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gndc02\倶知安町\総務課\●財政係\係長フォルダ（文書収受）\R05年度\20231002_【依頼：1011（水）15時〆厳守】令和３年度財政状況資料集の作成について（２回目再出力後）\"/>
    </mc:Choice>
  </mc:AlternateContent>
  <xr:revisionPtr revIDLastSave="0" documentId="13_ncr:1_{BE9EC5A8-0015-45E3-9300-AC5046A5DD71}" xr6:coauthVersionLast="47" xr6:coauthVersionMax="47" xr10:uidLastSave="{00000000-0000-0000-0000-000000000000}"/>
  <bookViews>
    <workbookView xWindow="-120" yWindow="-120" windowWidth="20730" windowHeight="1116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U37" i="10"/>
  <c r="C37" i="10"/>
  <c r="CO36" i="10"/>
  <c r="BE36" i="10"/>
  <c r="AM36" i="10"/>
  <c r="C36" i="10"/>
  <c r="CO35" i="10"/>
  <c r="AM35" i="10"/>
  <c r="C35" i="10"/>
  <c r="CO34" i="10"/>
  <c r="U34" i="10"/>
  <c r="U35" i="10" s="1"/>
  <c r="C34" i="10"/>
  <c r="U36" i="10" l="1"/>
  <c r="AM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 r="BW34" i="10" s="1"/>
  <c r="BW35" i="10" s="1"/>
  <c r="BW36" i="10" s="1"/>
  <c r="BW37" i="10" s="1"/>
</calcChain>
</file>

<file path=xl/sharedStrings.xml><?xml version="1.0" encoding="utf-8"?>
<sst xmlns="http://schemas.openxmlformats.org/spreadsheetml/2006/main" count="1085" uniqueCount="608">
  <si>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</si>
  <si>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</si>
  <si>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</si>
  <si>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</si>
  <si>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</si>
  <si>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</si>
  <si>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</si>
  <si>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</si>
  <si>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</si>
  <si>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</si>
  <si>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</si>
  <si>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</si>
  <si>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</si>
  <si>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</si>
  <si>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</si>
  <si>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</si>
  <si>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</si>
  <si>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</si>
  <si>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</si>
  <si>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</si>
  <si>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</si>
  <si>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</si>
  <si>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</si>
  <si>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</si>
  <si>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</si>
  <si>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</si>
  <si>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</si>
  <si>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</si>
  <si>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</si>
  <si>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</si>
  <si>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</si>
  <si>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</si>
  <si>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</si>
  <si>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</si>
  <si>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</si>
  <si>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</si>
  <si>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</si>
  <si>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</si>
  <si>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</si>
  <si>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</si>
  <si>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</si>
  <si>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</si>
  <si>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</si>
  <si>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</si>
  <si>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</si>
  <si>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</si>
  <si>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</si>
  <si>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</si>
  <si>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</si>
  <si>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</si>
  <si>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</si>
  <si>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</si>
  <si>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</si>
  <si>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</si>
  <si>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</si>
  <si>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</si>
  <si>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</si>
  <si>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</si>
  <si>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</si>
  <si>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</si>
  <si>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</si>
  <si>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</si>
  <si>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</si>
  <si>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</si>
  <si>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</si>
  <si>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</si>
  <si>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</si>
  <si>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</si>
  <si>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</si>
  <si>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</si>
  <si>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</si>
  <si>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</si>
  <si>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</si>
  <si>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</si>
  <si>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</si>
  <si>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</si>
  <si>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</si>
  <si>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</si>
  <si>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</si>
  <si>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</si>
  <si>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</si>
  <si>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</si>
  <si>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</si>
  <si>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</si>
  <si>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</si>
  <si>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</si>
  <si>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</si>
  <si>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</si>
  <si>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</si>
  <si>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</si>
  <si>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</si>
  <si>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</si>
  <si>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</si>
  <si>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</si>
  <si>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</si>
  <si>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</si>
  <si>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</si>
  <si>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倶知安町</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</si>
  <si>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</si>
  <si>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</si>
  <si>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</si>
  <si>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</si>
  <si>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</si>
  <si>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</si>
  <si>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</si>
  <si>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</si>
  <si>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</si>
  <si>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</si>
  <si>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</si>
  <si>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</si>
  <si>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</si>
  <si>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</si>
  <si>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</si>
  <si>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</si>
  <si>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</si>
  <si>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</si>
  <si>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</si>
  <si>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</si>
  <si>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</si>
  <si>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</si>
  <si>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</si>
  <si>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</si>
  <si>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</si>
  <si>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</si>
  <si>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</si>
  <si>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</si>
  <si>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</si>
  <si>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</si>
  <si>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</si>
  <si>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</si>
  <si>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</si>
  <si>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</si>
  <si>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</si>
  <si>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</si>
  <si>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</si>
  <si>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</si>
  <si>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</si>
  <si>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</si>
  <si>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</si>
  <si>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</si>
  <si>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</si>
  <si>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</si>
  <si>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</si>
  <si>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</si>
  <si>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</si>
  <si>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</si>
  <si>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</si>
  <si>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</si>
  <si>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</si>
  <si>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</si>
  <si>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</si>
  <si>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</si>
  <si>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</si>
  <si>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</si>
  <si>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</si>
  <si>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</si>
  <si>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</si>
  <si>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</si>
  <si>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</si>
  <si>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</si>
  <si>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</si>
  <si>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</si>
  <si>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</si>
  <si>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</si>
  <si>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</si>
  <si>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</si>
  <si>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</si>
  <si>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</si>
  <si>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</si>
  <si>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</si>
  <si>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</si>
  <si>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</si>
  <si>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</si>
  <si>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</si>
  <si>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</si>
  <si>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</si>
  <si>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</si>
  <si>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</si>
  <si>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</si>
  <si>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</si>
  <si>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</si>
  <si>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</si>
  <si>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</si>
  <si>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</si>
  <si>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</si>
  <si>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</si>
  <si>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</si>
  <si>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</si>
  <si>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</si>
  <si>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</si>
  <si>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</si>
  <si>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</si>
  <si>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</si>
  <si>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</si>
  <si>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</si>
  <si>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</si>
  <si>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</si>
  <si>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</si>
  <si>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</si>
  <si>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</si>
  <si>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</si>
  <si>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</si>
  <si>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</si>
  <si>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</si>
  <si>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</si>
  <si>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</si>
  <si>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</si>
  <si>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</si>
  <si>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</si>
  <si>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</si>
  <si>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</si>
  <si>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</si>
  <si>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北海道倶知安町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</si>
  <si>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</si>
  <si>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</si>
  <si>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</si>
  <si>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</si>
  <si>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</si>
  <si>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</si>
  <si>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</si>
  <si>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</si>
  <si>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</si>
  <si>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</si>
  <si>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</si>
  <si>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</si>
  <si>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</si>
  <si>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</si>
  <si>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</si>
  <si>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議会費</t>
  </si>
  <si>
    <t>利子割交付金</t>
  </si>
  <si>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</si>
  <si>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</si>
  <si>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</si>
  <si>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</si>
  <si>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</si>
  <si>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</si>
  <si>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</si>
  <si>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労働費</t>
  </si>
  <si>
    <t>地方消費税交付金</t>
  </si>
  <si>
    <t>　　　法人税割</t>
    <phoneticPr fontId="5"/>
  </si>
  <si>
    <t>農林水産業費</t>
  </si>
  <si>
    <t>ゴルフ場利用税交付金</t>
  </si>
  <si>
    <t>-</t>
    <phoneticPr fontId="5"/>
  </si>
  <si>
    <t>商工費</t>
  </si>
  <si>
    <t>特別地方消費税交付金</t>
  </si>
  <si>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</si>
  <si>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</si>
  <si>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</si>
  <si>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</si>
  <si>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</si>
  <si>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</si>
  <si>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</si>
  <si>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</si>
  <si>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</si>
  <si>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</si>
  <si>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公債費</t>
  </si>
  <si>
    <t>地方特例交付金等</t>
    <rPh sb="7" eb="8">
      <t>トウ</t>
    </rPh>
    <phoneticPr fontId="16"/>
  </si>
  <si>
    <t>　法定外普通税</t>
    <phoneticPr fontId="5"/>
  </si>
  <si>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</si>
  <si>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</si>
  <si>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</si>
  <si>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</si>
  <si>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</si>
  <si>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　　事業所税</t>
    <phoneticPr fontId="5"/>
  </si>
  <si>
    <t>性質別歳出の状況（単位 千円・％）</t>
    <rPh sb="0" eb="2">
      <t>セイシツ</t>
    </rPh>
    <phoneticPr fontId="5"/>
  </si>
  <si>
    <t>地方交付税</t>
  </si>
  <si>
    <t>　　都市計画税</t>
    <phoneticPr fontId="5"/>
  </si>
  <si>
    <t>決算額</t>
  </si>
  <si>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</si>
  <si>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</si>
  <si>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</si>
  <si>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</si>
  <si>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法定外目的税</t>
    <phoneticPr fontId="5"/>
  </si>
  <si>
    <t>　人件費</t>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</si>
  <si>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</si>
  <si>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</si>
  <si>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</si>
  <si>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</si>
  <si>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</si>
  <si>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</si>
  <si>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</si>
  <si>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</si>
  <si>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</si>
  <si>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</si>
  <si>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</si>
  <si>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</si>
  <si>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</si>
  <si>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</si>
  <si>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</si>
  <si>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</si>
  <si>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</si>
  <si>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</si>
  <si>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</si>
  <si>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</si>
  <si>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</si>
  <si>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</si>
  <si>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</si>
  <si>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</si>
  <si>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</si>
  <si>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</si>
  <si>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</si>
  <si>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</si>
  <si>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</si>
  <si>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</si>
  <si>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</si>
  <si>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投資・出資金・貸付金</t>
    <phoneticPr fontId="5"/>
  </si>
  <si>
    <t>　うち減収補塡債(特例分)</t>
    <rPh sb="4" eb="5">
      <t>シュウ</t>
    </rPh>
    <rPh sb="9" eb="10">
      <t>トク</t>
    </rPh>
    <rPh sb="10" eb="11">
      <t>レイ</t>
    </rPh>
    <rPh sb="11" eb="12">
      <t>ブン</t>
    </rPh>
    <phoneticPr fontId="16"/>
  </si>
  <si>
    <t>国民健康保険</t>
    <phoneticPr fontId="5"/>
  </si>
  <si>
    <t>投資的経費計</t>
    <rPh sb="5" eb="6">
      <t>ケイ</t>
    </rPh>
    <phoneticPr fontId="5"/>
  </si>
  <si>
    <t>　うち臨時財政対策債</t>
    <phoneticPr fontId="5"/>
  </si>
  <si>
    <t>歳入合計</t>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</si>
  <si>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</si>
  <si>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</si>
  <si>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</si>
  <si>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</si>
  <si>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</si>
  <si>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</si>
  <si>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北海道倶知安町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</si>
  <si>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</si>
  <si>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</si>
  <si>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</si>
  <si>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</si>
  <si>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</si>
  <si>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</si>
  <si>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</si>
  <si>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</si>
  <si>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</si>
  <si>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</si>
  <si>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</si>
  <si>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</si>
  <si>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</si>
  <si>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</si>
  <si>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</si>
  <si>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</si>
  <si>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</si>
  <si>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</si>
  <si>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</si>
  <si>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</si>
  <si>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</si>
  <si>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</si>
  <si>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</si>
  <si>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</si>
  <si>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</si>
  <si>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</si>
  <si>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</si>
  <si>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</si>
  <si>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</si>
  <si>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</si>
  <si>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</si>
  <si>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</si>
  <si>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</si>
  <si>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</si>
  <si>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</si>
  <si>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</si>
  <si>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介護保険サービス事業特別会計</t>
    <phoneticPr fontId="5"/>
  </si>
  <si>
    <t>-</t>
    <phoneticPr fontId="5"/>
  </si>
  <si>
    <t>水道事業会計</t>
    <phoneticPr fontId="5"/>
  </si>
  <si>
    <t>法適用企業</t>
    <phoneticPr fontId="5"/>
  </si>
  <si>
    <t>公共下水道事業特別会計</t>
    <phoneticPr fontId="5"/>
  </si>
  <si>
    <t>法非適用企業</t>
    <phoneticPr fontId="5"/>
  </si>
  <si>
    <t>地方卸売市場事業特別会計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</si>
  <si>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</si>
  <si>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</si>
  <si>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</si>
  <si>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</si>
  <si>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</si>
  <si>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</si>
  <si>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</si>
  <si>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</si>
  <si>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</si>
  <si>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</si>
  <si>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</si>
  <si>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</si>
  <si>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</si>
  <si>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</si>
  <si>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</si>
  <si>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</si>
  <si>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</si>
  <si>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</si>
  <si>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</si>
  <si>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</si>
  <si>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</si>
  <si>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</si>
  <si>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</si>
  <si>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</si>
  <si>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</si>
  <si>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</si>
  <si>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</si>
  <si>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</si>
  <si>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</si>
  <si>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</si>
  <si>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</si>
  <si>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</si>
  <si>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</si>
  <si>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</si>
  <si>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</si>
  <si>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</si>
  <si>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</si>
  <si>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</si>
  <si>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</si>
  <si>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</si>
  <si>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</si>
  <si>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</si>
  <si>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</si>
  <si>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</si>
  <si>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</si>
  <si>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</si>
  <si>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</si>
  <si>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</si>
  <si>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</si>
  <si>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</si>
  <si>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</si>
  <si>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</si>
  <si>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</si>
  <si>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</si>
  <si>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</si>
  <si>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</si>
  <si>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</si>
  <si>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</si>
  <si>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</si>
  <si>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</si>
  <si>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</si>
  <si>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</si>
  <si>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</si>
  <si>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</si>
  <si>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</si>
  <si>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</si>
  <si>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</si>
  <si>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</si>
  <si>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</si>
  <si>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介護保険サービス事業特別会計</t>
    <phoneticPr fontId="5"/>
  </si>
  <si>
    <t>(Ｆ)</t>
    <phoneticPr fontId="5"/>
  </si>
  <si>
    <t>後期高齢者医療事業特別会計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</si>
  <si>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</si>
  <si>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</si>
  <si>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</si>
  <si>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</si>
  <si>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</si>
  <si>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</si>
  <si>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</si>
  <si>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</si>
  <si>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</si>
  <si>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</si>
  <si>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</si>
  <si>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</si>
  <si>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</si>
  <si>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</si>
  <si>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</si>
  <si>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</si>
  <si>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</si>
  <si>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</si>
  <si>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</si>
  <si>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</si>
  <si>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</si>
  <si>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</si>
  <si>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</si>
  <si>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</si>
  <si>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</si>
  <si>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</si>
  <si>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</si>
  <si>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</si>
  <si>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</si>
  <si>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</si>
  <si>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</si>
  <si>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</si>
  <si>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</si>
  <si>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</si>
  <si>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</si>
  <si>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</si>
  <si>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</si>
  <si>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</si>
  <si>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</si>
  <si>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</si>
  <si>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</si>
  <si>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</si>
  <si>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</si>
  <si>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</si>
  <si>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</si>
  <si>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</si>
  <si>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</si>
  <si>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</si>
  <si>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</si>
  <si>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</si>
  <si>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</si>
  <si>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</si>
  <si>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</si>
  <si>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</si>
  <si>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</si>
  <si>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</si>
  <si>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</si>
  <si>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</si>
  <si>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</si>
  <si>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</si>
  <si>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</si>
  <si>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</si>
  <si>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</si>
  <si>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</si>
  <si>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</si>
  <si>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</si>
  <si>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</si>
  <si>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</si>
  <si>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</si>
  <si>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</si>
  <si>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</si>
  <si>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</si>
  <si>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</si>
  <si>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</si>
  <si>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</si>
  <si>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</si>
  <si>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</si>
  <si>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</si>
  <si>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</si>
  <si>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</si>
  <si>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</si>
  <si>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</si>
  <si>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</si>
  <si>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2.37</t>
  </si>
  <si>
    <t>▲ 3.03</t>
  </si>
  <si>
    <t>一般会計</t>
  </si>
  <si>
    <t>水道事業会計</t>
  </si>
  <si>
    <t>国民健康保険事業特別会計</t>
  </si>
  <si>
    <t>地方卸売市場事業特別会計</t>
  </si>
  <si>
    <t>公共下水道事業特別会計</t>
  </si>
  <si>
    <t>後期高齢者医療事業特別会計</t>
  </si>
  <si>
    <t>介護保険サービス事業特別会計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</si>
  <si>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</si>
  <si>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</si>
  <si>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</si>
  <si>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</si>
  <si>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</si>
  <si>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</si>
  <si>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</si>
  <si>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</si>
  <si>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後志広域連合</t>
    <rPh sb="0" eb="2">
      <t>シリベシ</t>
    </rPh>
    <rPh sb="2" eb="4">
      <t>コウイキ</t>
    </rPh>
    <rPh sb="4" eb="6">
      <t>レンゴウ</t>
    </rPh>
    <phoneticPr fontId="2"/>
  </si>
  <si>
    <t>羊蹄山麓環境衛生組合</t>
    <rPh sb="0" eb="3">
      <t>ヨウテイザン</t>
    </rPh>
    <rPh sb="3" eb="4">
      <t>フモト</t>
    </rPh>
    <rPh sb="4" eb="6">
      <t>カンキョウ</t>
    </rPh>
    <rPh sb="6" eb="8">
      <t>エイセイ</t>
    </rPh>
    <rPh sb="8" eb="10">
      <t>クミアイ</t>
    </rPh>
    <phoneticPr fontId="2"/>
  </si>
  <si>
    <t>羊蹄山ろく消防組合</t>
    <rPh sb="0" eb="3">
      <t>ヨウテイサン</t>
    </rPh>
    <rPh sb="5" eb="9">
      <t>ショウボウクミアイ</t>
    </rPh>
    <phoneticPr fontId="2"/>
  </si>
  <si>
    <t>後志教育研修センター</t>
    <rPh sb="0" eb="2">
      <t>シリベシ</t>
    </rPh>
    <rPh sb="2" eb="4">
      <t>キョウイク</t>
    </rPh>
    <rPh sb="4" eb="6">
      <t>ケンシュウ</t>
    </rPh>
    <phoneticPr fontId="2"/>
  </si>
  <si>
    <t>公共施設整備基金</t>
  </si>
  <si>
    <t>ふるさと応援基金</t>
  </si>
  <si>
    <t>宿泊税基金</t>
  </si>
  <si>
    <t>国鉄胆振線代替輸送確保基金</t>
    <rPh sb="0" eb="2">
      <t>コクテツ</t>
    </rPh>
    <rPh sb="2" eb="4">
      <t>イブリ</t>
    </rPh>
    <rPh sb="4" eb="5">
      <t>セン</t>
    </rPh>
    <rPh sb="5" eb="7">
      <t>ダイガ</t>
    </rPh>
    <rPh sb="7" eb="9">
      <t>ユソウ</t>
    </rPh>
    <rPh sb="9" eb="11">
      <t>カクホ</t>
    </rPh>
    <rPh sb="11" eb="13">
      <t>キキン</t>
    </rPh>
    <phoneticPr fontId="5"/>
  </si>
  <si>
    <t>森林譲与税基金</t>
    <phoneticPr fontId="5"/>
  </si>
  <si>
    <t>令和3年度</t>
    <phoneticPr fontId="25"/>
  </si>
  <si>
    <t>歳出の状況（単位 千円・％）</t>
    <phoneticPr fontId="5"/>
  </si>
  <si>
    <t>目的別歳出の状況（単位 千円・％）</t>
    <phoneticPr fontId="5"/>
  </si>
  <si>
    <t>　法定普通税</t>
    <phoneticPr fontId="5"/>
  </si>
  <si>
    <t>　　市町村民税</t>
    <phoneticPr fontId="5"/>
  </si>
  <si>
    <t>　　　個人均等割</t>
    <phoneticPr fontId="5"/>
  </si>
  <si>
    <t>-</t>
    <phoneticPr fontId="5"/>
  </si>
  <si>
    <t>-</t>
    <phoneticPr fontId="5"/>
  </si>
  <si>
    <t>　　　法人均等割</t>
    <phoneticPr fontId="5"/>
  </si>
  <si>
    <t>　　固定資産税</t>
    <phoneticPr fontId="5"/>
  </si>
  <si>
    <t>　　　うち純固定資産税</t>
    <phoneticPr fontId="5"/>
  </si>
  <si>
    <t>法人事業税交付金</t>
    <phoneticPr fontId="16"/>
  </si>
  <si>
    <t>　　特別土地保有税</t>
    <phoneticPr fontId="5"/>
  </si>
  <si>
    <t>　個人住民税減収補塡特例交付金</t>
    <phoneticPr fontId="5"/>
  </si>
  <si>
    <t>前年度繰上充用金</t>
    <phoneticPr fontId="5"/>
  </si>
  <si>
    <t>　法定目的税</t>
    <phoneticPr fontId="5"/>
  </si>
  <si>
    <t>　　入湯税</t>
    <phoneticPr fontId="5"/>
  </si>
  <si>
    <t>　新型コロナウイルス感染症対策地方税減収補塡特別交付金</t>
    <phoneticPr fontId="5"/>
  </si>
  <si>
    <t>構成比</t>
    <phoneticPr fontId="5"/>
  </si>
  <si>
    <t>充当一般財源等</t>
    <phoneticPr fontId="5"/>
  </si>
  <si>
    <t>　　水利地益税等</t>
    <phoneticPr fontId="5"/>
  </si>
  <si>
    <t>　特別交付税</t>
    <phoneticPr fontId="5"/>
  </si>
  <si>
    <t>　震災復興特別交付税</t>
    <phoneticPr fontId="25"/>
  </si>
  <si>
    <t>(一般財源計)</t>
    <phoneticPr fontId="5"/>
  </si>
  <si>
    <t>　扶助費</t>
    <phoneticPr fontId="5"/>
  </si>
  <si>
    <t>交通安全対策特別交付金</t>
    <phoneticPr fontId="5"/>
  </si>
  <si>
    <t>　公債費</t>
    <phoneticPr fontId="5"/>
  </si>
  <si>
    <t>元利償還金</t>
    <phoneticPr fontId="5"/>
  </si>
  <si>
    <t>　うち元金</t>
    <phoneticPr fontId="25"/>
  </si>
  <si>
    <t>　うち利子</t>
    <phoneticPr fontId="25"/>
  </si>
  <si>
    <t>・計</t>
    <phoneticPr fontId="5"/>
  </si>
  <si>
    <t>一時借入金利子</t>
    <phoneticPr fontId="5"/>
  </si>
  <si>
    <t>　維持補修費</t>
    <phoneticPr fontId="5"/>
  </si>
  <si>
    <t>合計</t>
    <phoneticPr fontId="5"/>
  </si>
  <si>
    <t>下水道</t>
    <phoneticPr fontId="5"/>
  </si>
  <si>
    <t>　　うち一部事務組合負担金</t>
    <phoneticPr fontId="5"/>
  </si>
  <si>
    <t>上水道</t>
    <phoneticPr fontId="5"/>
  </si>
  <si>
    <t>　繰出金</t>
    <phoneticPr fontId="5"/>
  </si>
  <si>
    <t>介護サービス</t>
    <phoneticPr fontId="5"/>
  </si>
  <si>
    <t>　積立金</t>
    <phoneticPr fontId="5"/>
  </si>
  <si>
    <t>工業用水道</t>
    <phoneticPr fontId="5"/>
  </si>
  <si>
    <t>被保険者
1人当り</t>
    <phoneticPr fontId="5"/>
  </si>
  <si>
    <t>保険税(料)収入額</t>
    <phoneticPr fontId="5"/>
  </si>
  <si>
    <t>国庫支出金</t>
    <phoneticPr fontId="5"/>
  </si>
  <si>
    <t>　前年度繰上充用金</t>
    <phoneticPr fontId="5"/>
  </si>
  <si>
    <t>　うち猶予特例債</t>
    <phoneticPr fontId="16"/>
  </si>
  <si>
    <t>その他</t>
    <phoneticPr fontId="5"/>
  </si>
  <si>
    <t>保険給付費</t>
    <phoneticPr fontId="5"/>
  </si>
  <si>
    <t>　　うち人件費</t>
    <phoneticPr fontId="5"/>
  </si>
  <si>
    <t>普通建設事業費</t>
    <phoneticPr fontId="5"/>
  </si>
  <si>
    <t>　うち補助</t>
    <phoneticPr fontId="5"/>
  </si>
  <si>
    <t>　うち単独</t>
    <phoneticPr fontId="5"/>
  </si>
  <si>
    <t>失業対策事業費</t>
    <phoneticPr fontId="5"/>
  </si>
  <si>
    <t>歳出合計</t>
    <phoneticPr fontId="5"/>
  </si>
  <si>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</si>
  <si>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</si>
  <si>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</si>
  <si>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施設の老朽化を迎えている事から、新規整備、修繕、解体などの事業を実施する必要がある。
これに伴い、起債残高の増加や基金残高の減少となる事が不可避な状況であるため、今後も将来負担比率の上昇が見込まれる。
健全化判断比率の動向等に充分注視した上での計画的な事業実施の必要性がある。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</si>
  <si>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</si>
  <si>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</si>
  <si>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</si>
  <si>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</si>
  <si>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</si>
  <si>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</si>
  <si>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将来負担比率は、新庁舎建設事業に係る地方債の発行により地方債現在高が増加したが、標準財政規模の増加したため、微減となった。
実質公債費率は、準元利償還金の増加により、悪化した。</t>
    <rPh sb="0" eb="2">
      <t>ショウライ</t>
    </rPh>
    <rPh sb="2" eb="4">
      <t>フタン</t>
    </rPh>
    <rPh sb="4" eb="6">
      <t>ヒリツ</t>
    </rPh>
    <rPh sb="8" eb="9">
      <t>シン</t>
    </rPh>
    <rPh sb="9" eb="11">
      <t>チョウシャ</t>
    </rPh>
    <rPh sb="11" eb="13">
      <t>ケンセツ</t>
    </rPh>
    <rPh sb="13" eb="15">
      <t>ジギョウ</t>
    </rPh>
    <rPh sb="16" eb="17">
      <t>カカ</t>
    </rPh>
    <rPh sb="18" eb="21">
      <t>チホウサイ</t>
    </rPh>
    <rPh sb="22" eb="24">
      <t>ハッコウ</t>
    </rPh>
    <rPh sb="27" eb="30">
      <t>チホウサイ</t>
    </rPh>
    <rPh sb="30" eb="32">
      <t>ゲンザイ</t>
    </rPh>
    <rPh sb="32" eb="33">
      <t>ダカ</t>
    </rPh>
    <rPh sb="34" eb="36">
      <t>ゾウカ</t>
    </rPh>
    <rPh sb="40" eb="42">
      <t>ヒョウジュン</t>
    </rPh>
    <rPh sb="42" eb="44">
      <t>ザイセイ</t>
    </rPh>
    <rPh sb="44" eb="46">
      <t>キボ</t>
    </rPh>
    <rPh sb="47" eb="49">
      <t>ゾウカ</t>
    </rPh>
    <rPh sb="54" eb="56">
      <t>ビゲン</t>
    </rPh>
    <rPh sb="62" eb="64">
      <t>ジッシツ</t>
    </rPh>
    <rPh sb="64" eb="67">
      <t>コウサイヒ</t>
    </rPh>
    <rPh sb="67" eb="68">
      <t>リツ</t>
    </rPh>
    <rPh sb="70" eb="71">
      <t>ジュン</t>
    </rPh>
    <rPh sb="71" eb="73">
      <t>ガンリ</t>
    </rPh>
    <rPh sb="73" eb="76">
      <t>ショウカンキン</t>
    </rPh>
    <rPh sb="77" eb="79">
      <t>ゾウカ</t>
    </rPh>
    <rPh sb="83" eb="85">
      <t>アッカ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</si>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</sst>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8C8BE958-ADCB-4A8C-B9C5-4C7DFCFE5A37}"/>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67343</c:v>
                </c:pt>
                <c:pt idx="1">
                  <c:v>73475</c:v>
                </c:pt>
                <c:pt idx="2">
                  <c:v>87464</c:v>
                </c:pt>
                <c:pt idx="3">
                  <c:v>96248</c:v>
                </c:pt>
                <c:pt idx="4">
                  <c:v>76413</c:v>
                </c:pt>
              </c:numCache>
            </c:numRef>
          </c:val>
          <c:smooth val="0"/>
          <c:extLst>
            <c:ext xmlns:c16="http://schemas.microsoft.com/office/drawing/2014/chart" uri="{C3380CC4-5D6E-409C-BE32-E72D297353CC}">
              <c16:uniqueId val="{00000000-C031-40A4-8EF5-D011F2EAD36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126407</c:v>
                </c:pt>
                <c:pt idx="1">
                  <c:v>55603</c:v>
                </c:pt>
                <c:pt idx="2">
                  <c:v>127617</c:v>
                </c:pt>
                <c:pt idx="3">
                  <c:v>209043</c:v>
                </c:pt>
                <c:pt idx="4">
                  <c:v>149923</c:v>
                </c:pt>
              </c:numCache>
            </c:numRef>
          </c:val>
          <c:smooth val="0"/>
          <c:extLst>
            <c:ext xmlns:c16="http://schemas.microsoft.com/office/drawing/2014/chart" uri="{C3380CC4-5D6E-409C-BE32-E72D297353CC}">
              <c16:uniqueId val="{00000001-C031-40A4-8EF5-D011F2EAD36A}"/>
            </c:ext>
          </c:extLst>
        </c:ser>
        <c:dLbls>
          <c:showLegendKey val="0"/>
          <c:showVal val="0"/>
          <c:showCatName val="0"/>
          <c:showSerName val="0"/>
          <c:showPercent val="0"/>
          <c:showBubbleSize val="0"/>
        </c:dLbls>
        <c:marker val="1"/>
        <c:smooth val="0"/>
        <c:axId val="553209464"/>
        <c:axId val="553212208"/>
      </c:lineChart>
      <c:catAx>
        <c:axId val="553209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3212208"/>
        <c:crosses val="autoZero"/>
        <c:auto val="1"/>
        <c:lblAlgn val="ctr"/>
        <c:lblOffset val="100"/>
        <c:tickLblSkip val="1"/>
        <c:tickMarkSkip val="1"/>
        <c:noMultiLvlLbl val="0"/>
      </c:catAx>
      <c:valAx>
        <c:axId val="55321220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53209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4.4800000000000004</c:v>
                </c:pt>
                <c:pt idx="1">
                  <c:v>5.2</c:v>
                </c:pt>
                <c:pt idx="2">
                  <c:v>6.63</c:v>
                </c:pt>
                <c:pt idx="3">
                  <c:v>4.8099999999999996</c:v>
                </c:pt>
                <c:pt idx="4">
                  <c:v>6.59</c:v>
                </c:pt>
              </c:numCache>
            </c:numRef>
          </c:val>
          <c:extLst>
            <c:ext xmlns:c16="http://schemas.microsoft.com/office/drawing/2014/chart" uri="{C3380CC4-5D6E-409C-BE32-E72D297353CC}">
              <c16:uniqueId val="{00000000-B330-4002-ADFF-64E73D1E19A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16.97</c:v>
                </c:pt>
                <c:pt idx="1">
                  <c:v>13.16</c:v>
                </c:pt>
                <c:pt idx="2">
                  <c:v>11.76</c:v>
                </c:pt>
                <c:pt idx="3">
                  <c:v>17.55</c:v>
                </c:pt>
                <c:pt idx="4">
                  <c:v>19.78</c:v>
                </c:pt>
              </c:numCache>
            </c:numRef>
          </c:val>
          <c:extLst>
            <c:ext xmlns:c16="http://schemas.microsoft.com/office/drawing/2014/chart" uri="{C3380CC4-5D6E-409C-BE32-E72D297353CC}">
              <c16:uniqueId val="{00000001-B330-4002-ADFF-64E73D1E19A0}"/>
            </c:ext>
          </c:extLst>
        </c:ser>
        <c:dLbls>
          <c:showLegendKey val="0"/>
          <c:showVal val="0"/>
          <c:showCatName val="0"/>
          <c:showSerName val="0"/>
          <c:showPercent val="0"/>
          <c:showBubbleSize val="0"/>
        </c:dLbls>
        <c:gapWidth val="250"/>
        <c:overlap val="100"/>
        <c:axId val="553209856"/>
        <c:axId val="5532075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-2.37</c:v>
                </c:pt>
                <c:pt idx="1">
                  <c:v>-3.03</c:v>
                </c:pt>
                <c:pt idx="2">
                  <c:v>7.0000000000000007E-2</c:v>
                </c:pt>
                <c:pt idx="3">
                  <c:v>4.74</c:v>
                </c:pt>
                <c:pt idx="4">
                  <c:v>5.41</c:v>
                </c:pt>
              </c:numCache>
            </c:numRef>
          </c:val>
          <c:smooth val="0"/>
          <c:extLst>
            <c:ext xmlns:c16="http://schemas.microsoft.com/office/drawing/2014/chart" uri="{C3380CC4-5D6E-409C-BE32-E72D297353CC}">
              <c16:uniqueId val="{00000002-B330-4002-ADFF-64E73D1E19A0}"/>
            </c:ext>
          </c:extLst>
        </c:ser>
        <c:dLbls>
          <c:showLegendKey val="0"/>
          <c:showVal val="0"/>
          <c:showCatName val="0"/>
          <c:showSerName val="0"/>
          <c:showPercent val="0"/>
          <c:showBubbleSize val="0"/>
        </c:dLbls>
        <c:marker val="1"/>
        <c:smooth val="0"/>
        <c:axId val="553209856"/>
        <c:axId val="553207504"/>
      </c:lineChart>
      <c:catAx>
        <c:axId val="55320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53207504"/>
        <c:crosses val="autoZero"/>
        <c:auto val="1"/>
        <c:lblAlgn val="ctr"/>
        <c:lblOffset val="100"/>
        <c:tickLblSkip val="1"/>
        <c:tickMarkSkip val="1"/>
        <c:noMultiLvlLbl val="0"/>
      </c:catAx>
      <c:valAx>
        <c:axId val="5532075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3209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5E59-4720-8CEE-6B94469D114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E59-4720-8CEE-6B94469D114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E59-4720-8CEE-6B94469D1142}"/>
            </c:ext>
          </c:extLst>
        </c:ser>
        <c:ser>
          <c:idx val="3"/>
          <c:order val="3"/>
          <c:tx>
            <c:strRef>
              <c:f>データシート!$A$30</c:f>
              <c:strCache>
                <c:ptCount val="1"/>
                <c:pt idx="0">
                  <c:v>介護保険サービス事業特別会計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5E59-4720-8CEE-6B94469D1142}"/>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0.02</c:v>
                </c:pt>
                <c:pt idx="2">
                  <c:v>#N/A</c:v>
                </c:pt>
                <c:pt idx="3">
                  <c:v>0.05</c:v>
                </c:pt>
                <c:pt idx="4">
                  <c:v>#N/A</c:v>
                </c:pt>
                <c:pt idx="5">
                  <c:v>0.09</c:v>
                </c:pt>
                <c:pt idx="6">
                  <c:v>#N/A</c:v>
                </c:pt>
                <c:pt idx="7">
                  <c:v>0.12</c:v>
                </c:pt>
                <c:pt idx="8">
                  <c:v>#N/A</c:v>
                </c:pt>
                <c:pt idx="9">
                  <c:v>0.02</c:v>
                </c:pt>
              </c:numCache>
            </c:numRef>
          </c:val>
          <c:extLst>
            <c:ext xmlns:c16="http://schemas.microsoft.com/office/drawing/2014/chart" uri="{C3380CC4-5D6E-409C-BE32-E72D297353CC}">
              <c16:uniqueId val="{00000004-5E59-4720-8CEE-6B94469D114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0.09</c:v>
                </c:pt>
                <c:pt idx="2">
                  <c:v>#N/A</c:v>
                </c:pt>
                <c:pt idx="3">
                  <c:v>0.08</c:v>
                </c:pt>
                <c:pt idx="4">
                  <c:v>#N/A</c:v>
                </c:pt>
                <c:pt idx="5">
                  <c:v>0.08</c:v>
                </c:pt>
                <c:pt idx="6">
                  <c:v>#N/A</c:v>
                </c:pt>
                <c:pt idx="7">
                  <c:v>0.02</c:v>
                </c:pt>
                <c:pt idx="8">
                  <c:v>#N/A</c:v>
                </c:pt>
                <c:pt idx="9">
                  <c:v>0.04</c:v>
                </c:pt>
              </c:numCache>
            </c:numRef>
          </c:val>
          <c:extLst>
            <c:ext xmlns:c16="http://schemas.microsoft.com/office/drawing/2014/chart" uri="{C3380CC4-5D6E-409C-BE32-E72D297353CC}">
              <c16:uniqueId val="{00000005-5E59-4720-8CEE-6B94469D1142}"/>
            </c:ext>
          </c:extLst>
        </c:ser>
        <c:ser>
          <c:idx val="6"/>
          <c:order val="6"/>
          <c:tx>
            <c:strRef>
              <c:f>データシート!$A$33</c:f>
              <c:strCache>
                <c:ptCount val="1"/>
                <c:pt idx="0">
                  <c:v>地方卸売市場事業特別会計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0.04</c:v>
                </c:pt>
                <c:pt idx="2">
                  <c:v>#N/A</c:v>
                </c:pt>
                <c:pt idx="3">
                  <c:v>0.05</c:v>
                </c:pt>
                <c:pt idx="4">
                  <c:v>#N/A</c:v>
                </c:pt>
                <c:pt idx="5">
                  <c:v>0.09</c:v>
                </c:pt>
                <c:pt idx="6">
                  <c:v>#N/A</c:v>
                </c:pt>
                <c:pt idx="7">
                  <c:v>0.12</c:v>
                </c:pt>
                <c:pt idx="8">
                  <c:v>#N/A</c:v>
                </c:pt>
                <c:pt idx="9">
                  <c:v>0.13</c:v>
                </c:pt>
              </c:numCache>
            </c:numRef>
          </c:val>
          <c:extLst>
            <c:ext xmlns:c16="http://schemas.microsoft.com/office/drawing/2014/chart" uri="{C3380CC4-5D6E-409C-BE32-E72D297353CC}">
              <c16:uniqueId val="{00000006-5E59-4720-8CEE-6B94469D1142}"/>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0.46</c:v>
                </c:pt>
                <c:pt idx="2">
                  <c:v>#N/A</c:v>
                </c:pt>
                <c:pt idx="3">
                  <c:v>0.16</c:v>
                </c:pt>
                <c:pt idx="4">
                  <c:v>#N/A</c:v>
                </c:pt>
                <c:pt idx="5">
                  <c:v>0.41</c:v>
                </c:pt>
                <c:pt idx="6">
                  <c:v>#N/A</c:v>
                </c:pt>
                <c:pt idx="7">
                  <c:v>1.24</c:v>
                </c:pt>
                <c:pt idx="8">
                  <c:v>#N/A</c:v>
                </c:pt>
                <c:pt idx="9">
                  <c:v>0.53</c:v>
                </c:pt>
              </c:numCache>
            </c:numRef>
          </c:val>
          <c:extLst>
            <c:ext xmlns:c16="http://schemas.microsoft.com/office/drawing/2014/chart" uri="{C3380CC4-5D6E-409C-BE32-E72D297353CC}">
              <c16:uniqueId val="{00000007-5E59-4720-8CEE-6B94469D1142}"/>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6.48</c:v>
                </c:pt>
                <c:pt idx="2">
                  <c:v>#N/A</c:v>
                </c:pt>
                <c:pt idx="3">
                  <c:v>6.39</c:v>
                </c:pt>
                <c:pt idx="4">
                  <c:v>#N/A</c:v>
                </c:pt>
                <c:pt idx="5">
                  <c:v>7.41</c:v>
                </c:pt>
                <c:pt idx="6">
                  <c:v>#N/A</c:v>
                </c:pt>
                <c:pt idx="7">
                  <c:v>6.05</c:v>
                </c:pt>
                <c:pt idx="8">
                  <c:v>#N/A</c:v>
                </c:pt>
                <c:pt idx="9">
                  <c:v>5.37</c:v>
                </c:pt>
              </c:numCache>
            </c:numRef>
          </c:val>
          <c:extLst>
            <c:ext xmlns:c16="http://schemas.microsoft.com/office/drawing/2014/chart" uri="{C3380CC4-5D6E-409C-BE32-E72D297353CC}">
              <c16:uniqueId val="{00000008-5E59-4720-8CEE-6B94469D1142}"/>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4.58</c:v>
                </c:pt>
                <c:pt idx="2">
                  <c:v>#N/A</c:v>
                </c:pt>
                <c:pt idx="3">
                  <c:v>5.3</c:v>
                </c:pt>
                <c:pt idx="4">
                  <c:v>#N/A</c:v>
                </c:pt>
                <c:pt idx="5">
                  <c:v>6.73</c:v>
                </c:pt>
                <c:pt idx="6">
                  <c:v>#N/A</c:v>
                </c:pt>
                <c:pt idx="7">
                  <c:v>4.91</c:v>
                </c:pt>
                <c:pt idx="8">
                  <c:v>#N/A</c:v>
                </c:pt>
                <c:pt idx="9">
                  <c:v>6.69</c:v>
                </c:pt>
              </c:numCache>
            </c:numRef>
          </c:val>
          <c:extLst>
            <c:ext xmlns:c16="http://schemas.microsoft.com/office/drawing/2014/chart" uri="{C3380CC4-5D6E-409C-BE32-E72D297353CC}">
              <c16:uniqueId val="{00000009-5E59-4720-8CEE-6B94469D1142}"/>
            </c:ext>
          </c:extLst>
        </c:ser>
        <c:dLbls>
          <c:showLegendKey val="0"/>
          <c:showVal val="0"/>
          <c:showCatName val="0"/>
          <c:showSerName val="0"/>
          <c:showPercent val="0"/>
          <c:showBubbleSize val="0"/>
        </c:dLbls>
        <c:gapWidth val="150"/>
        <c:overlap val="100"/>
        <c:axId val="415480416"/>
        <c:axId val="547800328"/>
      </c:barChart>
      <c:catAx>
        <c:axId val="415480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47800328"/>
        <c:crosses val="autoZero"/>
        <c:auto val="1"/>
        <c:lblAlgn val="ctr"/>
        <c:lblOffset val="100"/>
        <c:tickLblSkip val="1"/>
        <c:tickMarkSkip val="1"/>
        <c:noMultiLvlLbl val="0"/>
      </c:catAx>
      <c:valAx>
        <c:axId val="547800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5480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693</c:v>
                </c:pt>
                <c:pt idx="5">
                  <c:v>674</c:v>
                </c:pt>
                <c:pt idx="8">
                  <c:v>680</c:v>
                </c:pt>
                <c:pt idx="11">
                  <c:v>676</c:v>
                </c:pt>
                <c:pt idx="14">
                  <c:v>706</c:v>
                </c:pt>
              </c:numCache>
            </c:numRef>
          </c:val>
          <c:extLst>
            <c:ext xmlns:c16="http://schemas.microsoft.com/office/drawing/2014/chart" uri="{C3380CC4-5D6E-409C-BE32-E72D297353CC}">
              <c16:uniqueId val="{00000000-73AB-46E4-AEF8-9DAC05A49AC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1</c:v>
                </c:pt>
              </c:numCache>
            </c:numRef>
          </c:val>
          <c:extLst>
            <c:ext xmlns:c16="http://schemas.microsoft.com/office/drawing/2014/chart" uri="{C3380CC4-5D6E-409C-BE32-E72D297353CC}">
              <c16:uniqueId val="{00000001-73AB-46E4-AEF8-9DAC05A49AC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28</c:v>
                </c:pt>
                <c:pt idx="3">
                  <c:v>18</c:v>
                </c:pt>
                <c:pt idx="6">
                  <c:v>11</c:v>
                </c:pt>
                <c:pt idx="9">
                  <c:v>11</c:v>
                </c:pt>
                <c:pt idx="12">
                  <c:v>10</c:v>
                </c:pt>
              </c:numCache>
            </c:numRef>
          </c:val>
          <c:extLst>
            <c:ext xmlns:c16="http://schemas.microsoft.com/office/drawing/2014/chart" uri="{C3380CC4-5D6E-409C-BE32-E72D297353CC}">
              <c16:uniqueId val="{00000002-73AB-46E4-AEF8-9DAC05A49AC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c:v>
                </c:pt>
                <c:pt idx="3">
                  <c:v>21</c:v>
                </c:pt>
                <c:pt idx="6">
                  <c:v>21</c:v>
                </c:pt>
                <c:pt idx="9">
                  <c:v>26</c:v>
                </c:pt>
                <c:pt idx="12">
                  <c:v>26</c:v>
                </c:pt>
              </c:numCache>
            </c:numRef>
          </c:val>
          <c:extLst>
            <c:ext xmlns:c16="http://schemas.microsoft.com/office/drawing/2014/chart" uri="{C3380CC4-5D6E-409C-BE32-E72D297353CC}">
              <c16:uniqueId val="{00000003-73AB-46E4-AEF8-9DAC05A49AC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269</c:v>
                </c:pt>
                <c:pt idx="3">
                  <c:v>267</c:v>
                </c:pt>
                <c:pt idx="6">
                  <c:v>251</c:v>
                </c:pt>
                <c:pt idx="9">
                  <c:v>272</c:v>
                </c:pt>
                <c:pt idx="12">
                  <c:v>268</c:v>
                </c:pt>
              </c:numCache>
            </c:numRef>
          </c:val>
          <c:extLst>
            <c:ext xmlns:c16="http://schemas.microsoft.com/office/drawing/2014/chart" uri="{C3380CC4-5D6E-409C-BE32-E72D297353CC}">
              <c16:uniqueId val="{00000004-73AB-46E4-AEF8-9DAC05A49AC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3AB-46E4-AEF8-9DAC05A49AC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3AB-46E4-AEF8-9DAC05A49AC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716</c:v>
                </c:pt>
                <c:pt idx="3">
                  <c:v>691</c:v>
                </c:pt>
                <c:pt idx="6">
                  <c:v>684</c:v>
                </c:pt>
                <c:pt idx="9">
                  <c:v>721</c:v>
                </c:pt>
                <c:pt idx="12">
                  <c:v>798</c:v>
                </c:pt>
              </c:numCache>
            </c:numRef>
          </c:val>
          <c:extLst>
            <c:ext xmlns:c16="http://schemas.microsoft.com/office/drawing/2014/chart" uri="{C3380CC4-5D6E-409C-BE32-E72D297353CC}">
              <c16:uniqueId val="{00000007-73AB-46E4-AEF8-9DAC05A49AC1}"/>
            </c:ext>
          </c:extLst>
        </c:ser>
        <c:dLbls>
          <c:showLegendKey val="0"/>
          <c:showVal val="0"/>
          <c:showCatName val="0"/>
          <c:showSerName val="0"/>
          <c:showPercent val="0"/>
          <c:showBubbleSize val="0"/>
        </c:dLbls>
        <c:gapWidth val="100"/>
        <c:overlap val="100"/>
        <c:axId val="558201040"/>
        <c:axId val="5582096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341</c:v>
                </c:pt>
                <c:pt idx="2">
                  <c:v>#N/A</c:v>
                </c:pt>
                <c:pt idx="3">
                  <c:v>#N/A</c:v>
                </c:pt>
                <c:pt idx="4">
                  <c:v>323</c:v>
                </c:pt>
                <c:pt idx="5">
                  <c:v>#N/A</c:v>
                </c:pt>
                <c:pt idx="6">
                  <c:v>#N/A</c:v>
                </c:pt>
                <c:pt idx="7">
                  <c:v>287</c:v>
                </c:pt>
                <c:pt idx="8">
                  <c:v>#N/A</c:v>
                </c:pt>
                <c:pt idx="9">
                  <c:v>#N/A</c:v>
                </c:pt>
                <c:pt idx="10">
                  <c:v>354</c:v>
                </c:pt>
                <c:pt idx="11">
                  <c:v>#N/A</c:v>
                </c:pt>
                <c:pt idx="12">
                  <c:v>#N/A</c:v>
                </c:pt>
                <c:pt idx="13">
                  <c:v>397</c:v>
                </c:pt>
                <c:pt idx="14">
                  <c:v>#N/A</c:v>
                </c:pt>
              </c:numCache>
            </c:numRef>
          </c:val>
          <c:smooth val="0"/>
          <c:extLst>
            <c:ext xmlns:c16="http://schemas.microsoft.com/office/drawing/2014/chart" uri="{C3380CC4-5D6E-409C-BE32-E72D297353CC}">
              <c16:uniqueId val="{00000008-73AB-46E4-AEF8-9DAC05A49AC1}"/>
            </c:ext>
          </c:extLst>
        </c:ser>
        <c:dLbls>
          <c:showLegendKey val="0"/>
          <c:showVal val="0"/>
          <c:showCatName val="0"/>
          <c:showSerName val="0"/>
          <c:showPercent val="0"/>
          <c:showBubbleSize val="0"/>
        </c:dLbls>
        <c:marker val="1"/>
        <c:smooth val="0"/>
        <c:axId val="558201040"/>
        <c:axId val="558209664"/>
      </c:lineChart>
      <c:catAx>
        <c:axId val="55820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8209664"/>
        <c:crosses val="autoZero"/>
        <c:auto val="1"/>
        <c:lblAlgn val="ctr"/>
        <c:lblOffset val="100"/>
        <c:tickLblSkip val="1"/>
        <c:tickMarkSkip val="1"/>
        <c:noMultiLvlLbl val="0"/>
      </c:catAx>
      <c:valAx>
        <c:axId val="558209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8201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6574</c:v>
                </c:pt>
                <c:pt idx="5">
                  <c:v>6387</c:v>
                </c:pt>
                <c:pt idx="8">
                  <c:v>6406</c:v>
                </c:pt>
                <c:pt idx="11">
                  <c:v>6681</c:v>
                </c:pt>
                <c:pt idx="14">
                  <c:v>6603</c:v>
                </c:pt>
              </c:numCache>
            </c:numRef>
          </c:val>
          <c:extLst>
            <c:ext xmlns:c16="http://schemas.microsoft.com/office/drawing/2014/chart" uri="{C3380CC4-5D6E-409C-BE32-E72D297353CC}">
              <c16:uniqueId val="{00000000-B916-4D8B-BB97-2E5A2F3023A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1397</c:v>
                </c:pt>
                <c:pt idx="5">
                  <c:v>1397</c:v>
                </c:pt>
                <c:pt idx="8">
                  <c:v>1425</c:v>
                </c:pt>
                <c:pt idx="11">
                  <c:v>1332</c:v>
                </c:pt>
                <c:pt idx="14">
                  <c:v>1267</c:v>
                </c:pt>
              </c:numCache>
            </c:numRef>
          </c:val>
          <c:extLst>
            <c:ext xmlns:c16="http://schemas.microsoft.com/office/drawing/2014/chart" uri="{C3380CC4-5D6E-409C-BE32-E72D297353CC}">
              <c16:uniqueId val="{00000001-B916-4D8B-BB97-2E5A2F3023A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1663</c:v>
                </c:pt>
                <c:pt idx="5">
                  <c:v>1503</c:v>
                </c:pt>
                <c:pt idx="8">
                  <c:v>1785</c:v>
                </c:pt>
                <c:pt idx="11">
                  <c:v>2061</c:v>
                </c:pt>
                <c:pt idx="14">
                  <c:v>2144</c:v>
                </c:pt>
              </c:numCache>
            </c:numRef>
          </c:val>
          <c:extLst>
            <c:ext xmlns:c16="http://schemas.microsoft.com/office/drawing/2014/chart" uri="{C3380CC4-5D6E-409C-BE32-E72D297353CC}">
              <c16:uniqueId val="{00000002-B916-4D8B-BB97-2E5A2F3023A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916-4D8B-BB97-2E5A2F3023A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916-4D8B-BB97-2E5A2F3023A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916-4D8B-BB97-2E5A2F3023A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1427</c:v>
                </c:pt>
                <c:pt idx="3">
                  <c:v>1385</c:v>
                </c:pt>
                <c:pt idx="6">
                  <c:v>1366</c:v>
                </c:pt>
                <c:pt idx="9">
                  <c:v>1327</c:v>
                </c:pt>
                <c:pt idx="12">
                  <c:v>1286</c:v>
                </c:pt>
              </c:numCache>
            </c:numRef>
          </c:val>
          <c:extLst>
            <c:ext xmlns:c16="http://schemas.microsoft.com/office/drawing/2014/chart" uri="{C3380CC4-5D6E-409C-BE32-E72D297353CC}">
              <c16:uniqueId val="{00000006-B916-4D8B-BB97-2E5A2F3023A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107</c:v>
                </c:pt>
                <c:pt idx="3">
                  <c:v>116</c:v>
                </c:pt>
                <c:pt idx="6">
                  <c:v>95</c:v>
                </c:pt>
                <c:pt idx="9">
                  <c:v>70</c:v>
                </c:pt>
                <c:pt idx="12">
                  <c:v>96</c:v>
                </c:pt>
              </c:numCache>
            </c:numRef>
          </c:val>
          <c:extLst>
            <c:ext xmlns:c16="http://schemas.microsoft.com/office/drawing/2014/chart" uri="{C3380CC4-5D6E-409C-BE32-E72D297353CC}">
              <c16:uniqueId val="{00000007-B916-4D8B-BB97-2E5A2F3023A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2756</c:v>
                </c:pt>
                <c:pt idx="3">
                  <c:v>2528</c:v>
                </c:pt>
                <c:pt idx="6">
                  <c:v>2516</c:v>
                </c:pt>
                <c:pt idx="9">
                  <c:v>2472</c:v>
                </c:pt>
                <c:pt idx="12">
                  <c:v>2421</c:v>
                </c:pt>
              </c:numCache>
            </c:numRef>
          </c:val>
          <c:extLst>
            <c:ext xmlns:c16="http://schemas.microsoft.com/office/drawing/2014/chart" uri="{C3380CC4-5D6E-409C-BE32-E72D297353CC}">
              <c16:uniqueId val="{00000008-B916-4D8B-BB97-2E5A2F3023A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59</c:v>
                </c:pt>
                <c:pt idx="3">
                  <c:v>37</c:v>
                </c:pt>
                <c:pt idx="6">
                  <c:v>25</c:v>
                </c:pt>
                <c:pt idx="9">
                  <c:v>13</c:v>
                </c:pt>
                <c:pt idx="12">
                  <c:v>0</c:v>
                </c:pt>
              </c:numCache>
            </c:numRef>
          </c:val>
          <c:extLst>
            <c:ext xmlns:c16="http://schemas.microsoft.com/office/drawing/2014/chart" uri="{C3380CC4-5D6E-409C-BE32-E72D297353CC}">
              <c16:uniqueId val="{00000009-B916-4D8B-BB97-2E5A2F3023A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8708</c:v>
                </c:pt>
                <c:pt idx="3">
                  <c:v>8600</c:v>
                </c:pt>
                <c:pt idx="6">
                  <c:v>9027</c:v>
                </c:pt>
                <c:pt idx="9">
                  <c:v>10642</c:v>
                </c:pt>
                <c:pt idx="12">
                  <c:v>10931</c:v>
                </c:pt>
              </c:numCache>
            </c:numRef>
          </c:val>
          <c:extLst>
            <c:ext xmlns:c16="http://schemas.microsoft.com/office/drawing/2014/chart" uri="{C3380CC4-5D6E-409C-BE32-E72D297353CC}">
              <c16:uniqueId val="{0000000A-B916-4D8B-BB97-2E5A2F3023A0}"/>
            </c:ext>
          </c:extLst>
        </c:ser>
        <c:dLbls>
          <c:showLegendKey val="0"/>
          <c:showVal val="0"/>
          <c:showCatName val="0"/>
          <c:showSerName val="0"/>
          <c:showPercent val="0"/>
          <c:showBubbleSize val="0"/>
        </c:dLbls>
        <c:gapWidth val="100"/>
        <c:overlap val="100"/>
        <c:axId val="558211232"/>
        <c:axId val="5582018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3424</c:v>
                </c:pt>
                <c:pt idx="2">
                  <c:v>#N/A</c:v>
                </c:pt>
                <c:pt idx="3">
                  <c:v>#N/A</c:v>
                </c:pt>
                <c:pt idx="4">
                  <c:v>3379</c:v>
                </c:pt>
                <c:pt idx="5">
                  <c:v>#N/A</c:v>
                </c:pt>
                <c:pt idx="6">
                  <c:v>#N/A</c:v>
                </c:pt>
                <c:pt idx="7">
                  <c:v>3414</c:v>
                </c:pt>
                <c:pt idx="8">
                  <c:v>#N/A</c:v>
                </c:pt>
                <c:pt idx="9">
                  <c:v>#N/A</c:v>
                </c:pt>
                <c:pt idx="10">
                  <c:v>4451</c:v>
                </c:pt>
                <c:pt idx="11">
                  <c:v>#N/A</c:v>
                </c:pt>
                <c:pt idx="12">
                  <c:v>#N/A</c:v>
                </c:pt>
                <c:pt idx="13">
                  <c:v>4719</c:v>
                </c:pt>
                <c:pt idx="14">
                  <c:v>#N/A</c:v>
                </c:pt>
              </c:numCache>
            </c:numRef>
          </c:val>
          <c:smooth val="0"/>
          <c:extLst>
            <c:ext xmlns:c16="http://schemas.microsoft.com/office/drawing/2014/chart" uri="{C3380CC4-5D6E-409C-BE32-E72D297353CC}">
              <c16:uniqueId val="{0000000B-B916-4D8B-BB97-2E5A2F3023A0}"/>
            </c:ext>
          </c:extLst>
        </c:ser>
        <c:dLbls>
          <c:showLegendKey val="0"/>
          <c:showVal val="0"/>
          <c:showCatName val="0"/>
          <c:showSerName val="0"/>
          <c:showPercent val="0"/>
          <c:showBubbleSize val="0"/>
        </c:dLbls>
        <c:marker val="1"/>
        <c:smooth val="0"/>
        <c:axId val="558211232"/>
        <c:axId val="558201824"/>
      </c:lineChart>
      <c:catAx>
        <c:axId val="558211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8201824"/>
        <c:crosses val="autoZero"/>
        <c:auto val="1"/>
        <c:lblAlgn val="ctr"/>
        <c:lblOffset val="100"/>
        <c:tickLblSkip val="1"/>
        <c:tickMarkSkip val="1"/>
        <c:noMultiLvlLbl val="0"/>
      </c:catAx>
      <c:valAx>
        <c:axId val="5582018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8211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582</c:v>
                </c:pt>
                <c:pt idx="1">
                  <c:v>907</c:v>
                </c:pt>
                <c:pt idx="2">
                  <c:v>1090</c:v>
                </c:pt>
              </c:numCache>
            </c:numRef>
          </c:val>
          <c:extLst>
            <c:ext xmlns:c16="http://schemas.microsoft.com/office/drawing/2014/chart" uri="{C3380CC4-5D6E-409C-BE32-E72D297353CC}">
              <c16:uniqueId val="{00000000-0DC1-4EB8-981D-CEE56FFEEBF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c:v>
                </c:pt>
                <c:pt idx="1">
                  <c:v>3</c:v>
                </c:pt>
                <c:pt idx="2">
                  <c:v>3</c:v>
                </c:pt>
              </c:numCache>
            </c:numRef>
          </c:val>
          <c:extLst>
            <c:ext xmlns:c16="http://schemas.microsoft.com/office/drawing/2014/chart" uri="{C3380CC4-5D6E-409C-BE32-E72D297353CC}">
              <c16:uniqueId val="{00000001-0DC1-4EB8-981D-CEE56FFEEBF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1049</c:v>
                </c:pt>
                <c:pt idx="1">
                  <c:v>990</c:v>
                </c:pt>
                <c:pt idx="2">
                  <c:v>876</c:v>
                </c:pt>
              </c:numCache>
            </c:numRef>
          </c:val>
          <c:extLst>
            <c:ext xmlns:c16="http://schemas.microsoft.com/office/drawing/2014/chart" uri="{C3380CC4-5D6E-409C-BE32-E72D297353CC}">
              <c16:uniqueId val="{00000002-0DC1-4EB8-981D-CEE56FFEEBFA}"/>
            </c:ext>
          </c:extLst>
        </c:ser>
        <c:dLbls>
          <c:showLegendKey val="0"/>
          <c:showVal val="0"/>
          <c:showCatName val="0"/>
          <c:showSerName val="0"/>
          <c:showPercent val="0"/>
          <c:showBubbleSize val="0"/>
        </c:dLbls>
        <c:gapWidth val="120"/>
        <c:overlap val="100"/>
        <c:axId val="558200256"/>
        <c:axId val="558208488"/>
      </c:barChart>
      <c:catAx>
        <c:axId val="558200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8208488"/>
        <c:crosses val="autoZero"/>
        <c:auto val="1"/>
        <c:lblAlgn val="ctr"/>
        <c:lblOffset val="100"/>
        <c:tickLblSkip val="1"/>
        <c:tickMarkSkip val="1"/>
        <c:noMultiLvlLbl val="0"/>
      </c:catAx>
      <c:valAx>
        <c:axId val="55820848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8200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{DE017FB3-3F96-4136-8FFB-E3BEABCCCD42}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04F-46AF-836A-0DBC74DDBDA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{9ADE4365-9EFE-426C-BA8E-B0B3F2F9B65F}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04F-46AF-836A-0DBC74DDBDA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{FDC47BE6-34C2-48D7-921A-B753D339ECE5}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04F-46AF-836A-0DBC74DDBDA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{5A0C07E2-3B4B-4DCC-A194-D4BBB9D81867}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04F-46AF-836A-0DBC74DDBDA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{549786C2-E2B1-4A90-B922-C2A5D53D02FA}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04F-46AF-836A-0DBC74DDBDAE}"/>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{92230A66-84F0-47A0-AFEE-1960C9E63AD6}</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04F-46AF-836A-0DBC74DDBDAE}"/>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{F3BA431B-087F-4D59-8B18-9E2E16254893}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04F-46AF-836A-0DBC74DDBDAE}"/>
                </c:ext>
              </c:extLst>
            </c:dLbl>
            <c:dLbl>
              <c:idx val="24"/>
              <c:layout>
                <c:manualLayout>
                  <c:x val="-3.135925513787647E-2"/>
                  <c:y val="-4.7341612342992417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{A1E02366-D69D-4787-BB7D-49F765763818}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04F-46AF-836A-0DBC74DDBDAE}"/>
                </c:ext>
              </c:extLst>
            </c:dLbl>
            <c:dLbl>
              <c:idx val="32"/>
              <c:layout>
                <c:manualLayout>
                  <c:x val="-3.2672246162591886E-2"/>
                  <c:y val="-8.2136471868737945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{3A8310F4-C3D2-4EE6-9612-9DD5510D8075}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04F-46AF-836A-0DBC74DDBDA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68.3</c:v>
                </c:pt>
                <c:pt idx="16">
                  <c:v>66.900000000000006</c:v>
                </c:pt>
                <c:pt idx="24">
                  <c:v>66.5</c:v>
                </c:pt>
                <c:pt idx="32">
                  <c:v>66.8</c:v>
                </c:pt>
              </c:numCache>
            </c:numRef>
          </c:xVal>
          <c:yVal>
            <c:numRef>
              <c:f>公会計指標分析・財政指標組合せ分析表!$BP$51:$DC$51</c:f>
              <c:numCache>
                <c:formatCode>#,##0.0;"▲ "#,##0.0</c:formatCode>
                <c:ptCount val="40"/>
                <c:pt idx="8">
                  <c:v>76.599999999999994</c:v>
                </c:pt>
                <c:pt idx="16">
                  <c:v>77.2</c:v>
                </c:pt>
                <c:pt idx="24">
                  <c:v>95.9</c:v>
                </c:pt>
                <c:pt idx="32">
                  <c:v>95.1</c:v>
                </c:pt>
              </c:numCache>
            </c:numRef>
          </c:yVal>
          <c:smooth val="0"/>
          <c:extLst>
            <c:ext xmlns:c16="http://schemas.microsoft.com/office/drawing/2014/chart" uri="{C3380CC4-5D6E-409C-BE32-E72D297353CC}">
              <c16:uniqueId val="{00000009-E04F-46AF-836A-0DBC74DDBDAE}"/>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{F48A95EE-2DE3-4E44-A09F-AF032B926D7F}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04F-46AF-836A-0DBC74DDBDAE}"/>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{EBA40B39-9497-453E-9E30-54BA77B1D06B}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04F-46AF-836A-0DBC74DDBDA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{BBF5F2C8-D95F-424F-AE38-5F93D0CD518A}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04F-46AF-836A-0DBC74DDBDA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{D174588D-8D07-404E-83ED-35BFDFD17DCC}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04F-46AF-836A-0DBC74DDBDA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{4D8D69BA-E74B-4228-BE35-B697D83F6E2A}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04F-46AF-836A-0DBC74DDBDAE}"/>
                </c:ext>
              </c:extLst>
            </c:dLbl>
            <c:dLbl>
              <c:idx val="8"/>
              <c:layout>
                <c:manualLayout>
                  <c:x val="-2.7005722293588694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{3BE667F7-6D4C-4E43-B4FC-E5A7F2B98FDA}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04F-46AF-836A-0DBC74DDBDAE}"/>
                </c:ext>
              </c:extLst>
            </c:dLbl>
            <c:dLbl>
              <c:idx val="16"/>
              <c:layout>
                <c:manualLayout>
                  <c:x val="-3.7155228826217766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{5C7E69AA-9106-497E-AF6D-33FDD9912D13}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04F-46AF-836A-0DBC74DDBDAE}"/>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{BB14FB64-8A40-4436-B6F4-B1C2CFA5B792}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04F-46AF-836A-0DBC74DDBDAE}"/>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{76187398-1C5C-4596-A9E7-4F498D41F4F6}</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04F-46AF-836A-0DBC74DDBDA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60.3</c:v>
                </c:pt>
                <c:pt idx="16">
                  <c:v>60.5</c:v>
                </c:pt>
                <c:pt idx="24">
                  <c:v>61.2</c:v>
                </c:pt>
                <c:pt idx="32">
                  <c:v>62.8</c:v>
                </c:pt>
              </c:numCache>
            </c:numRef>
          </c:xVal>
          <c:yVal>
            <c:numRef>
              <c:f>公会計指標分析・財政指標組合せ分析表!$BP$55:$DC$55</c:f>
              <c:numCache>
                <c:formatCode>#,##0.0;"▲ "#,##0.0</c:formatCode>
                <c:ptCount val="40"/>
                <c:pt idx="8">
                  <c:v>20.5</c:v>
                </c:pt>
                <c:pt idx="16">
                  <c:v>21.4</c:v>
                </c:pt>
                <c:pt idx="24">
                  <c:v>12.8</c:v>
                </c:pt>
                <c:pt idx="32">
                  <c:v>0</c:v>
                </c:pt>
              </c:numCache>
            </c:numRef>
          </c:yVal>
          <c:smooth val="0"/>
          <c:extLst>
            <c:ext xmlns:c16="http://schemas.microsoft.com/office/drawing/2014/chart" uri="{C3380CC4-5D6E-409C-BE32-E72D297353CC}">
              <c16:uniqueId val="{00000013-E04F-46AF-836A-0DBC74DDBDAE}"/>
            </c:ext>
          </c:extLst>
        </c:ser>
        <c:dLbls>
          <c:showLegendKey val="0"/>
          <c:showVal val="1"/>
          <c:showCatName val="0"/>
          <c:showSerName val="0"/>
          <c:showPercent val="0"/>
          <c:showBubbleSize val="0"/>
        </c:dLbls>
        <c:axId val="46179840"/>
        <c:axId val="46181760"/>
      </c:scatterChart>
      <c:valAx>
        <c:axId val="46179840"/>
        <c:scaling>
          <c:orientation val="maxMin"/>
          <c:max val="69"/>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3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{07869622-4016-4FA5-9C84-4E9271796BDE}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1D9A-4B4C-A0C4-FCB3AD28BB4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{5482AC5C-2D9A-4CDD-96C6-715EA4FFEFDE}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D9A-4B4C-A0C4-FCB3AD28BB4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{6AA198E7-09F1-4016-89E8-21402517C22E}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D9A-4B4C-A0C4-FCB3AD28BB4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{C56E3885-1DAF-43C5-9918-6417C131CE7C}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D9A-4B4C-A0C4-FCB3AD28BB4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{79B8F682-3FB2-490F-BD68-E93BF542D89D}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D9A-4B4C-A0C4-FCB3AD28BB4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{AD2CE2E1-EC93-4424-B9A3-6B23E2079EA2}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1D9A-4B4C-A0C4-FCB3AD28BB4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{217C847C-5601-40EF-9DB4-4294189E26CD}</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1D9A-4B4C-A0C4-FCB3AD28BB4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{BCCF06FC-ECEA-46CF-BD21-99BEA808BBDB}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1D9A-4B4C-A0C4-FCB3AD28BB4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{6D8602F0-31DF-49AD-B082-D86ABD07A2A0}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1D9A-4B4C-A0C4-FCB3AD28BB4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7.3</c:v>
                </c:pt>
                <c:pt idx="8">
                  <c:v>7.4</c:v>
                </c:pt>
                <c:pt idx="16">
                  <c:v>7.2</c:v>
                </c:pt>
                <c:pt idx="24">
                  <c:v>7.1</c:v>
                </c:pt>
                <c:pt idx="32">
                  <c:v>7.3</c:v>
                </c:pt>
              </c:numCache>
            </c:numRef>
          </c:xVal>
          <c:yVal>
            <c:numRef>
              <c:f>公会計指標分析・財政指標組合せ分析表!$BP$73:$DC$73</c:f>
              <c:numCache>
                <c:formatCode>#,##0.0;"▲ "#,##0.0</c:formatCode>
                <c:ptCount val="40"/>
                <c:pt idx="0">
                  <c:v>78.099999999999994</c:v>
                </c:pt>
                <c:pt idx="8">
                  <c:v>76.599999999999994</c:v>
                </c:pt>
                <c:pt idx="16">
                  <c:v>77.2</c:v>
                </c:pt>
                <c:pt idx="24">
                  <c:v>95.9</c:v>
                </c:pt>
                <c:pt idx="32">
                  <c:v>95.1</c:v>
                </c:pt>
              </c:numCache>
            </c:numRef>
          </c:yVal>
          <c:smooth val="0"/>
          <c:extLst>
            <c:ext xmlns:c16="http://schemas.microsoft.com/office/drawing/2014/chart" uri="{C3380CC4-5D6E-409C-BE32-E72D297353CC}">
              <c16:uniqueId val="{00000009-1D9A-4B4C-A0C4-FCB3AD28BB4C}"/>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{F7BBC7B8-E30F-45B5-925A-3D64320949D2}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1D9A-4B4C-A0C4-FCB3AD28BB4C}"/>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{602FDECA-8B34-4834-88EA-AC9DD56BA3DE}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D9A-4B4C-A0C4-FCB3AD28BB4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{AC890231-4D8A-4053-A97D-11547E3D9C30}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D9A-4B4C-A0C4-FCB3AD28BB4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{5A733309-2E52-4B2B-8B89-A91C3868B93C}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D9A-4B4C-A0C4-FCB3AD28BB4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{891583B8-915F-4641-82DA-4656F23D64BA}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D9A-4B4C-A0C4-FCB3AD28BB4C}"/>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{A39EBD97-020C-4F93-8816-FAC1535932A2}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1D9A-4B4C-A0C4-FCB3AD28BB4C}"/>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{1F447114-76A5-43AC-AB02-1866C4E0FB70}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1D9A-4B4C-A0C4-FCB3AD28BB4C}"/>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{A32D5604-1F9C-4624-9152-CDBA5E0AFCFD}</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1D9A-4B4C-A0C4-FCB3AD28BB4C}"/>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{2EA55F77-5764-4666-A07B-151BC1D72763}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1D9A-4B4C-A0C4-FCB3AD28BB4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c:v>
                </c:pt>
                <c:pt idx="8">
                  <c:v>7.9</c:v>
                </c:pt>
                <c:pt idx="16">
                  <c:v>7.7</c:v>
                </c:pt>
                <c:pt idx="24">
                  <c:v>7.3</c:v>
                </c:pt>
                <c:pt idx="32">
                  <c:v>7.2</c:v>
                </c:pt>
              </c:numCache>
            </c:numRef>
          </c:xVal>
          <c:yVal>
            <c:numRef>
              <c:f>公会計指標分析・財政指標組合せ分析表!$BP$77:$DC$77</c:f>
              <c:numCache>
                <c:formatCode>#,##0.0;"▲ "#,##0.0</c:formatCode>
                <c:ptCount val="40"/>
                <c:pt idx="0">
                  <c:v>28.5</c:v>
                </c:pt>
                <c:pt idx="8">
                  <c:v>20.5</c:v>
                </c:pt>
                <c:pt idx="16">
                  <c:v>21.4</c:v>
                </c:pt>
                <c:pt idx="24">
                  <c:v>12.8</c:v>
                </c:pt>
                <c:pt idx="32">
                  <c:v>0</c:v>
                </c:pt>
              </c:numCache>
            </c:numRef>
          </c:yVal>
          <c:smooth val="0"/>
          <c:extLst>
            <c:ext xmlns:c16="http://schemas.microsoft.com/office/drawing/2014/chart" uri="{C3380CC4-5D6E-409C-BE32-E72D297353CC}">
              <c16:uniqueId val="{00000013-1D9A-4B4C-A0C4-FCB3AD28BB4C}"/>
            </c:ext>
          </c:extLst>
        </c:ser>
        <c:dLbls>
          <c:showLegendKey val="0"/>
          <c:showVal val="1"/>
          <c:showCatName val="0"/>
          <c:showSerName val="0"/>
          <c:showPercent val="0"/>
          <c:showBubbleSize val="0"/>
        </c:dLbls>
        <c:axId val="84219776"/>
        <c:axId val="84234240"/>
      </c:scatterChart>
      <c:valAx>
        <c:axId val="84219776"/>
        <c:scaling>
          <c:orientation val="maxMin"/>
          <c:max val="8.1"/>
          <c:min val="6.9"/>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3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3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14,789
14,109
261.34
11,812,793
11,410,578
363,306
5,510,806
10,930,624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a:t>
          </a:r>
          <a:r>
            <a:rPr kumimoji="1" lang="en-US" altLang="ja-JP" sz="1300">
              <a:latin typeface="ＭＳ Ｐゴシック" panose="020B0600070205080204" pitchFamily="50" charset="-128"/>
              <a:ea typeface="ＭＳ Ｐゴシック" panose="020B0600070205080204" pitchFamily="50" charset="-128"/>
            </a:rPr>
            <a:t>0.62</a:t>
          </a:r>
          <a:r>
            <a:rPr kumimoji="1" lang="ja-JP" altLang="en-US" sz="1300">
              <a:latin typeface="ＭＳ Ｐゴシック" panose="020B0600070205080204" pitchFamily="50" charset="-128"/>
              <a:ea typeface="ＭＳ Ｐゴシック" panose="020B0600070205080204" pitchFamily="50" charset="-128"/>
            </a:rPr>
            <a:t>と類似団体平均を上回っており、上昇傾向が続いている。</a:t>
          </a:r>
        </a:p>
        <a:p>
          <a:r>
            <a:rPr kumimoji="1" lang="ja-JP" altLang="en-US" sz="1300">
              <a:latin typeface="ＭＳ Ｐゴシック" panose="020B0600070205080204" pitchFamily="50" charset="-128"/>
              <a:ea typeface="ＭＳ Ｐゴシック" panose="020B0600070205080204" pitchFamily="50" charset="-128"/>
            </a:rPr>
            <a:t>税収は令和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影響により減収となったが、固定資産税については増加傾向にある。今後も、投資的経費の抑制や事務事業の見直しを図り、歳出の削減を強化するとともに、さらなる徴収業務強化等により歳入確保に努め、安定した財政基盤を築くよう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a:extLst>
            <a:ext uri="{FF2B5EF4-FFF2-40B4-BE49-F238E27FC236}">
              <a16:creationId xmlns:a16="http://schemas.microsoft.com/office/drawing/2014/main" id="{00000000-0008-0000-0300-000041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a:extLst>
            <a:ext uri="{FF2B5EF4-FFF2-40B4-BE49-F238E27FC236}">
              <a16:creationId xmlns:a16="http://schemas.microsoft.com/office/drawing/2014/main" id="{00000000-0008-0000-0300-000042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a:extLst>
            <a:ext uri="{FF2B5EF4-FFF2-40B4-BE49-F238E27FC236}">
              <a16:creationId xmlns:a16="http://schemas.microsoft.com/office/drawing/2014/main" id="{00000000-0008-0000-0300-000044000000}"/>
            </a:ext>
          </a:extLst>
        </xdr:cNvPr>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a:extLst>
            <a:ext uri="{FF2B5EF4-FFF2-40B4-BE49-F238E27FC236}">
              <a16:creationId xmlns:a16="http://schemas.microsoft.com/office/drawing/2014/main" id="{00000000-0008-0000-0300-000046000000}"/>
            </a:ext>
          </a:extLst>
        </xdr:cNvPr>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75671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4114800" y="7266517"/>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77381</xdr:rowOff>
    </xdr:from>
    <xdr:ext cx="762000" cy="259045"/>
    <xdr:sp macro="" textlink="">
      <xdr:nvSpPr>
        <xdr:cNvPr id="73" name="財政力平均値テキスト">
          <a:extLst>
            <a:ext uri="{FF2B5EF4-FFF2-40B4-BE49-F238E27FC236}">
              <a16:creationId xmlns:a16="http://schemas.microsoft.com/office/drawing/2014/main" id="{00000000-0008-0000-0300-000049000000}"/>
            </a:ext>
          </a:extLst>
        </xdr:cNvPr>
        <xdr:cNvSpPr txBox="1"/>
      </xdr:nvSpPr>
      <xdr:spPr>
        <a:xfrm>
          <a:off x="5041900" y="7278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75671</xdr:rowOff>
    </xdr:from>
    <xdr:to>
      <xdr:col>19</xdr:col>
      <xdr:colOff>133350</xdr:colOff>
      <xdr:row>42</xdr:row>
      <xdr:rowOff>105833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3225800" y="727657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123</xdr:rowOff>
    </xdr:from>
    <xdr:ext cx="7366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3733800" y="7372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105833</xdr:rowOff>
    </xdr:from>
    <xdr:to>
      <xdr:col>15</xdr:col>
      <xdr:colOff>82550</xdr:colOff>
      <xdr:row>42</xdr:row>
      <xdr:rowOff>135996</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2336800" y="7306733"/>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135996</xdr:rowOff>
    </xdr:from>
    <xdr:to>
      <xdr:col>11</xdr:col>
      <xdr:colOff>31750</xdr:colOff>
      <xdr:row>43</xdr:row>
      <xdr:rowOff>4763</xdr:rowOff>
    </xdr:to>
    <xdr:cxnSp macro="">
      <xdr:nvCxnSpPr>
        <xdr:cNvPr id="81" name="直線コネクタ 80">
          <a:extLst>
            <a:ext uri="{FF2B5EF4-FFF2-40B4-BE49-F238E27FC236}">
              <a16:creationId xmlns:a16="http://schemas.microsoft.com/office/drawing/2014/main" id="{00000000-0008-0000-0300-000051000000}"/>
            </a:ext>
          </a:extLst>
        </xdr:cNvPr>
        <xdr:cNvCxnSpPr/>
      </xdr:nvCxnSpPr>
      <xdr:spPr>
        <a:xfrm flipV="1">
          <a:off x="1447800" y="73368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85196</xdr:rowOff>
    </xdr:from>
    <xdr:to>
      <xdr:col>11</xdr:col>
      <xdr:colOff>82550</xdr:colOff>
      <xdr:row>43</xdr:row>
      <xdr:rowOff>15346</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2286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123</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955800" y="737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4" name="フローチャート: 判断 83">
          <a:extLst>
            <a:ext uri="{FF2B5EF4-FFF2-40B4-BE49-F238E27FC236}">
              <a16:creationId xmlns:a16="http://schemas.microsoft.com/office/drawing/2014/main" id="{00000000-0008-0000-0300-000054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14817</xdr:rowOff>
    </xdr:from>
    <xdr:to>
      <xdr:col>23</xdr:col>
      <xdr:colOff>184150</xdr:colOff>
      <xdr:row>42</xdr:row>
      <xdr:rowOff>116417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902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31344</xdr:rowOff>
    </xdr:from>
    <xdr:ext cx="762000" cy="259045"/>
    <xdr:sp macro="" textlink="">
      <xdr:nvSpPr>
        <xdr:cNvPr id="92" name="財政力該当値テキスト">
          <a:extLst>
            <a:ext uri="{FF2B5EF4-FFF2-40B4-BE49-F238E27FC236}">
              <a16:creationId xmlns:a16="http://schemas.microsoft.com/office/drawing/2014/main" id="{00000000-0008-0000-0300-00005C000000}"/>
            </a:ext>
          </a:extLst>
        </xdr:cNvPr>
        <xdr:cNvSpPr txBox="1"/>
      </xdr:nvSpPr>
      <xdr:spPr>
        <a:xfrm>
          <a:off x="50419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24871</xdr:rowOff>
    </xdr:from>
    <xdr:to>
      <xdr:col>19</xdr:col>
      <xdr:colOff>184150</xdr:colOff>
      <xdr:row>42</xdr:row>
      <xdr:rowOff>126471</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4064000" y="7225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136648</xdr:rowOff>
    </xdr:from>
    <xdr:ext cx="7366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3733800" y="6994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55033</xdr:rowOff>
    </xdr:from>
    <xdr:to>
      <xdr:col>15</xdr:col>
      <xdr:colOff>133350</xdr:colOff>
      <xdr:row>42</xdr:row>
      <xdr:rowOff>156633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3175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85196</xdr:rowOff>
    </xdr:from>
    <xdr:to>
      <xdr:col>11</xdr:col>
      <xdr:colOff>82550</xdr:colOff>
      <xdr:row>43</xdr:row>
      <xdr:rowOff>15346</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2286000" y="7286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25523</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955800" y="7054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125413</xdr:rowOff>
    </xdr:from>
    <xdr:to>
      <xdr:col>7</xdr:col>
      <xdr:colOff>31750</xdr:colOff>
      <xdr:row>43</xdr:row>
      <xdr:rowOff>55563</xdr:rowOff>
    </xdr:to>
    <xdr:sp macro="" textlink="">
      <xdr:nvSpPr>
        <xdr:cNvPr id="99" name="楕円 98">
          <a:extLst>
            <a:ext uri="{FF2B5EF4-FFF2-40B4-BE49-F238E27FC236}">
              <a16:creationId xmlns:a16="http://schemas.microsoft.com/office/drawing/2014/main" id="{00000000-0008-0000-0300-000063000000}"/>
            </a:ext>
          </a:extLst>
        </xdr:cNvPr>
        <xdr:cNvSpPr/>
      </xdr:nvSpPr>
      <xdr:spPr>
        <a:xfrm>
          <a:off x="1397000" y="732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40340</xdr:rowOff>
    </xdr:from>
    <xdr:ext cx="762000" cy="259045"/>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066800" y="741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a:extLst>
            <a:ext uri="{FF2B5EF4-FFF2-40B4-BE49-F238E27FC236}">
              <a16:creationId xmlns:a16="http://schemas.microsoft.com/office/drawing/2014/main" id="{00000000-0008-0000-0300-000067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a:extLst>
            <a:ext uri="{FF2B5EF4-FFF2-40B4-BE49-F238E27FC236}">
              <a16:creationId xmlns:a16="http://schemas.microsoft.com/office/drawing/2014/main" id="{00000000-0008-0000-0300-000070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81.3</a:t>
          </a:r>
          <a:r>
            <a:rPr kumimoji="1" lang="ja-JP" altLang="en-US" sz="1300">
              <a:latin typeface="ＭＳ Ｐゴシック" panose="020B0600070205080204" pitchFamily="50" charset="-128"/>
              <a:ea typeface="ＭＳ Ｐゴシック" panose="020B0600070205080204" pitchFamily="50" charset="-128"/>
            </a:rPr>
            <a:t>％と類似団体平均を下回っている。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前年との比較では比率が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ポイント改善する結果となった。</a:t>
          </a:r>
        </a:p>
        <a:p>
          <a:r>
            <a:rPr kumimoji="1" lang="ja-JP" altLang="en-US" sz="1300">
              <a:latin typeface="ＭＳ Ｐゴシック" panose="020B0600070205080204" pitchFamily="50" charset="-128"/>
              <a:ea typeface="ＭＳ Ｐゴシック" panose="020B0600070205080204" pitchFamily="50" charset="-128"/>
            </a:rPr>
            <a:t>歳出においては人件費や物件費などが増加したが、一方で、経常一般財源のうち地方税は減収となったものの、地方消費税交付金などが増加したこと及び普通交付税の追加交付があったことが主な要因である。</a:t>
          </a:r>
        </a:p>
        <a:p>
          <a:r>
            <a:rPr kumimoji="1" lang="ja-JP" altLang="en-US" sz="1300">
              <a:latin typeface="ＭＳ Ｐゴシック" panose="020B0600070205080204" pitchFamily="50" charset="-128"/>
              <a:ea typeface="ＭＳ Ｐゴシック" panose="020B0600070205080204" pitchFamily="50" charset="-128"/>
            </a:rPr>
            <a:t>今後も、経常経費の削減等の実施により健全な財政運営に努める。</a:t>
          </a:r>
        </a:p>
      </xdr:txBody>
    </xdr:sp>
    <xdr:clientData/>
  </xdr:twoCellAnchor>
  <xdr:oneCellAnchor>
    <xdr:from>
      <xdr:col>3</xdr:col>
      <xdr:colOff>95250</xdr:colOff>
      <xdr:row>54</xdr:row>
      <xdr:rowOff>139700</xdr:rowOff>
    </xdr:from>
    <xdr:ext cx="298543" cy="225703"/>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45931</xdr:rowOff>
    </xdr:from>
    <xdr:to>
      <xdr:col>23</xdr:col>
      <xdr:colOff>133350</xdr:colOff>
      <xdr:row>64</xdr:row>
      <xdr:rowOff>51435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847281"/>
          <a:ext cx="8382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87858</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889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51435</xdr:rowOff>
    </xdr:from>
    <xdr:to>
      <xdr:col>19</xdr:col>
      <xdr:colOff>133350</xdr:colOff>
      <xdr:row>64</xdr:row>
      <xdr:rowOff>67521</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3225800" y="1102423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92515</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1236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166581</xdr:rowOff>
    </xdr:from>
    <xdr:to>
      <xdr:col>15</xdr:col>
      <xdr:colOff>82550</xdr:colOff>
      <xdr:row>64</xdr:row>
      <xdr:rowOff>67521</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967931"/>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30269</xdr:rowOff>
    </xdr:from>
    <xdr:to>
      <xdr:col>15</xdr:col>
      <xdr:colOff>133350</xdr:colOff>
      <xdr:row>65</xdr:row>
      <xdr:rowOff>131869</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116646</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86148</xdr:rowOff>
    </xdr:from>
    <xdr:to>
      <xdr:col>11</xdr:col>
      <xdr:colOff>31750</xdr:colOff>
      <xdr:row>63</xdr:row>
      <xdr:rowOff>166581</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88749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6138</xdr:rowOff>
    </xdr:from>
    <xdr:to>
      <xdr:col>11</xdr:col>
      <xdr:colOff>82550</xdr:colOff>
      <xdr:row>65</xdr:row>
      <xdr:rowOff>107738</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92515</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123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157480</xdr:rowOff>
    </xdr:from>
    <xdr:to>
      <xdr:col>7</xdr:col>
      <xdr:colOff>31750</xdr:colOff>
      <xdr:row>65</xdr:row>
      <xdr:rowOff>87630</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72407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166581</xdr:rowOff>
    </xdr:from>
    <xdr:to>
      <xdr:col>23</xdr:col>
      <xdr:colOff>184150</xdr:colOff>
      <xdr:row>63</xdr:row>
      <xdr:rowOff>96731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11658</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4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635</xdr:rowOff>
    </xdr:from>
    <xdr:to>
      <xdr:col>19</xdr:col>
      <xdr:colOff>184150</xdr:colOff>
      <xdr:row>64</xdr:row>
      <xdr:rowOff>102235</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112412</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742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16721</xdr:rowOff>
    </xdr:from>
    <xdr:to>
      <xdr:col>15</xdr:col>
      <xdr:colOff>133350</xdr:colOff>
      <xdr:row>64</xdr:row>
      <xdr:rowOff>118321</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128498</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758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115781</xdr:rowOff>
    </xdr:from>
    <xdr:to>
      <xdr:col>11</xdr:col>
      <xdr:colOff>82550</xdr:colOff>
      <xdr:row>64</xdr:row>
      <xdr:rowOff>45931</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91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56108</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35348</xdr:rowOff>
    </xdr:from>
    <xdr:to>
      <xdr:col>7</xdr:col>
      <xdr:colOff>31750</xdr:colOff>
      <xdr:row>63</xdr:row>
      <xdr:rowOff>136948</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147125</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60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[269,766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人件費・物件費等の人口１人当たりの決算額が類似団体平均を上回り続けているのは、北海道内でも有数の豪雪地帯である事による除排雪経費が多額である事が大きな要因の一つとなっている。</a:t>
          </a:r>
        </a:p>
        <a:p>
          <a:r>
            <a:rPr kumimoji="1" lang="ja-JP" altLang="en-US" sz="1300">
              <a:latin typeface="ＭＳ Ｐゴシック" panose="020B0600070205080204" pitchFamily="50" charset="-128"/>
              <a:ea typeface="ＭＳ Ｐゴシック" panose="020B0600070205080204" pitchFamily="50" charset="-128"/>
            </a:rPr>
            <a:t>今後も、類似団体平均水準を意識し、人件費や物件費を含めたトータルコストの低減に努める。</a:t>
          </a: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a:extLst>
            <a:ext uri="{FF2B5EF4-FFF2-40B4-BE49-F238E27FC236}">
              <a16:creationId xmlns:a16="http://schemas.microsoft.com/office/drawing/2014/main" id="{00000000-0008-0000-0300-0000C2000000}"/>
            </a:ext>
          </a:extLst>
        </xdr:cNvPr>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a:extLst>
            <a:ext uri="{FF2B5EF4-FFF2-40B4-BE49-F238E27FC236}">
              <a16:creationId xmlns:a16="http://schemas.microsoft.com/office/drawing/2014/main" id="{00000000-0008-0000-0300-0000C4000000}"/>
            </a:ext>
          </a:extLst>
        </xdr:cNvPr>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135930</xdr:rowOff>
    </xdr:from>
    <xdr:to>
      <xdr:col>23</xdr:col>
      <xdr:colOff>133350</xdr:colOff>
      <xdr:row>88</xdr:row>
      <xdr:rowOff>78552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114800" y="14880630"/>
          <a:ext cx="838200" cy="285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a:extLst>
            <a:ext uri="{FF2B5EF4-FFF2-40B4-BE49-F238E27FC236}">
              <a16:creationId xmlns:a16="http://schemas.microsoft.com/office/drawing/2014/main" id="{00000000-0008-0000-0300-0000C7000000}"/>
            </a:ext>
          </a:extLst>
        </xdr:cNvPr>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154465</xdr:rowOff>
    </xdr:from>
    <xdr:to>
      <xdr:col>19</xdr:col>
      <xdr:colOff>133350</xdr:colOff>
      <xdr:row>86</xdr:row>
      <xdr:rowOff>135930</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3225800" y="14556265"/>
          <a:ext cx="889000" cy="324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115086</xdr:rowOff>
    </xdr:from>
    <xdr:to>
      <xdr:col>15</xdr:col>
      <xdr:colOff>82550</xdr:colOff>
      <xdr:row>84</xdr:row>
      <xdr:rowOff>154465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2336800" y="14516886"/>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31435</xdr:rowOff>
    </xdr:from>
    <xdr:to>
      <xdr:col>15</xdr:col>
      <xdr:colOff>133350</xdr:colOff>
      <xdr:row>83</xdr:row>
      <xdr:rowOff>133035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3175000" y="1426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143212</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844800" y="1403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113694</xdr:rowOff>
    </xdr:from>
    <xdr:to>
      <xdr:col>11</xdr:col>
      <xdr:colOff>31750</xdr:colOff>
      <xdr:row>84</xdr:row>
      <xdr:rowOff>115086</xdr:rowOff>
    </xdr:to>
    <xdr:cxnSp macro="">
      <xdr:nvCxnSpPr>
        <xdr:cNvPr id="207" name="直線コネクタ 206">
          <a:extLst>
            <a:ext uri="{FF2B5EF4-FFF2-40B4-BE49-F238E27FC236}">
              <a16:creationId xmlns:a16="http://schemas.microsoft.com/office/drawing/2014/main" id="{00000000-0008-0000-0300-0000CF000000}"/>
            </a:ext>
          </a:extLst>
        </xdr:cNvPr>
        <xdr:cNvCxnSpPr/>
      </xdr:nvCxnSpPr>
      <xdr:spPr>
        <a:xfrm>
          <a:off x="1447800" y="14515494"/>
          <a:ext cx="889000" cy="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101629</xdr:rowOff>
    </xdr:from>
    <xdr:to>
      <xdr:col>11</xdr:col>
      <xdr:colOff>82550</xdr:colOff>
      <xdr:row>84</xdr:row>
      <xdr:rowOff>31779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2286000" y="143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41956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955800" y="14100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137114</xdr:rowOff>
    </xdr:from>
    <xdr:to>
      <xdr:col>7</xdr:col>
      <xdr:colOff>31750</xdr:colOff>
      <xdr:row>83</xdr:row>
      <xdr:rowOff>67264</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1397000" y="1419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77441</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066800" y="1396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27752</xdr:rowOff>
    </xdr:from>
    <xdr:to>
      <xdr:col>23</xdr:col>
      <xdr:colOff>184150</xdr:colOff>
      <xdr:row>88</xdr:row>
      <xdr:rowOff>129352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902200" y="1511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95079</xdr:rowOff>
    </xdr:from>
    <xdr:ext cx="762000" cy="259045"/>
    <xdr:sp macro="" textlink="">
      <xdr:nvSpPr>
        <xdr:cNvPr id="218" name="人件費・物件費等の状況該当値テキスト">
          <a:extLst>
            <a:ext uri="{FF2B5EF4-FFF2-40B4-BE49-F238E27FC236}">
              <a16:creationId xmlns:a16="http://schemas.microsoft.com/office/drawing/2014/main" id="{00000000-0008-0000-0300-0000DA000000}"/>
            </a:ext>
          </a:extLst>
        </xdr:cNvPr>
        <xdr:cNvSpPr txBox="1"/>
      </xdr:nvSpPr>
      <xdr:spPr>
        <a:xfrm>
          <a:off x="5041900" y="1501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85130</xdr:rowOff>
    </xdr:from>
    <xdr:to>
      <xdr:col>19</xdr:col>
      <xdr:colOff>184150</xdr:colOff>
      <xdr:row>87</xdr:row>
      <xdr:rowOff>15280</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064000" y="1482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57</xdr:rowOff>
    </xdr:from>
    <xdr:ext cx="7366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3733800" y="14916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103665</xdr:rowOff>
    </xdr:from>
    <xdr:to>
      <xdr:col>15</xdr:col>
      <xdr:colOff>133350</xdr:colOff>
      <xdr:row>85</xdr:row>
      <xdr:rowOff>33815</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3175000" y="1450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18592</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2844800" y="14591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64286</xdr:rowOff>
    </xdr:from>
    <xdr:to>
      <xdr:col>11</xdr:col>
      <xdr:colOff>82550</xdr:colOff>
      <xdr:row>84</xdr:row>
      <xdr:rowOff>165886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2286000" y="1446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150663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955800" y="14552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62894</xdr:rowOff>
    </xdr:from>
    <xdr:to>
      <xdr:col>7</xdr:col>
      <xdr:colOff>31750</xdr:colOff>
      <xdr:row>84</xdr:row>
      <xdr:rowOff>164494</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1397000" y="1446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149271</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066800" y="14551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年度以前は、国家公務員の時限的な給与改定特例法による措置に準じた措置を取っていなかった為、指数が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を超えていた事があったが、国の特例措置終了後は、給与の独自削減の実施により、類似団体平均より低い値となっている。</a:t>
          </a:r>
        </a:p>
        <a:p>
          <a:r>
            <a:rPr kumimoji="1" lang="ja-JP" altLang="en-US" sz="1300">
              <a:latin typeface="ＭＳ Ｐゴシック" panose="020B0600070205080204" pitchFamily="50" charset="-128"/>
              <a:ea typeface="ＭＳ Ｐゴシック" panose="020B0600070205080204" pitchFamily="50" charset="-128"/>
            </a:rPr>
            <a:t>今後も、国に準拠し引き続き給与の適正化を図り、ラスパイレス指数の縮減に努める。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87376</xdr:rowOff>
    </xdr:from>
    <xdr:to>
      <xdr:col>81</xdr:col>
      <xdr:colOff>44450</xdr:colOff>
      <xdr:row>84</xdr:row>
      <xdr:rowOff>87376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4891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56914</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68072</xdr:rowOff>
    </xdr:from>
    <xdr:to>
      <xdr:col>77</xdr:col>
      <xdr:colOff>44450</xdr:colOff>
      <xdr:row>84</xdr:row>
      <xdr:rowOff>87376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4698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68072</xdr:rowOff>
    </xdr:from>
    <xdr:to>
      <xdr:col>72</xdr:col>
      <xdr:colOff>203200</xdr:colOff>
      <xdr:row>84</xdr:row>
      <xdr:rowOff>106680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469872"/>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94487</xdr:rowOff>
    </xdr:from>
    <xdr:to>
      <xdr:col>73</xdr:col>
      <xdr:colOff>44450</xdr:colOff>
      <xdr:row>85</xdr:row>
      <xdr:rowOff>24637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49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9414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582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85</xdr:row>
      <xdr:rowOff>31750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3512800" y="1450848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123444</xdr:rowOff>
    </xdr:from>
    <xdr:to>
      <xdr:col>64</xdr:col>
      <xdr:colOff>152400</xdr:colOff>
      <xdr:row>85</xdr:row>
      <xdr:rowOff>53594</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63771</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294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36576</xdr:rowOff>
    </xdr:from>
    <xdr:to>
      <xdr:col>81</xdr:col>
      <xdr:colOff>95250</xdr:colOff>
      <xdr:row>84</xdr:row>
      <xdr:rowOff>138176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53103</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28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36576</xdr:rowOff>
    </xdr:from>
    <xdr:to>
      <xdr:col>77</xdr:col>
      <xdr:colOff>95250</xdr:colOff>
      <xdr:row>84</xdr:row>
      <xdr:rowOff>138176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43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148353</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4207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17272</xdr:rowOff>
    </xdr:from>
    <xdr:to>
      <xdr:col>73</xdr:col>
      <xdr:colOff>44450</xdr:colOff>
      <xdr:row>84</xdr:row>
      <xdr:rowOff>118872</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41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129049</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41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67327</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定員適正化計画（計画期間　平成</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年度～平成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年度）において、</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％）の削減を行い、更に平成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年度までの</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年間の改訂版を作成した。増大する事務事業の対応のため、</a:t>
          </a:r>
          <a:r>
            <a:rPr kumimoji="1" lang="en-US" altLang="ja-JP" sz="1300">
              <a:latin typeface="ＭＳ Ｐゴシック" panose="020B0600070205080204" pitchFamily="50" charset="-128"/>
              <a:ea typeface="ＭＳ Ｐゴシック" panose="020B0600070205080204" pitchFamily="50" charset="-128"/>
            </a:rPr>
            <a:t>168</a:t>
          </a:r>
          <a:r>
            <a:rPr kumimoji="1" lang="ja-JP" altLang="en-US" sz="1300">
              <a:latin typeface="ＭＳ Ｐゴシック" panose="020B0600070205080204" pitchFamily="50" charset="-128"/>
              <a:ea typeface="ＭＳ Ｐゴシック" panose="020B0600070205080204" pitchFamily="50" charset="-128"/>
            </a:rPr>
            <a:t>人を基準に必要な人員は補充することとしたほか、世代間でバランスが一定程度図られるよう配慮することを定めた。また、介護認定、障害程度区分認定等を近隣町村と共同で行うことにより、類似団体並みの数値となっていたが、増大する事務事業の対応のため人員を補充したこと及び新型コロナウイルス感染症の影響による人口減により、上昇することとなった。</a:t>
          </a:r>
        </a:p>
        <a:p>
          <a:r>
            <a:rPr kumimoji="1" lang="ja-JP" altLang="en-US" sz="1300">
              <a:latin typeface="ＭＳ Ｐゴシック" panose="020B0600070205080204" pitchFamily="50" charset="-128"/>
              <a:ea typeface="ＭＳ Ｐゴシック" panose="020B0600070205080204" pitchFamily="50" charset="-128"/>
            </a:rPr>
            <a:t>今後も、適切な定員管理に努める。</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00000000-0008-0000-0300-00003B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a:extLst>
            <a:ext uri="{FF2B5EF4-FFF2-40B4-BE49-F238E27FC236}">
              <a16:creationId xmlns:a16="http://schemas.microsoft.com/office/drawing/2014/main" id="{00000000-0008-0000-0300-00003D010000}"/>
            </a:ext>
          </a:extLst>
        </xdr:cNvPr>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a:extLst>
            <a:ext uri="{FF2B5EF4-FFF2-40B4-BE49-F238E27FC236}">
              <a16:creationId xmlns:a16="http://schemas.microsoft.com/office/drawing/2014/main" id="{00000000-0008-0000-0300-00003F010000}"/>
            </a:ext>
          </a:extLst>
        </xdr:cNvPr>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136807</xdr:rowOff>
    </xdr:from>
    <xdr:to>
      <xdr:col>81</xdr:col>
      <xdr:colOff>44450</xdr:colOff>
      <xdr:row>61</xdr:row>
      <xdr:rowOff>168980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179800" y="1059525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a:extLst>
            <a:ext uri="{FF2B5EF4-FFF2-40B4-BE49-F238E27FC236}">
              <a16:creationId xmlns:a16="http://schemas.microsoft.com/office/drawing/2014/main" id="{00000000-0008-0000-0300-000042010000}"/>
            </a:ext>
          </a:extLst>
        </xdr:cNvPr>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144710</xdr:rowOff>
    </xdr:from>
    <xdr:to>
      <xdr:col>77</xdr:col>
      <xdr:colOff>44450</xdr:colOff>
      <xdr:row>61</xdr:row>
      <xdr:rowOff>136807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5290800" y="10431710"/>
          <a:ext cx="889000" cy="16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144710</xdr:rowOff>
    </xdr:from>
    <xdr:to>
      <xdr:col>72</xdr:col>
      <xdr:colOff>203200</xdr:colOff>
      <xdr:row>60</xdr:row>
      <xdr:rowOff>155434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flipV="1">
          <a:off x="14401800" y="10431710"/>
          <a:ext cx="889000" cy="1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112677</xdr:rowOff>
    </xdr:from>
    <xdr:to>
      <xdr:col>73</xdr:col>
      <xdr:colOff>44450</xdr:colOff>
      <xdr:row>61</xdr:row>
      <xdr:rowOff>42827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5240000" y="10399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27604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909800" y="10486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147390</xdr:rowOff>
    </xdr:from>
    <xdr:to>
      <xdr:col>68</xdr:col>
      <xdr:colOff>152400</xdr:colOff>
      <xdr:row>60</xdr:row>
      <xdr:rowOff>155434</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3512800" y="1043439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84526</xdr:rowOff>
    </xdr:from>
    <xdr:to>
      <xdr:col>68</xdr:col>
      <xdr:colOff>203200</xdr:colOff>
      <xdr:row>61</xdr:row>
      <xdr:rowOff>14676</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4351000" y="103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24853</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140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71120</xdr:rowOff>
    </xdr:from>
    <xdr:to>
      <xdr:col>64</xdr:col>
      <xdr:colOff>152400</xdr:colOff>
      <xdr:row>61</xdr:row>
      <xdr:rowOff>1270</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34620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11447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12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118180</xdr:rowOff>
    </xdr:from>
    <xdr:to>
      <xdr:col>81</xdr:col>
      <xdr:colOff>95250</xdr:colOff>
      <xdr:row>62</xdr:row>
      <xdr:rowOff>48330</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6967200" y="1057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90257</xdr:rowOff>
    </xdr:from>
    <xdr:ext cx="762000" cy="259045"/>
    <xdr:sp macro="" textlink="">
      <xdr:nvSpPr>
        <xdr:cNvPr id="341" name="定員管理の状況該当値テキスト">
          <a:extLst>
            <a:ext uri="{FF2B5EF4-FFF2-40B4-BE49-F238E27FC236}">
              <a16:creationId xmlns:a16="http://schemas.microsoft.com/office/drawing/2014/main" id="{00000000-0008-0000-0300-000055010000}"/>
            </a:ext>
          </a:extLst>
        </xdr:cNvPr>
        <xdr:cNvSpPr txBox="1"/>
      </xdr:nvSpPr>
      <xdr:spPr>
        <a:xfrm>
          <a:off x="17106900" y="1054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86007</xdr:rowOff>
    </xdr:from>
    <xdr:to>
      <xdr:col>77</xdr:col>
      <xdr:colOff>95250</xdr:colOff>
      <xdr:row>62</xdr:row>
      <xdr:rowOff>16157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6129000" y="10544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934</xdr:rowOff>
    </xdr:from>
    <xdr:ext cx="7366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5798800" y="10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93910</xdr:rowOff>
    </xdr:from>
    <xdr:to>
      <xdr:col>73</xdr:col>
      <xdr:colOff>44450</xdr:colOff>
      <xdr:row>61</xdr:row>
      <xdr:rowOff>24060</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5240000" y="1038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34237</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4909800" y="10149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104634</xdr:rowOff>
    </xdr:from>
    <xdr:to>
      <xdr:col>68</xdr:col>
      <xdr:colOff>203200</xdr:colOff>
      <xdr:row>61</xdr:row>
      <xdr:rowOff>34784</xdr:rowOff>
    </xdr:to>
    <xdr:sp macro="" textlink="">
      <xdr:nvSpPr>
        <xdr:cNvPr id="346" name="楕円 345">
          <a:extLst>
            <a:ext uri="{FF2B5EF4-FFF2-40B4-BE49-F238E27FC236}">
              <a16:creationId xmlns:a16="http://schemas.microsoft.com/office/drawing/2014/main" id="{00000000-0008-0000-0300-00005A010000}"/>
            </a:ext>
          </a:extLst>
        </xdr:cNvPr>
        <xdr:cNvSpPr/>
      </xdr:nvSpPr>
      <xdr:spPr>
        <a:xfrm>
          <a:off x="14351000" y="1039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19561</xdr:rowOff>
    </xdr:from>
    <xdr:ext cx="762000" cy="259045"/>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4020800" y="10478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96590</xdr:rowOff>
    </xdr:from>
    <xdr:to>
      <xdr:col>64</xdr:col>
      <xdr:colOff>152400</xdr:colOff>
      <xdr:row>61</xdr:row>
      <xdr:rowOff>26740</xdr:rowOff>
    </xdr:to>
    <xdr:sp macro="" textlink="">
      <xdr:nvSpPr>
        <xdr:cNvPr id="348" name="楕円 347">
          <a:extLst>
            <a:ext uri="{FF2B5EF4-FFF2-40B4-BE49-F238E27FC236}">
              <a16:creationId xmlns:a16="http://schemas.microsoft.com/office/drawing/2014/main" id="{00000000-0008-0000-0300-00005C010000}"/>
            </a:ext>
          </a:extLst>
        </xdr:cNvPr>
        <xdr:cNvSpPr/>
      </xdr:nvSpPr>
      <xdr:spPr>
        <a:xfrm>
          <a:off x="13462000" y="10383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11517</xdr:rowOff>
    </xdr:from>
    <xdr:ext cx="762000" cy="259045"/>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3131800" y="1046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実質公債費比率（三ヵ年平均）は</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、類似団体平均を上回っており、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％悪化し、単年ベースでも前年度と比較すると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％悪化した。</a:t>
          </a:r>
        </a:p>
        <a:p>
          <a:r>
            <a:rPr kumimoji="1" lang="ja-JP" altLang="en-US" sz="1300">
              <a:latin typeface="ＭＳ Ｐゴシック" panose="020B0600070205080204" pitchFamily="50" charset="-128"/>
              <a:ea typeface="ＭＳ Ｐゴシック" panose="020B0600070205080204" pitchFamily="50" charset="-128"/>
            </a:rPr>
            <a:t>主な要因としては、公債費における元利償還金の額の増加が、標準財政規模の拡大を上回った事などがあげられる。</a:t>
          </a:r>
        </a:p>
        <a:p>
          <a:r>
            <a:rPr kumimoji="1" lang="ja-JP" altLang="en-US" sz="1300">
              <a:latin typeface="ＭＳ Ｐゴシック" panose="020B0600070205080204" pitchFamily="50" charset="-128"/>
              <a:ea typeface="ＭＳ Ｐゴシック" panose="020B0600070205080204" pitchFamily="50" charset="-128"/>
            </a:rPr>
            <a:t>新規起債発行額を最小限にとどめ、健全な財政運営ができるよう努める。</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a:extLst>
            <a:ext uri="{FF2B5EF4-FFF2-40B4-BE49-F238E27FC236}">
              <a16:creationId xmlns:a16="http://schemas.microsoft.com/office/drawing/2014/main" id="{00000000-0008-0000-0300-000075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a:extLst>
            <a:ext uri="{FF2B5EF4-FFF2-40B4-BE49-F238E27FC236}">
              <a16:creationId xmlns:a16="http://schemas.microsoft.com/office/drawing/2014/main" id="{00000000-0008-0000-0300-000078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a:extLst>
            <a:ext uri="{FF2B5EF4-FFF2-40B4-BE49-F238E27FC236}">
              <a16:creationId xmlns:a16="http://schemas.microsoft.com/office/drawing/2014/main" id="{00000000-0008-0000-0300-00007A010000}"/>
            </a:ext>
          </a:extLst>
        </xdr:cNvPr>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a:extLst>
            <a:ext uri="{FF2B5EF4-FFF2-40B4-BE49-F238E27FC236}">
              <a16:creationId xmlns:a16="http://schemas.microsoft.com/office/drawing/2014/main" id="{00000000-0008-0000-0300-00007C010000}"/>
            </a:ext>
          </a:extLst>
        </xdr:cNvPr>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124460</xdr:rowOff>
    </xdr:from>
    <xdr:to>
      <xdr:col>81</xdr:col>
      <xdr:colOff>44450</xdr:colOff>
      <xdr:row>41</xdr:row>
      <xdr:rowOff>140546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179800" y="7153910"/>
          <a:ext cx="8382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a:extLst>
            <a:ext uri="{FF2B5EF4-FFF2-40B4-BE49-F238E27FC236}">
              <a16:creationId xmlns:a16="http://schemas.microsoft.com/office/drawing/2014/main" id="{00000000-0008-0000-0300-00007F010000}"/>
            </a:ext>
          </a:extLst>
        </xdr:cNvPr>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132504</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5290800" y="715391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132504</xdr:rowOff>
    </xdr:from>
    <xdr:to>
      <xdr:col>72</xdr:col>
      <xdr:colOff>203200</xdr:colOff>
      <xdr:row>41</xdr:row>
      <xdr:rowOff>148590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4401800" y="7161954"/>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121920</xdr:rowOff>
    </xdr:from>
    <xdr:to>
      <xdr:col>73</xdr:col>
      <xdr:colOff>44450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140546</xdr:rowOff>
    </xdr:from>
    <xdr:to>
      <xdr:col>68</xdr:col>
      <xdr:colOff>152400</xdr:colOff>
      <xdr:row>41</xdr:row>
      <xdr:rowOff>148590</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3512800" y="71699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138006</xdr:rowOff>
    </xdr:from>
    <xdr:to>
      <xdr:col>68</xdr:col>
      <xdr:colOff>203200</xdr:colOff>
      <xdr:row>42</xdr:row>
      <xdr:rowOff>68156</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4351000" y="716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52933</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020800" y="725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146050</xdr:rowOff>
    </xdr:from>
    <xdr:to>
      <xdr:col>64</xdr:col>
      <xdr:colOff>152400</xdr:colOff>
      <xdr:row>42</xdr:row>
      <xdr:rowOff>76200</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60977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89746</xdr:rowOff>
    </xdr:from>
    <xdr:to>
      <xdr:col>81</xdr:col>
      <xdr:colOff>95250</xdr:colOff>
      <xdr:row>42</xdr:row>
      <xdr:rowOff>19896</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9672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61823</xdr:rowOff>
    </xdr:from>
    <xdr:ext cx="762000" cy="259045"/>
    <xdr:sp macro="" textlink="">
      <xdr:nvSpPr>
        <xdr:cNvPr id="402" name="公債費負担の状況該当値テキスト">
          <a:extLst>
            <a:ext uri="{FF2B5EF4-FFF2-40B4-BE49-F238E27FC236}">
              <a16:creationId xmlns:a16="http://schemas.microsoft.com/office/drawing/2014/main" id="{00000000-0008-0000-0300-000092010000}"/>
            </a:ext>
          </a:extLst>
        </xdr:cNvPr>
        <xdr:cNvSpPr txBox="1"/>
      </xdr:nvSpPr>
      <xdr:spPr>
        <a:xfrm>
          <a:off x="17106900" y="709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81704</xdr:rowOff>
    </xdr:from>
    <xdr:to>
      <xdr:col>73</xdr:col>
      <xdr:colOff>44450</xdr:colOff>
      <xdr:row>42</xdr:row>
      <xdr:rowOff>11854</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5240000" y="711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22031</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97790</xdr:rowOff>
    </xdr:from>
    <xdr:to>
      <xdr:col>68</xdr:col>
      <xdr:colOff>203200</xdr:colOff>
      <xdr:row>42</xdr:row>
      <xdr:rowOff>27940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4351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3462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a:t>
          </a:r>
          <a:r>
            <a:rPr kumimoji="1" lang="en-US" altLang="ja-JP" sz="1300">
              <a:latin typeface="ＭＳ Ｐゴシック" panose="020B0600070205080204" pitchFamily="50" charset="-128"/>
              <a:ea typeface="ＭＳ Ｐゴシック" panose="020B0600070205080204" pitchFamily="50" charset="-128"/>
            </a:rPr>
            <a:t>95.1</a:t>
          </a:r>
          <a:r>
            <a:rPr kumimoji="1" lang="ja-JP" altLang="en-US" sz="1300">
              <a:latin typeface="ＭＳ Ｐゴシック" panose="020B0600070205080204" pitchFamily="50" charset="-128"/>
              <a:ea typeface="ＭＳ Ｐゴシック" panose="020B0600070205080204" pitchFamily="50" charset="-128"/>
            </a:rPr>
            <a:t>％で、類似団体平均を上回っており、前年度と比較すると</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％の改善となっている。</a:t>
          </a:r>
        </a:p>
        <a:p>
          <a:r>
            <a:rPr kumimoji="1" lang="ja-JP" altLang="en-US" sz="1300">
              <a:latin typeface="ＭＳ Ｐゴシック" panose="020B0600070205080204" pitchFamily="50" charset="-128"/>
              <a:ea typeface="ＭＳ Ｐゴシック" panose="020B0600070205080204" pitchFamily="50" charset="-128"/>
            </a:rPr>
            <a:t>主な要因としては、新庁舎建設に係る起債の発行により現在高が増加（</a:t>
          </a:r>
          <a:r>
            <a:rPr kumimoji="1" lang="en-US" altLang="ja-JP" sz="1300">
              <a:latin typeface="ＭＳ Ｐゴシック" panose="020B0600070205080204" pitchFamily="50" charset="-128"/>
              <a:ea typeface="ＭＳ Ｐゴシック" panose="020B0600070205080204" pitchFamily="50" charset="-128"/>
            </a:rPr>
            <a:t>288,356</a:t>
          </a:r>
          <a:r>
            <a:rPr kumimoji="1" lang="ja-JP" altLang="en-US" sz="1300">
              <a:latin typeface="ＭＳ Ｐゴシック" panose="020B0600070205080204" pitchFamily="50" charset="-128"/>
              <a:ea typeface="ＭＳ Ｐゴシック" panose="020B0600070205080204" pitchFamily="50" charset="-128"/>
            </a:rPr>
            <a:t>千円増）したが、固定資産税の増収や普通交付税の再算定等により標準財政規模が増加したためである。</a:t>
          </a:r>
        </a:p>
        <a:p>
          <a:r>
            <a:rPr kumimoji="1" lang="ja-JP" altLang="en-US" sz="1300">
              <a:latin typeface="ＭＳ Ｐゴシック" panose="020B0600070205080204" pitchFamily="50" charset="-128"/>
              <a:ea typeface="ＭＳ Ｐゴシック" panose="020B0600070205080204" pitchFamily="50" charset="-128"/>
            </a:rPr>
            <a:t>今後は、新規起債発行額を最小限にとどめ、健全な財政運営ができるよう努める。</a:t>
          </a:r>
        </a:p>
      </xdr:txBody>
    </xdr:sp>
    <xdr:clientData/>
  </xdr:twoCellAnchor>
  <xdr:oneCellAnchor>
    <xdr:from>
      <xdr:col>61</xdr:col>
      <xdr:colOff>6350</xdr:colOff>
      <xdr:row>10</xdr:row>
      <xdr:rowOff>63500</xdr:rowOff>
    </xdr:from>
    <xdr:ext cx="298543" cy="225703"/>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49488</xdr:rowOff>
    </xdr:from>
    <xdr:to>
      <xdr:col>81</xdr:col>
      <xdr:colOff>44450</xdr:colOff>
      <xdr:row>18</xdr:row>
      <xdr:rowOff>55922</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6179800" y="3135588"/>
          <a:ext cx="838200" cy="6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a:extLst>
            <a:ext uri="{FF2B5EF4-FFF2-40B4-BE49-F238E27FC236}">
              <a16:creationId xmlns:a16="http://schemas.microsoft.com/office/drawing/2014/main" id="{00000000-0008-0000-0300-0000BD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76962</xdr:rowOff>
    </xdr:from>
    <xdr:to>
      <xdr:col>77</xdr:col>
      <xdr:colOff>44450</xdr:colOff>
      <xdr:row>18</xdr:row>
      <xdr:rowOff>55922</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5290800" y="2991612"/>
          <a:ext cx="889000" cy="15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72136</xdr:rowOff>
    </xdr:from>
    <xdr:to>
      <xdr:col>72</xdr:col>
      <xdr:colOff>203200</xdr:colOff>
      <xdr:row>17</xdr:row>
      <xdr:rowOff>76962</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4401800" y="298678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91694</xdr:rowOff>
    </xdr:from>
    <xdr:to>
      <xdr:col>73</xdr:col>
      <xdr:colOff>44450</xdr:colOff>
      <xdr:row>15</xdr:row>
      <xdr:rowOff>21844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40000" y="249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32021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909800" y="2260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72136</xdr:rowOff>
    </xdr:from>
    <xdr:to>
      <xdr:col>68</xdr:col>
      <xdr:colOff>152400</xdr:colOff>
      <xdr:row>17</xdr:row>
      <xdr:rowOff>84201</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flipV="1">
          <a:off x="13512800" y="298678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84455</xdr:rowOff>
    </xdr:from>
    <xdr:to>
      <xdr:col>68</xdr:col>
      <xdr:colOff>203200</xdr:colOff>
      <xdr:row>15</xdr:row>
      <xdr:rowOff>14605</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24782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25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148802</xdr:rowOff>
    </xdr:from>
    <xdr:to>
      <xdr:col>64</xdr:col>
      <xdr:colOff>152400</xdr:colOff>
      <xdr:row>15</xdr:row>
      <xdr:rowOff>78952</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54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89129</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317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170138</xdr:rowOff>
    </xdr:from>
    <xdr:to>
      <xdr:col>81</xdr:col>
      <xdr:colOff>95250</xdr:colOff>
      <xdr:row>18</xdr:row>
      <xdr:rowOff>100288</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967200" y="308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142215</xdr:rowOff>
    </xdr:from>
    <xdr:ext cx="762000" cy="259045"/>
    <xdr:sp macro="" textlink="">
      <xdr:nvSpPr>
        <xdr:cNvPr id="464" name="将来負担の状況該当値テキスト">
          <a:extLst>
            <a:ext uri="{FF2B5EF4-FFF2-40B4-BE49-F238E27FC236}">
              <a16:creationId xmlns:a16="http://schemas.microsoft.com/office/drawing/2014/main" id="{00000000-0008-0000-0300-0000D0010000}"/>
            </a:ext>
          </a:extLst>
        </xdr:cNvPr>
        <xdr:cNvSpPr txBox="1"/>
      </xdr:nvSpPr>
      <xdr:spPr>
        <a:xfrm>
          <a:off x="17106900" y="305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5122</xdr:rowOff>
    </xdr:from>
    <xdr:to>
      <xdr:col>77</xdr:col>
      <xdr:colOff>95250</xdr:colOff>
      <xdr:row>18</xdr:row>
      <xdr:rowOff>106722</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6129000" y="30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91499</xdr:rowOff>
    </xdr:from>
    <xdr:ext cx="7366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5798800" y="31775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26162</xdr:rowOff>
    </xdr:from>
    <xdr:to>
      <xdr:col>73</xdr:col>
      <xdr:colOff>44450</xdr:colOff>
      <xdr:row>17</xdr:row>
      <xdr:rowOff>127762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5240000" y="294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112539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909800" y="302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21336</xdr:rowOff>
    </xdr:from>
    <xdr:to>
      <xdr:col>68</xdr:col>
      <xdr:colOff>203200</xdr:colOff>
      <xdr:row>17</xdr:row>
      <xdr:rowOff>122936</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4351000" y="293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107713</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4020800" y="302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33401</xdr:rowOff>
    </xdr:from>
    <xdr:to>
      <xdr:col>64</xdr:col>
      <xdr:colOff>152400</xdr:colOff>
      <xdr:row>17</xdr:row>
      <xdr:rowOff>135001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3462000" y="29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119778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3131800" y="303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76200</xdr:rowOff>
    </xdr:from>
    <xdr:ext cx="9099176" cy="425758"/>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762000" y="453390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14,789
14,109
261.34
11,812,793
11,410,578
363,306
5,510,806
10,930,624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適正な定員管理を行った上での職員の採用等を実施している事から、人件費に係る経常収支比率は、類似団体平均より低くなっていたが、令和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年度においては上回ることとなった。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これは、令和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年度において臨時財政対策債償還基金費として普通交付税の追加交付があったが、その分の臨時財政対策債を発行しなかったことによるものと思われる。</a:t>
          </a:r>
        </a:p>
        <a:p>
          <a:r>
            <a:rPr kumimoji="1" lang="ja-JP" altLang="en-US" sz="1300">
              <a:latin typeface="ＭＳ Ｐゴシック" panose="020B0600070205080204" pitchFamily="50" charset="-128"/>
              <a:ea typeface="ＭＳ Ｐゴシック" panose="020B0600070205080204" pitchFamily="50" charset="-128"/>
            </a:rPr>
            <a:t>今後も、引き続き人件費関係経費全体の抑制に努める。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154214</xdr:rowOff>
    </xdr:from>
    <xdr:to>
      <xdr:col>24</xdr:col>
      <xdr:colOff>25400</xdr:colOff>
      <xdr:row>37</xdr:row>
      <xdr:rowOff>4536</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flipV="1">
          <a:off x="3987800" y="63264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138991</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37</xdr:row>
      <xdr:rowOff>4536</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849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84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16328</xdr:rowOff>
    </xdr:from>
    <xdr:to>
      <xdr:col>15</xdr:col>
      <xdr:colOff>149225</xdr:colOff>
      <xdr:row>36</xdr:row>
      <xdr:rowOff>117928</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8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102705</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7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19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113591</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124477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103414</xdr:rowOff>
    </xdr:from>
    <xdr:to>
      <xdr:col>24</xdr:col>
      <xdr:colOff>76200</xdr:colOff>
      <xdr:row>37</xdr:row>
      <xdr:rowOff>33564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75491</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4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125186</xdr:rowOff>
    </xdr:from>
    <xdr:to>
      <xdr:col>20</xdr:col>
      <xdr:colOff>38100</xdr:colOff>
      <xdr:row>37</xdr:row>
      <xdr:rowOff>55336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29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65513</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06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133350</xdr:rowOff>
    </xdr:from>
    <xdr:to>
      <xdr:col>15</xdr:col>
      <xdr:colOff>149225</xdr:colOff>
      <xdr:row>36</xdr:row>
      <xdr:rowOff>63500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68036</xdr:rowOff>
    </xdr:from>
    <xdr:to>
      <xdr:col>6</xdr:col>
      <xdr:colOff>171450</xdr:colOff>
      <xdr:row>35</xdr:row>
      <xdr:rowOff>169636</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8363</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物件費に係る経常収支比率は年々増加傾向にあったが、令和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年度は減少となった。しかし、類似団体平均を上回っている。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燃料費、光熱水費等の需用費をはじめ経常経費削減努力を続けているものの、老朽化した施設の維持管理に係る経費が増加傾向となっている。</a:t>
          </a:r>
        </a:p>
        <a:p>
          <a:r>
            <a:rPr kumimoji="1" lang="ja-JP" altLang="en-US" sz="1300">
              <a:latin typeface="ＭＳ Ｐゴシック" panose="020B0600070205080204" pitchFamily="50" charset="-128"/>
              <a:ea typeface="ＭＳ Ｐゴシック" panose="020B0600070205080204" pitchFamily="50" charset="-128"/>
            </a:rPr>
            <a:t>今後も、削減努力を継続し、良好な水準となるよう努める。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77470</xdr:rowOff>
    </xdr:from>
    <xdr:to>
      <xdr:col>82</xdr:col>
      <xdr:colOff>107950</xdr:colOff>
      <xdr:row>18</xdr:row>
      <xdr:rowOff>73660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992120"/>
          <a:ext cx="8382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73660</xdr:rowOff>
    </xdr:from>
    <xdr:to>
      <xdr:col>78</xdr:col>
      <xdr:colOff>69850</xdr:colOff>
      <xdr:row>18</xdr:row>
      <xdr:rowOff>73660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3159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92710</xdr:rowOff>
    </xdr:from>
    <xdr:to>
      <xdr:col>73</xdr:col>
      <xdr:colOff>180975</xdr:colOff>
      <xdr:row>18</xdr:row>
      <xdr:rowOff>73660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00736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34290</xdr:rowOff>
    </xdr:from>
    <xdr:to>
      <xdr:col>74</xdr:col>
      <xdr:colOff>31750</xdr:colOff>
      <xdr:row>17</xdr:row>
      <xdr:rowOff>135890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146067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71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92710</xdr:rowOff>
    </xdr:from>
    <xdr:to>
      <xdr:col>69</xdr:col>
      <xdr:colOff>92075</xdr:colOff>
      <xdr:row>17</xdr:row>
      <xdr:rowOff>92710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0073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3810</xdr:rowOff>
    </xdr:from>
    <xdr:to>
      <xdr:col>65</xdr:col>
      <xdr:colOff>53975</xdr:colOff>
      <xdr:row>17</xdr:row>
      <xdr:rowOff>105410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115587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8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22860</xdr:rowOff>
    </xdr:from>
    <xdr:to>
      <xdr:col>78</xdr:col>
      <xdr:colOff>120650</xdr:colOff>
      <xdr:row>18</xdr:row>
      <xdr:rowOff>124460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109237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9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22860</xdr:rowOff>
    </xdr:from>
    <xdr:to>
      <xdr:col>74</xdr:col>
      <xdr:colOff>31750</xdr:colOff>
      <xdr:row>18</xdr:row>
      <xdr:rowOff>124460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10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109237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19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41910</xdr:rowOff>
    </xdr:from>
    <xdr:to>
      <xdr:col>69</xdr:col>
      <xdr:colOff>142875</xdr:colOff>
      <xdr:row>17</xdr:row>
      <xdr:rowOff>143510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41910</xdr:rowOff>
    </xdr:from>
    <xdr:to>
      <xdr:col>65</xdr:col>
      <xdr:colOff>53975</xdr:colOff>
      <xdr:row>17</xdr:row>
      <xdr:rowOff>143510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5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128287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類似団体平均と比較し、扶助費に係る経常収支比率はやや高くなっていたが、令和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年度においては同じ数値となり、令和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年度においては下回ることとなった。</a:t>
          </a:r>
        </a:p>
        <a:p>
          <a:r>
            <a:rPr kumimoji="1" lang="ja-JP" altLang="en-US" sz="1300">
              <a:latin typeface="ＭＳ Ｐゴシック" panose="020B0600070205080204" pitchFamily="50" charset="-128"/>
              <a:ea typeface="ＭＳ Ｐゴシック" panose="020B0600070205080204" pitchFamily="50" charset="-128"/>
            </a:rPr>
            <a:t>社会保障に関する経費が増加傾向にあり、財政を圧迫する要因の一つとなっている事から、今後も、行政サービスを低下させずに経費を抑制できるよう事業の点検を図り、良好な水準を保てるよう努める。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19050</xdr:rowOff>
    </xdr:from>
    <xdr:to>
      <xdr:col>24</xdr:col>
      <xdr:colOff>25400</xdr:colOff>
      <xdr:row>55</xdr:row>
      <xdr:rowOff>69850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4488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50800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499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25400</xdr:rowOff>
    </xdr:from>
    <xdr:to>
      <xdr:col>15</xdr:col>
      <xdr:colOff>98425</xdr:colOff>
      <xdr:row>56</xdr:row>
      <xdr:rowOff>50800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626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158750</xdr:rowOff>
    </xdr:from>
    <xdr:to>
      <xdr:col>11</xdr:col>
      <xdr:colOff>9525</xdr:colOff>
      <xdr:row>56</xdr:row>
      <xdr:rowOff>25400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58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95250</xdr:rowOff>
    </xdr:from>
    <xdr:to>
      <xdr:col>11</xdr:col>
      <xdr:colOff>60325</xdr:colOff>
      <xdr:row>56</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69850</xdr:rowOff>
    </xdr:from>
    <xdr:to>
      <xdr:col>6</xdr:col>
      <xdr:colOff>171450</xdr:colOff>
      <xdr:row>56</xdr:row>
      <xdr:rowOff>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156227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146050</xdr:rowOff>
    </xdr:from>
    <xdr:to>
      <xdr:col>11</xdr:col>
      <xdr:colOff>60325</xdr:colOff>
      <xdr:row>56</xdr:row>
      <xdr:rowOff>76200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60977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107950</xdr:rowOff>
    </xdr:from>
    <xdr:to>
      <xdr:col>6</xdr:col>
      <xdr:colOff>171450</xdr:colOff>
      <xdr:row>56</xdr:row>
      <xdr:rowOff>38100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22877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2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その他に係る経常収支比率は、前年比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％の減となり、類似団体平均は下回る形となった。</a:t>
          </a:r>
        </a:p>
        <a:p>
          <a:r>
            <a:rPr kumimoji="1" lang="ja-JP" altLang="en-US" sz="1300">
              <a:latin typeface="ＭＳ Ｐゴシック" panose="020B0600070205080204" pitchFamily="50" charset="-128"/>
              <a:ea typeface="ＭＳ Ｐゴシック" panose="020B0600070205080204" pitchFamily="50" charset="-128"/>
            </a:rPr>
            <a:t>対前年で減となった要因としては、経常一般財源のうち地方消費税交付金などが増加したことがあげられる。</a:t>
          </a:r>
        </a:p>
        <a:p>
          <a:r>
            <a:rPr kumimoji="1" lang="ja-JP" altLang="en-US" sz="1300">
              <a:latin typeface="ＭＳ Ｐゴシック" panose="020B0600070205080204" pitchFamily="50" charset="-128"/>
              <a:ea typeface="ＭＳ Ｐゴシック" panose="020B0600070205080204" pitchFamily="50" charset="-128"/>
            </a:rPr>
            <a:t>今後も、これらの要因を注視し、負担軽減を図るよう努める。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119380</xdr:rowOff>
    </xdr:from>
    <xdr:to>
      <xdr:col>82</xdr:col>
      <xdr:colOff>107950</xdr:colOff>
      <xdr:row>56</xdr:row>
      <xdr:rowOff>142240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72058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142240</xdr:rowOff>
    </xdr:from>
    <xdr:to>
      <xdr:col>78</xdr:col>
      <xdr:colOff>69850</xdr:colOff>
      <xdr:row>57</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7434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xdr:rowOff>
    </xdr:from>
    <xdr:to>
      <xdr:col>73</xdr:col>
      <xdr:colOff>180975</xdr:colOff>
      <xdr:row>57</xdr:row>
      <xdr:rowOff>54610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739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142240</xdr:rowOff>
    </xdr:from>
    <xdr:to>
      <xdr:col>69</xdr:col>
      <xdr:colOff>92075</xdr:colOff>
      <xdr:row>57</xdr:row>
      <xdr:rowOff>54610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a:off x="13004800" y="97434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68580</xdr:rowOff>
    </xdr:from>
    <xdr:to>
      <xdr:col>82</xdr:col>
      <xdr:colOff>158750</xdr:colOff>
      <xdr:row>56</xdr:row>
      <xdr:rowOff>170180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85107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91440</xdr:rowOff>
    </xdr:from>
    <xdr:to>
      <xdr:col>78</xdr:col>
      <xdr:colOff>120650</xdr:colOff>
      <xdr:row>57</xdr:row>
      <xdr:rowOff>21590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31767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121920</xdr:rowOff>
    </xdr:from>
    <xdr:to>
      <xdr:col>74</xdr:col>
      <xdr:colOff>31750</xdr:colOff>
      <xdr:row>57</xdr:row>
      <xdr:rowOff>52070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3810</xdr:rowOff>
    </xdr:from>
    <xdr:to>
      <xdr:col>69</xdr:col>
      <xdr:colOff>142875</xdr:colOff>
      <xdr:row>57</xdr:row>
      <xdr:rowOff>105410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77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115587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91440</xdr:rowOff>
    </xdr:from>
    <xdr:to>
      <xdr:col>65</xdr:col>
      <xdr:colOff>53975</xdr:colOff>
      <xdr:row>57</xdr:row>
      <xdr:rowOff>21590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31767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補助費に係る経常収支比率は、前年度に引き続き減少とり、類似団体平均は下回る水準となっている。</a:t>
          </a:r>
        </a:p>
        <a:p>
          <a:r>
            <a:rPr kumimoji="1" lang="ja-JP" altLang="en-US" sz="1300">
              <a:latin typeface="ＭＳ Ｐゴシック" panose="020B0600070205080204" pitchFamily="50" charset="-128"/>
              <a:ea typeface="ＭＳ Ｐゴシック" panose="020B0600070205080204" pitchFamily="50" charset="-128"/>
            </a:rPr>
            <a:t>今後も、引き続き各種団体への補助金等の見直しなどを行い、良好な水準を保てるよう努める。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24130</xdr:rowOff>
    </xdr:from>
    <xdr:to>
      <xdr:col>82</xdr:col>
      <xdr:colOff>107950</xdr:colOff>
      <xdr:row>35</xdr:row>
      <xdr:rowOff>161290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5671800" y="602488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63517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161290</xdr:rowOff>
    </xdr:from>
    <xdr:to>
      <xdr:col>78</xdr:col>
      <xdr:colOff>69850</xdr:colOff>
      <xdr:row>36</xdr:row>
      <xdr:rowOff>20320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4782800" y="61620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100330</xdr:rowOff>
    </xdr:from>
    <xdr:to>
      <xdr:col>73</xdr:col>
      <xdr:colOff>180975</xdr:colOff>
      <xdr:row>36</xdr:row>
      <xdr:rowOff>20320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893800" y="61010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100330</xdr:rowOff>
    </xdr:from>
    <xdr:to>
      <xdr:col>69</xdr:col>
      <xdr:colOff>92075</xdr:colOff>
      <xdr:row>35</xdr:row>
      <xdr:rowOff>115570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61010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99060</xdr:rowOff>
    </xdr:from>
    <xdr:to>
      <xdr:col>69</xdr:col>
      <xdr:colOff>142875</xdr:colOff>
      <xdr:row>37</xdr:row>
      <xdr:rowOff>29210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99060</xdr:rowOff>
    </xdr:from>
    <xdr:to>
      <xdr:col>65</xdr:col>
      <xdr:colOff>53975</xdr:colOff>
      <xdr:row>37</xdr:row>
      <xdr:rowOff>29210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13987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144780</xdr:rowOff>
    </xdr:from>
    <xdr:to>
      <xdr:col>82</xdr:col>
      <xdr:colOff>158750</xdr:colOff>
      <xdr:row>35</xdr:row>
      <xdr:rowOff>74930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7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161307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110490</xdr:rowOff>
    </xdr:from>
    <xdr:to>
      <xdr:col>78</xdr:col>
      <xdr:colOff>120650</xdr:colOff>
      <xdr:row>36</xdr:row>
      <xdr:rowOff>40640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140970</xdr:rowOff>
    </xdr:from>
    <xdr:to>
      <xdr:col>74</xdr:col>
      <xdr:colOff>31750</xdr:colOff>
      <xdr:row>36</xdr:row>
      <xdr:rowOff>71120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81297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49530</xdr:rowOff>
    </xdr:from>
    <xdr:to>
      <xdr:col>69</xdr:col>
      <xdr:colOff>142875</xdr:colOff>
      <xdr:row>35</xdr:row>
      <xdr:rowOff>151130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161307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64770</xdr:rowOff>
    </xdr:from>
    <xdr:to>
      <xdr:col>65</xdr:col>
      <xdr:colOff>53975</xdr:colOff>
      <xdr:row>35</xdr:row>
      <xdr:rowOff>166370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5097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おり、年による若干の増減はあるものの、大きく上昇する事なく推移している。今後は、ここ数年で実施した大型事業（学校給食センター整備事業、統合保育所整備事業、新庁舎整備事業など）に係る元金償還が始まる事から数値が上昇する事が見込まれる。</a:t>
          </a:r>
        </a:p>
        <a:p>
          <a:r>
            <a:rPr kumimoji="1" lang="ja-JP" altLang="en-US" sz="1300">
              <a:latin typeface="ＭＳ Ｐゴシック" panose="020B0600070205080204" pitchFamily="50" charset="-128"/>
              <a:ea typeface="ＭＳ Ｐゴシック" panose="020B0600070205080204" pitchFamily="50" charset="-128"/>
            </a:rPr>
            <a:t>緊急性・重要性などを適正に判断し、実施事業を絞り込む事により地方債の縮減に努める。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94996</xdr:rowOff>
    </xdr:from>
    <xdr:to>
      <xdr:col>24</xdr:col>
      <xdr:colOff>25400</xdr:colOff>
      <xdr:row>76</xdr:row>
      <xdr:rowOff>117856</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987800" y="13125196"/>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130573</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160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94996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1206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96283</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297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117856</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120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109999</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122428</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flipV="1">
          <a:off x="1320800" y="131480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119142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67056</xdr:rowOff>
    </xdr:from>
    <xdr:to>
      <xdr:col>24</xdr:col>
      <xdr:colOff>76200</xdr:colOff>
      <xdr:row>76</xdr:row>
      <xdr:rowOff>168656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83583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44196</xdr:rowOff>
    </xdr:from>
    <xdr:to>
      <xdr:col>20</xdr:col>
      <xdr:colOff>38100</xdr:colOff>
      <xdr:row>76</xdr:row>
      <xdr:rowOff>145796</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155973</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2843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67056</xdr:rowOff>
    </xdr:from>
    <xdr:to>
      <xdr:col>11</xdr:col>
      <xdr:colOff>60325</xdr:colOff>
      <xdr:row>76</xdr:row>
      <xdr:rowOff>168656</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7383</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71628</xdr:rowOff>
    </xdr:from>
    <xdr:to>
      <xdr:col>6</xdr:col>
      <xdr:colOff>171450</xdr:colOff>
      <xdr:row>77</xdr:row>
      <xdr:rowOff>1778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11955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2870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公債費以外の経常収支比率は、前年度に引き続き減少となり、類似団体平均と比較すると下回っている。</a:t>
          </a:r>
        </a:p>
        <a:p>
          <a:r>
            <a:rPr kumimoji="1" lang="ja-JP" altLang="en-US" sz="1300">
              <a:latin typeface="ＭＳ Ｐゴシック" panose="020B0600070205080204" pitchFamily="50" charset="-128"/>
              <a:ea typeface="ＭＳ Ｐゴシック" panose="020B0600070205080204" pitchFamily="50" charset="-128"/>
            </a:rPr>
            <a:t>今後も、削減努力を続け、適正な財政運営に努める。</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138430</xdr:rowOff>
    </xdr:from>
    <xdr:to>
      <xdr:col>82</xdr:col>
      <xdr:colOff>107950</xdr:colOff>
      <xdr:row>77</xdr:row>
      <xdr:rowOff>19558</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2997180"/>
          <a:ext cx="838200" cy="224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19558</xdr:rowOff>
    </xdr:from>
    <xdr:to>
      <xdr:col>78</xdr:col>
      <xdr:colOff>69850</xdr:colOff>
      <xdr:row>77</xdr:row>
      <xdr:rowOff>42418</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4782800" y="132212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77</xdr:row>
      <xdr:rowOff>42418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893800" y="13134339"/>
          <a:ext cx="889000" cy="109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46482</xdr:rowOff>
    </xdr:from>
    <xdr:to>
      <xdr:col>74</xdr:col>
      <xdr:colOff>31750</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132859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8128</xdr:rowOff>
    </xdr:from>
    <xdr:to>
      <xdr:col>69</xdr:col>
      <xdr:colOff>92075</xdr:colOff>
      <xdr:row>76</xdr:row>
      <xdr:rowOff>104139</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038328"/>
          <a:ext cx="889000" cy="9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5335</xdr:rowOff>
    </xdr:from>
    <xdr:to>
      <xdr:col>69</xdr:col>
      <xdr:colOff>142875</xdr:colOff>
      <xdr:row>77</xdr:row>
      <xdr:rowOff>106935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91712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73423</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87630</xdr:rowOff>
    </xdr:from>
    <xdr:to>
      <xdr:col>82</xdr:col>
      <xdr:colOff>158750</xdr:colOff>
      <xdr:row>76</xdr:row>
      <xdr:rowOff>17780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104157</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140208</xdr:rowOff>
    </xdr:from>
    <xdr:to>
      <xdr:col>78</xdr:col>
      <xdr:colOff>120650</xdr:colOff>
      <xdr:row>77</xdr:row>
      <xdr:rowOff>70358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80535</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163068</xdr:rowOff>
    </xdr:from>
    <xdr:to>
      <xdr:col>74</xdr:col>
      <xdr:colOff>31750</xdr:colOff>
      <xdr:row>77</xdr:row>
      <xdr:rowOff>93218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103395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962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53339</xdr:rowOff>
    </xdr:from>
    <xdr:to>
      <xdr:col>69</xdr:col>
      <xdr:colOff>142875</xdr:colOff>
      <xdr:row>76</xdr:row>
      <xdr:rowOff>154939</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128778</xdr:rowOff>
    </xdr:from>
    <xdr:to>
      <xdr:col>65</xdr:col>
      <xdr:colOff>53975</xdr:colOff>
      <xdr:row>76</xdr:row>
      <xdr:rowOff>58928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69105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75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147688</xdr:rowOff>
    </xdr:from>
    <xdr:to>
      <xdr:col>29</xdr:col>
      <xdr:colOff>127000</xdr:colOff>
      <xdr:row>16</xdr:row>
      <xdr:rowOff>32169</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767063"/>
          <a:ext cx="647700" cy="559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32169</xdr:rowOff>
    </xdr:from>
    <xdr:to>
      <xdr:col>26</xdr:col>
      <xdr:colOff>50800</xdr:colOff>
      <xdr:row>17</xdr:row>
      <xdr:rowOff>100279</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822994"/>
          <a:ext cx="698500" cy="239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100279</xdr:rowOff>
    </xdr:from>
    <xdr:to>
      <xdr:col>22</xdr:col>
      <xdr:colOff>114300</xdr:colOff>
      <xdr:row>17</xdr:row>
      <xdr:rowOff>121069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62554"/>
          <a:ext cx="698500" cy="207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7125</xdr:rowOff>
    </xdr:from>
    <xdr:to>
      <xdr:col>22</xdr:col>
      <xdr:colOff>165100</xdr:colOff>
      <xdr:row>17</xdr:row>
      <xdr:rowOff>108725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9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118902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81979</xdr:rowOff>
    </xdr:from>
    <xdr:to>
      <xdr:col>18</xdr:col>
      <xdr:colOff>177800</xdr:colOff>
      <xdr:row>17</xdr:row>
      <xdr:rowOff>121069</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044254"/>
          <a:ext cx="698500" cy="390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30036</xdr:rowOff>
    </xdr:from>
    <xdr:to>
      <xdr:col>19</xdr:col>
      <xdr:colOff>38100</xdr:colOff>
      <xdr:row>17</xdr:row>
      <xdr:rowOff>131636</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992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141813</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76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52083</xdr:rowOff>
    </xdr:from>
    <xdr:to>
      <xdr:col>15</xdr:col>
      <xdr:colOff>101600</xdr:colOff>
      <xdr:row>17</xdr:row>
      <xdr:rowOff>153683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143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138460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3100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96888</xdr:rowOff>
    </xdr:from>
    <xdr:to>
      <xdr:col>29</xdr:col>
      <xdr:colOff>177800</xdr:colOff>
      <xdr:row>16</xdr:row>
      <xdr:rowOff>27038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716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113415</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561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152819</xdr:rowOff>
    </xdr:from>
    <xdr:to>
      <xdr:col>26</xdr:col>
      <xdr:colOff>101600</xdr:colOff>
      <xdr:row>16</xdr:row>
      <xdr:rowOff>82969</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7721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93146</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54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49479</xdr:rowOff>
    </xdr:from>
    <xdr:to>
      <xdr:col>22</xdr:col>
      <xdr:colOff>165100</xdr:colOff>
      <xdr:row>17</xdr:row>
      <xdr:rowOff>151079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11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135856</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98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70269</xdr:rowOff>
    </xdr:from>
    <xdr:to>
      <xdr:col>19</xdr:col>
      <xdr:colOff>38100</xdr:colOff>
      <xdr:row>18</xdr:row>
      <xdr:rowOff>419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032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156646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1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31179</xdr:rowOff>
    </xdr:from>
    <xdr:to>
      <xdr:col>15</xdr:col>
      <xdr:colOff>101600</xdr:colOff>
      <xdr:row>17</xdr:row>
      <xdr:rowOff>132779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142956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762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138104</xdr:rowOff>
    </xdr:from>
    <xdr:to>
      <xdr:col>29</xdr:col>
      <xdr:colOff>127000</xdr:colOff>
      <xdr:row>34</xdr:row>
      <xdr:rowOff>255604</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405554"/>
          <a:ext cx="647700" cy="117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255604</xdr:rowOff>
    </xdr:from>
    <xdr:to>
      <xdr:col>26</xdr:col>
      <xdr:colOff>50800</xdr:colOff>
      <xdr:row>35</xdr:row>
      <xdr:rowOff>117333</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6523054"/>
          <a:ext cx="698500" cy="204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43496</xdr:rowOff>
    </xdr:from>
    <xdr:to>
      <xdr:col>22</xdr:col>
      <xdr:colOff>114300</xdr:colOff>
      <xdr:row>35</xdr:row>
      <xdr:rowOff>117333</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3606800" y="6653846"/>
          <a:ext cx="698500" cy="738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329097</xdr:rowOff>
    </xdr:from>
    <xdr:to>
      <xdr:col>22</xdr:col>
      <xdr:colOff>165100</xdr:colOff>
      <xdr:row>35</xdr:row>
      <xdr:rowOff>87797</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5965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97974</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365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336038</xdr:rowOff>
    </xdr:from>
    <xdr:to>
      <xdr:col>18</xdr:col>
      <xdr:colOff>177800</xdr:colOff>
      <xdr:row>35</xdr:row>
      <xdr:rowOff>43496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6603488"/>
          <a:ext cx="698500" cy="503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325406</xdr:rowOff>
    </xdr:from>
    <xdr:to>
      <xdr:col>19</xdr:col>
      <xdr:colOff>38100</xdr:colOff>
      <xdr:row>35</xdr:row>
      <xdr:rowOff>84106</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5928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94283</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361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318450</xdr:rowOff>
    </xdr:from>
    <xdr:to>
      <xdr:col>15</xdr:col>
      <xdr:colOff>101600</xdr:colOff>
      <xdr:row>35</xdr:row>
      <xdr:rowOff>77150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5859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61927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87304</xdr:rowOff>
    </xdr:from>
    <xdr:to>
      <xdr:col>29</xdr:col>
      <xdr:colOff>177800</xdr:colOff>
      <xdr:row>34</xdr:row>
      <xdr:rowOff>188904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3547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275281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19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204804</xdr:rowOff>
    </xdr:from>
    <xdr:to>
      <xdr:col>26</xdr:col>
      <xdr:colOff>101600</xdr:colOff>
      <xdr:row>34</xdr:row>
      <xdr:rowOff>306404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472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316581</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6241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66533</xdr:rowOff>
    </xdr:from>
    <xdr:to>
      <xdr:col>22</xdr:col>
      <xdr:colOff>165100</xdr:colOff>
      <xdr:row>35</xdr:row>
      <xdr:rowOff>168133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76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152910</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763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335596</xdr:rowOff>
    </xdr:from>
    <xdr:to>
      <xdr:col>19</xdr:col>
      <xdr:colOff>38100</xdr:colOff>
      <xdr:row>35</xdr:row>
      <xdr:rowOff>94296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66030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79073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668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285238</xdr:rowOff>
    </xdr:from>
    <xdr:to>
      <xdr:col>15</xdr:col>
      <xdr:colOff>101600</xdr:colOff>
      <xdr:row>35</xdr:row>
      <xdr:rowOff>43938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65526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54115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6321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14,789
14,109
261.34
11,812,793
11,410,578
363,306
5,510,806
10,930,624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155888</xdr:rowOff>
    </xdr:from>
    <xdr:to>
      <xdr:col>24</xdr:col>
      <xdr:colOff>63500</xdr:colOff>
      <xdr:row>34</xdr:row>
      <xdr:rowOff>89308</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3797300" y="5813738"/>
          <a:ext cx="838200" cy="104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89308</xdr:rowOff>
    </xdr:from>
    <xdr:to>
      <xdr:col>19</xdr:col>
      <xdr:colOff>177800</xdr:colOff>
      <xdr:row>36</xdr:row>
      <xdr:rowOff>103924</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908300" y="5918608"/>
          <a:ext cx="889000" cy="357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103924</xdr:rowOff>
    </xdr:from>
    <xdr:to>
      <xdr:col>15</xdr:col>
      <xdr:colOff>50800</xdr:colOff>
      <xdr:row>36</xdr:row>
      <xdr:rowOff>114740</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2019300" y="6276124"/>
          <a:ext cx="889000" cy="10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8790</xdr:rowOff>
    </xdr:from>
    <xdr:to>
      <xdr:col>15</xdr:col>
      <xdr:colOff>101600</xdr:colOff>
      <xdr:row>36</xdr:row>
      <xdr:rowOff>110390</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18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126917</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95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98266</xdr:rowOff>
    </xdr:from>
    <xdr:to>
      <xdr:col>10</xdr:col>
      <xdr:colOff>114300</xdr:colOff>
      <xdr:row>36</xdr:row>
      <xdr:rowOff>114740</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6270466"/>
          <a:ext cx="889000" cy="16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24349</xdr:rowOff>
    </xdr:from>
    <xdr:to>
      <xdr:col>10</xdr:col>
      <xdr:colOff>165100</xdr:colOff>
      <xdr:row>36</xdr:row>
      <xdr:rowOff>125949</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1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142476</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97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33336</xdr:rowOff>
    </xdr:from>
    <xdr:to>
      <xdr:col>6</xdr:col>
      <xdr:colOff>38100</xdr:colOff>
      <xdr:row>36</xdr:row>
      <xdr:rowOff>134936</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620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151463</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598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105088</xdr:rowOff>
    </xdr:from>
    <xdr:to>
      <xdr:col>24</xdr:col>
      <xdr:colOff>114300</xdr:colOff>
      <xdr:row>34</xdr:row>
      <xdr:rowOff>35238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576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127965</xdr:rowOff>
    </xdr:from>
    <xdr:ext cx="599010"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5614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38508</xdr:rowOff>
    </xdr:from>
    <xdr:to>
      <xdr:col>20</xdr:col>
      <xdr:colOff>38100</xdr:colOff>
      <xdr:row>34</xdr:row>
      <xdr:rowOff>140108</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586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156635</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497795" y="564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53124</xdr:rowOff>
    </xdr:from>
    <xdr:to>
      <xdr:col>15</xdr:col>
      <xdr:colOff>101600</xdr:colOff>
      <xdr:row>36</xdr:row>
      <xdr:rowOff>154724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2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145851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31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63940</xdr:rowOff>
    </xdr:from>
    <xdr:to>
      <xdr:col>10</xdr:col>
      <xdr:colOff>165100</xdr:colOff>
      <xdr:row>36</xdr:row>
      <xdr:rowOff>165540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23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156667</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32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47466</xdr:rowOff>
    </xdr:from>
    <xdr:to>
      <xdr:col>6</xdr:col>
      <xdr:colOff>38100</xdr:colOff>
      <xdr:row>36</xdr:row>
      <xdr:rowOff>149066</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621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140193</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631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a:extLst>
            <a:ext uri="{FF2B5EF4-FFF2-40B4-BE49-F238E27FC236}">
              <a16:creationId xmlns:a16="http://schemas.microsoft.com/office/drawing/2014/main" id="{00000000-0008-0000-0600-000074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a:extLst>
            <a:ext uri="{FF2B5EF4-FFF2-40B4-BE49-F238E27FC236}">
              <a16:creationId xmlns:a16="http://schemas.microsoft.com/office/drawing/2014/main" id="{00000000-0008-0000-0600-000076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a:extLst>
            <a:ext uri="{FF2B5EF4-FFF2-40B4-BE49-F238E27FC236}">
              <a16:creationId xmlns:a16="http://schemas.microsoft.com/office/drawing/2014/main" id="{00000000-0008-0000-0600-000077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a:extLst>
            <a:ext uri="{FF2B5EF4-FFF2-40B4-BE49-F238E27FC236}">
              <a16:creationId xmlns:a16="http://schemas.microsoft.com/office/drawing/2014/main" id="{00000000-0008-0000-0600-000079000000}"/>
            </a:ext>
          </a:extLst>
        </xdr:cNvPr>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a:extLst>
            <a:ext uri="{FF2B5EF4-FFF2-40B4-BE49-F238E27FC236}">
              <a16:creationId xmlns:a16="http://schemas.microsoft.com/office/drawing/2014/main" id="{00000000-0008-0000-0600-00007B000000}"/>
            </a:ext>
          </a:extLst>
        </xdr:cNvPr>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104158</xdr:rowOff>
    </xdr:from>
    <xdr:to>
      <xdr:col>24</xdr:col>
      <xdr:colOff>63500</xdr:colOff>
      <xdr:row>55</xdr:row>
      <xdr:rowOff>32704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3797300" y="9191008"/>
          <a:ext cx="838200" cy="27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a:extLst>
            <a:ext uri="{FF2B5EF4-FFF2-40B4-BE49-F238E27FC236}">
              <a16:creationId xmlns:a16="http://schemas.microsoft.com/office/drawing/2014/main" id="{00000000-0008-0000-0600-00007E000000}"/>
            </a:ext>
          </a:extLst>
        </xdr:cNvPr>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32704</xdr:rowOff>
    </xdr:from>
    <xdr:to>
      <xdr:col>19</xdr:col>
      <xdr:colOff>177800</xdr:colOff>
      <xdr:row>55</xdr:row>
      <xdr:rowOff>97376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2908300" y="9462454"/>
          <a:ext cx="889000" cy="6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97376</xdr:rowOff>
    </xdr:from>
    <xdr:to>
      <xdr:col>15</xdr:col>
      <xdr:colOff>50800</xdr:colOff>
      <xdr:row>55</xdr:row>
      <xdr:rowOff>167567</xdr:rowOff>
    </xdr:to>
    <xdr:cxnSp macro="">
      <xdr:nvCxnSpPr>
        <xdr:cNvPr id="131" name="直線コネクタ 130">
          <a:extLst>
            <a:ext uri="{FF2B5EF4-FFF2-40B4-BE49-F238E27FC236}">
              <a16:creationId xmlns:a16="http://schemas.microsoft.com/office/drawing/2014/main" id="{00000000-0008-0000-0600-000083000000}"/>
            </a:ext>
          </a:extLst>
        </xdr:cNvPr>
        <xdr:cNvCxnSpPr/>
      </xdr:nvCxnSpPr>
      <xdr:spPr>
        <a:xfrm flipV="1">
          <a:off x="2019300" y="9527126"/>
          <a:ext cx="889000" cy="70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10871</xdr:rowOff>
    </xdr:from>
    <xdr:to>
      <xdr:col>15</xdr:col>
      <xdr:colOff>101600</xdr:colOff>
      <xdr:row>56</xdr:row>
      <xdr:rowOff>112471</xdr:rowOff>
    </xdr:to>
    <xdr:sp macro="" textlink="">
      <xdr:nvSpPr>
        <xdr:cNvPr id="132" name="フローチャート: 判断 131">
          <a:extLst>
            <a:ext uri="{FF2B5EF4-FFF2-40B4-BE49-F238E27FC236}">
              <a16:creationId xmlns:a16="http://schemas.microsoft.com/office/drawing/2014/main" id="{00000000-0008-0000-0600-000084000000}"/>
            </a:ext>
          </a:extLst>
        </xdr:cNvPr>
        <xdr:cNvSpPr/>
      </xdr:nvSpPr>
      <xdr:spPr>
        <a:xfrm>
          <a:off x="2857500" y="9612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103598</xdr:rowOff>
    </xdr:from>
    <xdr:ext cx="534377"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641111" y="9704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167567</xdr:rowOff>
    </xdr:from>
    <xdr:to>
      <xdr:col>10</xdr:col>
      <xdr:colOff>114300</xdr:colOff>
      <xdr:row>56</xdr:row>
      <xdr:rowOff>2638</xdr:rowOff>
    </xdr:to>
    <xdr:cxnSp macro="">
      <xdr:nvCxnSpPr>
        <xdr:cNvPr id="134" name="直線コネクタ 133">
          <a:extLst>
            <a:ext uri="{FF2B5EF4-FFF2-40B4-BE49-F238E27FC236}">
              <a16:creationId xmlns:a16="http://schemas.microsoft.com/office/drawing/2014/main" id="{00000000-0008-0000-0600-000086000000}"/>
            </a:ext>
          </a:extLst>
        </xdr:cNvPr>
        <xdr:cNvCxnSpPr/>
      </xdr:nvCxnSpPr>
      <xdr:spPr>
        <a:xfrm flipV="1">
          <a:off x="1130300" y="9597317"/>
          <a:ext cx="8890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65332</xdr:rowOff>
    </xdr:from>
    <xdr:to>
      <xdr:col>10</xdr:col>
      <xdr:colOff>165100</xdr:colOff>
      <xdr:row>55</xdr:row>
      <xdr:rowOff>166932</xdr:rowOff>
    </xdr:to>
    <xdr:sp macro="" textlink="">
      <xdr:nvSpPr>
        <xdr:cNvPr id="135" name="フローチャート: 判断 134">
          <a:extLst>
            <a:ext uri="{FF2B5EF4-FFF2-40B4-BE49-F238E27FC236}">
              <a16:creationId xmlns:a16="http://schemas.microsoft.com/office/drawing/2014/main" id="{00000000-0008-0000-0600-000087000000}"/>
            </a:ext>
          </a:extLst>
        </xdr:cNvPr>
        <xdr:cNvSpPr/>
      </xdr:nvSpPr>
      <xdr:spPr>
        <a:xfrm>
          <a:off x="1968500" y="949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12009</xdr:rowOff>
    </xdr:from>
    <xdr:ext cx="534377"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752111" y="927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69752</xdr:rowOff>
    </xdr:from>
    <xdr:to>
      <xdr:col>6</xdr:col>
      <xdr:colOff>38100</xdr:colOff>
      <xdr:row>56</xdr:row>
      <xdr:rowOff>171352</xdr:rowOff>
    </xdr:to>
    <xdr:sp macro="" textlink="">
      <xdr:nvSpPr>
        <xdr:cNvPr id="137" name="フローチャート: 判断 136">
          <a:extLst>
            <a:ext uri="{FF2B5EF4-FFF2-40B4-BE49-F238E27FC236}">
              <a16:creationId xmlns:a16="http://schemas.microsoft.com/office/drawing/2014/main" id="{00000000-0008-0000-0600-000089000000}"/>
            </a:ext>
          </a:extLst>
        </xdr:cNvPr>
        <xdr:cNvSpPr/>
      </xdr:nvSpPr>
      <xdr:spPr>
        <a:xfrm>
          <a:off x="1079500" y="967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162479</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863111" y="976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53358</xdr:rowOff>
    </xdr:from>
    <xdr:to>
      <xdr:col>24</xdr:col>
      <xdr:colOff>114300</xdr:colOff>
      <xdr:row>53</xdr:row>
      <xdr:rowOff>154958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4584700" y="91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76235</xdr:rowOff>
    </xdr:from>
    <xdr:ext cx="599010" cy="259045"/>
    <xdr:sp macro="" textlink="">
      <xdr:nvSpPr>
        <xdr:cNvPr id="145" name="物件費該当値テキスト">
          <a:extLst>
            <a:ext uri="{FF2B5EF4-FFF2-40B4-BE49-F238E27FC236}">
              <a16:creationId xmlns:a16="http://schemas.microsoft.com/office/drawing/2014/main" id="{00000000-0008-0000-0600-000091000000}"/>
            </a:ext>
          </a:extLst>
        </xdr:cNvPr>
        <xdr:cNvSpPr txBox="1"/>
      </xdr:nvSpPr>
      <xdr:spPr>
        <a:xfrm>
          <a:off x="4686300" y="899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153354</xdr:rowOff>
    </xdr:from>
    <xdr:to>
      <xdr:col>20</xdr:col>
      <xdr:colOff>38100</xdr:colOff>
      <xdr:row>55</xdr:row>
      <xdr:rowOff>83504</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3746500" y="941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100031</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3530111" y="918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46576</xdr:rowOff>
    </xdr:from>
    <xdr:to>
      <xdr:col>15</xdr:col>
      <xdr:colOff>101600</xdr:colOff>
      <xdr:row>55</xdr:row>
      <xdr:rowOff>148176</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2857500" y="947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164703</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2641111" y="925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116767</xdr:rowOff>
    </xdr:from>
    <xdr:to>
      <xdr:col>10</xdr:col>
      <xdr:colOff>165100</xdr:colOff>
      <xdr:row>56</xdr:row>
      <xdr:rowOff>46917</xdr:rowOff>
    </xdr:to>
    <xdr:sp macro="" textlink="">
      <xdr:nvSpPr>
        <xdr:cNvPr id="150" name="楕円 149">
          <a:extLst>
            <a:ext uri="{FF2B5EF4-FFF2-40B4-BE49-F238E27FC236}">
              <a16:creationId xmlns:a16="http://schemas.microsoft.com/office/drawing/2014/main" id="{00000000-0008-0000-0600-000096000000}"/>
            </a:ext>
          </a:extLst>
        </xdr:cNvPr>
        <xdr:cNvSpPr/>
      </xdr:nvSpPr>
      <xdr:spPr>
        <a:xfrm>
          <a:off x="1968500" y="954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38044</xdr:rowOff>
    </xdr:from>
    <xdr:ext cx="534377" cy="259045"/>
    <xdr:sp macro="" textlink="">
      <xdr:nvSpPr>
        <xdr:cNvPr id="151" name="テキスト ボックス 150">
          <a:extLst>
            <a:ext uri="{FF2B5EF4-FFF2-40B4-BE49-F238E27FC236}">
              <a16:creationId xmlns:a16="http://schemas.microsoft.com/office/drawing/2014/main" id="{00000000-0008-0000-0600-000097000000}"/>
            </a:ext>
          </a:extLst>
        </xdr:cNvPr>
        <xdr:cNvSpPr txBox="1"/>
      </xdr:nvSpPr>
      <xdr:spPr>
        <a:xfrm>
          <a:off x="1752111" y="963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123288</xdr:rowOff>
    </xdr:from>
    <xdr:to>
      <xdr:col>6</xdr:col>
      <xdr:colOff>38100</xdr:colOff>
      <xdr:row>56</xdr:row>
      <xdr:rowOff>53438</xdr:rowOff>
    </xdr:to>
    <xdr:sp macro="" textlink="">
      <xdr:nvSpPr>
        <xdr:cNvPr id="152" name="楕円 151">
          <a:extLst>
            <a:ext uri="{FF2B5EF4-FFF2-40B4-BE49-F238E27FC236}">
              <a16:creationId xmlns:a16="http://schemas.microsoft.com/office/drawing/2014/main" id="{00000000-0008-0000-0600-000098000000}"/>
            </a:ext>
          </a:extLst>
        </xdr:cNvPr>
        <xdr:cNvSpPr/>
      </xdr:nvSpPr>
      <xdr:spPr>
        <a:xfrm>
          <a:off x="1079500" y="95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69965</xdr:rowOff>
    </xdr:from>
    <xdr:ext cx="534377" cy="259045"/>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863111" y="932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a:extLst>
            <a:ext uri="{FF2B5EF4-FFF2-40B4-BE49-F238E27FC236}">
              <a16:creationId xmlns:a16="http://schemas.microsoft.com/office/drawing/2014/main" id="{00000000-0008-0000-0600-00009E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a:extLst>
            <a:ext uri="{FF2B5EF4-FFF2-40B4-BE49-F238E27FC236}">
              <a16:creationId xmlns:a16="http://schemas.microsoft.com/office/drawing/2014/main" id="{00000000-0008-0000-0600-00009F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a:extLst>
            <a:ext uri="{FF2B5EF4-FFF2-40B4-BE49-F238E27FC236}">
              <a16:creationId xmlns:a16="http://schemas.microsoft.com/office/drawing/2014/main" id="{00000000-0008-0000-0600-0000A0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a:extLst>
            <a:ext uri="{FF2B5EF4-FFF2-40B4-BE49-F238E27FC236}">
              <a16:creationId xmlns:a16="http://schemas.microsoft.com/office/drawing/2014/main" id="{00000000-0008-0000-0600-0000A1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79601</xdr:rowOff>
    </xdr:from>
    <xdr:to>
      <xdr:col>24</xdr:col>
      <xdr:colOff>63500</xdr:colOff>
      <xdr:row>73</xdr:row>
      <xdr:rowOff>157073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2595451"/>
          <a:ext cx="838200" cy="77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41998</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3243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157073</xdr:rowOff>
    </xdr:from>
    <xdr:to>
      <xdr:col>19</xdr:col>
      <xdr:colOff>177800</xdr:colOff>
      <xdr:row>74</xdr:row>
      <xdr:rowOff>151473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2908300" y="12672923"/>
          <a:ext cx="889000" cy="165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169443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127584</xdr:rowOff>
    </xdr:from>
    <xdr:to>
      <xdr:col>15</xdr:col>
      <xdr:colOff>50800</xdr:colOff>
      <xdr:row>74</xdr:row>
      <xdr:rowOff>151473</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a:off x="2019300" y="12814884"/>
          <a:ext cx="889000" cy="23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113178</xdr:rowOff>
    </xdr:from>
    <xdr:to>
      <xdr:col>15</xdr:col>
      <xdr:colOff>101600</xdr:colOff>
      <xdr:row>78</xdr:row>
      <xdr:rowOff>43328</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3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34455</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340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127584</xdr:rowOff>
    </xdr:from>
    <xdr:to>
      <xdr:col>10</xdr:col>
      <xdr:colOff>114300</xdr:colOff>
      <xdr:row>74</xdr:row>
      <xdr:rowOff>155496</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2814884"/>
          <a:ext cx="889000" cy="2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119555</xdr:rowOff>
    </xdr:from>
    <xdr:to>
      <xdr:col>10</xdr:col>
      <xdr:colOff>165100</xdr:colOff>
      <xdr:row>78</xdr:row>
      <xdr:rowOff>49705</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32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40832</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3413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117177</xdr:rowOff>
    </xdr:from>
    <xdr:to>
      <xdr:col>6</xdr:col>
      <xdr:colOff>38100</xdr:colOff>
      <xdr:row>78</xdr:row>
      <xdr:rowOff>47327</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31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38454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341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28801</xdr:rowOff>
    </xdr:from>
    <xdr:to>
      <xdr:col>24</xdr:col>
      <xdr:colOff>114300</xdr:colOff>
      <xdr:row>73</xdr:row>
      <xdr:rowOff>130401</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254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51678</xdr:rowOff>
    </xdr:from>
    <xdr:ext cx="534377"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2396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106273</xdr:rowOff>
    </xdr:from>
    <xdr:to>
      <xdr:col>20</xdr:col>
      <xdr:colOff>38100</xdr:colOff>
      <xdr:row>74</xdr:row>
      <xdr:rowOff>36423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262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52950</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30111" y="12397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100673</xdr:rowOff>
    </xdr:from>
    <xdr:to>
      <xdr:col>15</xdr:col>
      <xdr:colOff>101600</xdr:colOff>
      <xdr:row>75</xdr:row>
      <xdr:rowOff>30823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2787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47350</xdr:rowOff>
    </xdr:from>
    <xdr:ext cx="534377"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41111" y="12563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76784</xdr:rowOff>
    </xdr:from>
    <xdr:to>
      <xdr:col>10</xdr:col>
      <xdr:colOff>165100</xdr:colOff>
      <xdr:row>75</xdr:row>
      <xdr:rowOff>6934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276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23461</xdr:rowOff>
    </xdr:from>
    <xdr:ext cx="534377"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52111" y="1253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104696</xdr:rowOff>
    </xdr:from>
    <xdr:to>
      <xdr:col>6</xdr:col>
      <xdr:colOff>38100</xdr:colOff>
      <xdr:row>75</xdr:row>
      <xdr:rowOff>34846</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279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51373</xdr:rowOff>
    </xdr:from>
    <xdr:ext cx="534377"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63111" y="1256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a:extLst>
            <a:ext uri="{FF2B5EF4-FFF2-40B4-BE49-F238E27FC236}">
              <a16:creationId xmlns:a16="http://schemas.microsoft.com/office/drawing/2014/main" id="{00000000-0008-0000-0600-0000EA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a:extLst>
            <a:ext uri="{FF2B5EF4-FFF2-40B4-BE49-F238E27FC236}">
              <a16:creationId xmlns:a16="http://schemas.microsoft.com/office/drawing/2014/main" id="{00000000-0008-0000-0600-0000EC000000}"/>
            </a:ext>
          </a:extLst>
        </xdr:cNvPr>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a:extLst>
            <a:ext uri="{FF2B5EF4-FFF2-40B4-BE49-F238E27FC236}">
              <a16:creationId xmlns:a16="http://schemas.microsoft.com/office/drawing/2014/main" id="{00000000-0008-0000-0600-0000EE000000}"/>
            </a:ext>
          </a:extLst>
        </xdr:cNvPr>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39181</xdr:rowOff>
    </xdr:from>
    <xdr:to>
      <xdr:col>24</xdr:col>
      <xdr:colOff>63500</xdr:colOff>
      <xdr:row>96</xdr:row>
      <xdr:rowOff>159621</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3797300" y="16326931"/>
          <a:ext cx="838200" cy="29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169011</xdr:rowOff>
    </xdr:from>
    <xdr:ext cx="534377" cy="259045"/>
    <xdr:sp macro="" textlink="">
      <xdr:nvSpPr>
        <xdr:cNvPr id="241" name="扶助費平均値テキスト">
          <a:extLst>
            <a:ext uri="{FF2B5EF4-FFF2-40B4-BE49-F238E27FC236}">
              <a16:creationId xmlns:a16="http://schemas.microsoft.com/office/drawing/2014/main" id="{00000000-0008-0000-0600-0000F1000000}"/>
            </a:ext>
          </a:extLst>
        </xdr:cNvPr>
        <xdr:cNvSpPr txBox="1"/>
      </xdr:nvSpPr>
      <xdr:spPr>
        <a:xfrm>
          <a:off x="4686300" y="16285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159621</xdr:rowOff>
    </xdr:from>
    <xdr:to>
      <xdr:col>19</xdr:col>
      <xdr:colOff>177800</xdr:colOff>
      <xdr:row>97</xdr:row>
      <xdr:rowOff>69062</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2908300" y="16618821"/>
          <a:ext cx="889000" cy="8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69062</xdr:rowOff>
    </xdr:from>
    <xdr:to>
      <xdr:col>15</xdr:col>
      <xdr:colOff>50800</xdr:colOff>
      <xdr:row>97</xdr:row>
      <xdr:rowOff>86751</xdr:rowOff>
    </xdr:to>
    <xdr:cxnSp macro="">
      <xdr:nvCxnSpPr>
        <xdr:cNvPr id="246" name="直線コネクタ 245">
          <a:extLst>
            <a:ext uri="{FF2B5EF4-FFF2-40B4-BE49-F238E27FC236}">
              <a16:creationId xmlns:a16="http://schemas.microsoft.com/office/drawing/2014/main" id="{00000000-0008-0000-0600-0000F6000000}"/>
            </a:ext>
          </a:extLst>
        </xdr:cNvPr>
        <xdr:cNvCxnSpPr/>
      </xdr:nvCxnSpPr>
      <xdr:spPr>
        <a:xfrm flipV="1">
          <a:off x="2019300" y="16699712"/>
          <a:ext cx="889000" cy="1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101614</xdr:rowOff>
    </xdr:from>
    <xdr:to>
      <xdr:col>15</xdr:col>
      <xdr:colOff>101600</xdr:colOff>
      <xdr:row>97</xdr:row>
      <xdr:rowOff>31764</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2857500" y="1656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48291</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641111" y="16336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86751</xdr:rowOff>
    </xdr:from>
    <xdr:to>
      <xdr:col>10</xdr:col>
      <xdr:colOff>114300</xdr:colOff>
      <xdr:row>97</xdr:row>
      <xdr:rowOff>100261</xdr:rowOff>
    </xdr:to>
    <xdr:cxnSp macro="">
      <xdr:nvCxnSpPr>
        <xdr:cNvPr id="249" name="直線コネクタ 248">
          <a:extLst>
            <a:ext uri="{FF2B5EF4-FFF2-40B4-BE49-F238E27FC236}">
              <a16:creationId xmlns:a16="http://schemas.microsoft.com/office/drawing/2014/main" id="{00000000-0008-0000-0600-0000F9000000}"/>
            </a:ext>
          </a:extLst>
        </xdr:cNvPr>
        <xdr:cNvCxnSpPr/>
      </xdr:nvCxnSpPr>
      <xdr:spPr>
        <a:xfrm flipV="1">
          <a:off x="1130300" y="16717401"/>
          <a:ext cx="889000" cy="13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130603</xdr:rowOff>
    </xdr:from>
    <xdr:to>
      <xdr:col>10</xdr:col>
      <xdr:colOff>165100</xdr:colOff>
      <xdr:row>97</xdr:row>
      <xdr:rowOff>60753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968500" y="165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77280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752111" y="16365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137951</xdr:rowOff>
    </xdr:from>
    <xdr:to>
      <xdr:col>6</xdr:col>
      <xdr:colOff>38100</xdr:colOff>
      <xdr:row>97</xdr:row>
      <xdr:rowOff>68101</xdr:rowOff>
    </xdr:to>
    <xdr:sp macro="" textlink="">
      <xdr:nvSpPr>
        <xdr:cNvPr id="252" name="フローチャート: 判断 251">
          <a:extLst>
            <a:ext uri="{FF2B5EF4-FFF2-40B4-BE49-F238E27FC236}">
              <a16:creationId xmlns:a16="http://schemas.microsoft.com/office/drawing/2014/main" id="{00000000-0008-0000-0600-0000FC000000}"/>
            </a:ext>
          </a:extLst>
        </xdr:cNvPr>
        <xdr:cNvSpPr/>
      </xdr:nvSpPr>
      <xdr:spPr>
        <a:xfrm>
          <a:off x="1079500" y="1659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84628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863111" y="1637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159831</xdr:rowOff>
    </xdr:from>
    <xdr:to>
      <xdr:col>24</xdr:col>
      <xdr:colOff>114300</xdr:colOff>
      <xdr:row>95</xdr:row>
      <xdr:rowOff>89981</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4584700" y="16276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11258</xdr:rowOff>
    </xdr:from>
    <xdr:ext cx="534377" cy="259045"/>
    <xdr:sp macro="" textlink="">
      <xdr:nvSpPr>
        <xdr:cNvPr id="260" name="扶助費該当値テキスト">
          <a:extLst>
            <a:ext uri="{FF2B5EF4-FFF2-40B4-BE49-F238E27FC236}">
              <a16:creationId xmlns:a16="http://schemas.microsoft.com/office/drawing/2014/main" id="{00000000-0008-0000-0600-000004010000}"/>
            </a:ext>
          </a:extLst>
        </xdr:cNvPr>
        <xdr:cNvSpPr txBox="1"/>
      </xdr:nvSpPr>
      <xdr:spPr>
        <a:xfrm>
          <a:off x="4686300" y="1612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108821</xdr:rowOff>
    </xdr:from>
    <xdr:to>
      <xdr:col>20</xdr:col>
      <xdr:colOff>38100</xdr:colOff>
      <xdr:row>97</xdr:row>
      <xdr:rowOff>38971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3746500" y="165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30098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3530111" y="16660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18262</xdr:rowOff>
    </xdr:from>
    <xdr:to>
      <xdr:col>15</xdr:col>
      <xdr:colOff>101600</xdr:colOff>
      <xdr:row>97</xdr:row>
      <xdr:rowOff>119862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2857500" y="16648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110989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2641111" y="167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35951</xdr:rowOff>
    </xdr:from>
    <xdr:to>
      <xdr:col>10</xdr:col>
      <xdr:colOff>165100</xdr:colOff>
      <xdr:row>97</xdr:row>
      <xdr:rowOff>137551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968500" y="1666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128678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1752111" y="16759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49461</xdr:rowOff>
    </xdr:from>
    <xdr:to>
      <xdr:col>6</xdr:col>
      <xdr:colOff>38100</xdr:colOff>
      <xdr:row>97</xdr:row>
      <xdr:rowOff>151061</xdr:rowOff>
    </xdr:to>
    <xdr:sp macro="" textlink="">
      <xdr:nvSpPr>
        <xdr:cNvPr id="267" name="楕円 266">
          <a:extLst>
            <a:ext uri="{FF2B5EF4-FFF2-40B4-BE49-F238E27FC236}">
              <a16:creationId xmlns:a16="http://schemas.microsoft.com/office/drawing/2014/main" id="{00000000-0008-0000-0600-00000B010000}"/>
            </a:ext>
          </a:extLst>
        </xdr:cNvPr>
        <xdr:cNvSpPr/>
      </xdr:nvSpPr>
      <xdr:spPr>
        <a:xfrm>
          <a:off x="1079500" y="16680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142188</xdr:rowOff>
    </xdr:from>
    <xdr:ext cx="534377"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863111" y="1677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a:extLst>
            <a:ext uri="{FF2B5EF4-FFF2-40B4-BE49-F238E27FC236}">
              <a16:creationId xmlns:a16="http://schemas.microsoft.com/office/drawing/2014/main" id="{00000000-0008-0000-0600-000013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a:extLst>
            <a:ext uri="{FF2B5EF4-FFF2-40B4-BE49-F238E27FC236}">
              <a16:creationId xmlns:a16="http://schemas.microsoft.com/office/drawing/2014/main" id="{00000000-0008-0000-0600-000014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140331</xdr:rowOff>
    </xdr:from>
    <xdr:to>
      <xdr:col>55</xdr:col>
      <xdr:colOff>0</xdr:colOff>
      <xdr:row>36</xdr:row>
      <xdr:rowOff>68788</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798181"/>
          <a:ext cx="838200" cy="44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140331</xdr:rowOff>
    </xdr:from>
    <xdr:to>
      <xdr:col>50</xdr:col>
      <xdr:colOff>114300</xdr:colOff>
      <xdr:row>37</xdr:row>
      <xdr:rowOff>37273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798181"/>
          <a:ext cx="889000" cy="58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22350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50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37273</xdr:rowOff>
    </xdr:from>
    <xdr:to>
      <xdr:col>45</xdr:col>
      <xdr:colOff>177800</xdr:colOff>
      <xdr:row>37</xdr:row>
      <xdr:rowOff>50523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80923"/>
          <a:ext cx="889000" cy="1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111111</xdr:rowOff>
    </xdr:from>
    <xdr:to>
      <xdr:col>46</xdr:col>
      <xdr:colOff>38100</xdr:colOff>
      <xdr:row>37</xdr:row>
      <xdr:rowOff>41261</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8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57788</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05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50523</xdr:rowOff>
    </xdr:from>
    <xdr:to>
      <xdr:col>41</xdr:col>
      <xdr:colOff>50800</xdr:colOff>
      <xdr:row>37</xdr:row>
      <xdr:rowOff>55022</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6394173"/>
          <a:ext cx="889000" cy="4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112839</xdr:rowOff>
    </xdr:from>
    <xdr:to>
      <xdr:col>41</xdr:col>
      <xdr:colOff>101600</xdr:colOff>
      <xdr:row>37</xdr:row>
      <xdr:rowOff>42989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8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59516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0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141295</xdr:rowOff>
    </xdr:from>
    <xdr:to>
      <xdr:col>36</xdr:col>
      <xdr:colOff>165100</xdr:colOff>
      <xdr:row>37</xdr:row>
      <xdr:rowOff>71445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1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87972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088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17988</xdr:rowOff>
    </xdr:from>
    <xdr:to>
      <xdr:col>55</xdr:col>
      <xdr:colOff>50800</xdr:colOff>
      <xdr:row>36</xdr:row>
      <xdr:rowOff>119588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9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40865</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4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89531</xdr:rowOff>
    </xdr:from>
    <xdr:to>
      <xdr:col>50</xdr:col>
      <xdr:colOff>165100</xdr:colOff>
      <xdr:row>34</xdr:row>
      <xdr:rowOff>19681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747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10808</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5840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157923</xdr:rowOff>
    </xdr:from>
    <xdr:to>
      <xdr:col>46</xdr:col>
      <xdr:colOff>38100</xdr:colOff>
      <xdr:row>37</xdr:row>
      <xdr:rowOff>88073</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33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79200</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422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171173</xdr:rowOff>
    </xdr:from>
    <xdr:to>
      <xdr:col>41</xdr:col>
      <xdr:colOff>101600</xdr:colOff>
      <xdr:row>37</xdr:row>
      <xdr:rowOff>101323</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34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92450</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436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4222</xdr:rowOff>
    </xdr:from>
    <xdr:to>
      <xdr:col>36</xdr:col>
      <xdr:colOff>165100</xdr:colOff>
      <xdr:row>37</xdr:row>
      <xdr:rowOff>105822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347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96949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44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105246</xdr:rowOff>
    </xdr:from>
    <xdr:to>
      <xdr:col>55</xdr:col>
      <xdr:colOff>0</xdr:colOff>
      <xdr:row>55</xdr:row>
      <xdr:rowOff>159043</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363546"/>
          <a:ext cx="838200" cy="2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105246</xdr:rowOff>
    </xdr:from>
    <xdr:to>
      <xdr:col>50</xdr:col>
      <xdr:colOff>114300</xdr:colOff>
      <xdr:row>56</xdr:row>
      <xdr:rowOff>72579</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363546"/>
          <a:ext cx="889000" cy="310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72579</xdr:rowOff>
    </xdr:from>
    <xdr:to>
      <xdr:col>45</xdr:col>
      <xdr:colOff>177800</xdr:colOff>
      <xdr:row>58</xdr:row>
      <xdr:rowOff>4052</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7861300" y="9673779"/>
          <a:ext cx="889000" cy="27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3312</xdr:rowOff>
    </xdr:from>
    <xdr:to>
      <xdr:col>46</xdr:col>
      <xdr:colOff>38100</xdr:colOff>
      <xdr:row>57</xdr:row>
      <xdr:rowOff>104912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7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96039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868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77189</xdr:rowOff>
    </xdr:from>
    <xdr:to>
      <xdr:col>41</xdr:col>
      <xdr:colOff>50800</xdr:colOff>
      <xdr:row>58</xdr:row>
      <xdr:rowOff>4052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a:off x="6972300" y="9678389"/>
          <a:ext cx="889000" cy="26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56610</xdr:rowOff>
    </xdr:from>
    <xdr:to>
      <xdr:col>41</xdr:col>
      <xdr:colOff>101600</xdr:colOff>
      <xdr:row>57</xdr:row>
      <xdr:rowOff>158210</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3287</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60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79973</xdr:rowOff>
    </xdr:from>
    <xdr:to>
      <xdr:col>36</xdr:col>
      <xdr:colOff>165100</xdr:colOff>
      <xdr:row>58</xdr:row>
      <xdr:rowOff>10123</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85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1250</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4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108243</xdr:rowOff>
    </xdr:from>
    <xdr:to>
      <xdr:col>55</xdr:col>
      <xdr:colOff>50800</xdr:colOff>
      <xdr:row>56</xdr:row>
      <xdr:rowOff>38393</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5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131120</xdr:rowOff>
    </xdr:from>
    <xdr:ext cx="599010"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38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54446</xdr:rowOff>
    </xdr:from>
    <xdr:to>
      <xdr:col>50</xdr:col>
      <xdr:colOff>165100</xdr:colOff>
      <xdr:row>54</xdr:row>
      <xdr:rowOff>156046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31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1123</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087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21779</xdr:rowOff>
    </xdr:from>
    <xdr:to>
      <xdr:col>46</xdr:col>
      <xdr:colOff>38100</xdr:colOff>
      <xdr:row>56</xdr:row>
      <xdr:rowOff>123379</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6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139906</xdr:rowOff>
    </xdr:from>
    <xdr:ext cx="59901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50795" y="9398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124702</xdr:rowOff>
    </xdr:from>
    <xdr:to>
      <xdr:col>41</xdr:col>
      <xdr:colOff>101600</xdr:colOff>
      <xdr:row>58</xdr:row>
      <xdr:rowOff>54852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8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45979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99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26389</xdr:rowOff>
    </xdr:from>
    <xdr:to>
      <xdr:col>36</xdr:col>
      <xdr:colOff>165100</xdr:colOff>
      <xdr:row>56</xdr:row>
      <xdr:rowOff>127989</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62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144516</xdr:rowOff>
    </xdr:from>
    <xdr:ext cx="599010"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672795" y="940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53549</xdr:rowOff>
    </xdr:from>
    <xdr:to>
      <xdr:col>55</xdr:col>
      <xdr:colOff>0</xdr:colOff>
      <xdr:row>76</xdr:row>
      <xdr:rowOff>67819</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2740849"/>
          <a:ext cx="838200" cy="35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53549</xdr:rowOff>
    </xdr:from>
    <xdr:to>
      <xdr:col>50</xdr:col>
      <xdr:colOff>114300</xdr:colOff>
      <xdr:row>77</xdr:row>
      <xdr:rowOff>153471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740849"/>
          <a:ext cx="889000" cy="61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153471</xdr:rowOff>
    </xdr:from>
    <xdr:to>
      <xdr:col>45</xdr:col>
      <xdr:colOff>177800</xdr:colOff>
      <xdr:row>78</xdr:row>
      <xdr:rowOff>106361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355121"/>
          <a:ext cx="889000" cy="12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119455</xdr:rowOff>
    </xdr:from>
    <xdr:to>
      <xdr:col>46</xdr:col>
      <xdr:colOff>38100</xdr:colOff>
      <xdr:row>78</xdr:row>
      <xdr:rowOff>49605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40732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103832</xdr:rowOff>
    </xdr:from>
    <xdr:to>
      <xdr:col>41</xdr:col>
      <xdr:colOff>50800</xdr:colOff>
      <xdr:row>78</xdr:row>
      <xdr:rowOff>106361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76932"/>
          <a:ext cx="889000" cy="2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161741</xdr:rowOff>
    </xdr:from>
    <xdr:to>
      <xdr:col>41</xdr:col>
      <xdr:colOff>101600</xdr:colOff>
      <xdr:row>78</xdr:row>
      <xdr:rowOff>91891</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6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108418</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138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170464</xdr:rowOff>
    </xdr:from>
    <xdr:to>
      <xdr:col>36</xdr:col>
      <xdr:colOff>165100</xdr:colOff>
      <xdr:row>78</xdr:row>
      <xdr:rowOff>100614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7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117141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17019</xdr:rowOff>
    </xdr:from>
    <xdr:to>
      <xdr:col>55</xdr:col>
      <xdr:colOff>50800</xdr:colOff>
      <xdr:row>76</xdr:row>
      <xdr:rowOff>118619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04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39896</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89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2749</xdr:rowOff>
    </xdr:from>
    <xdr:to>
      <xdr:col>50</xdr:col>
      <xdr:colOff>165100</xdr:colOff>
      <xdr:row>74</xdr:row>
      <xdr:rowOff>104349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69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120876</xdr:rowOff>
    </xdr:from>
    <xdr:ext cx="59901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39795" y="12465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102671</xdr:rowOff>
    </xdr:from>
    <xdr:to>
      <xdr:col>46</xdr:col>
      <xdr:colOff>38100</xdr:colOff>
      <xdr:row>78</xdr:row>
      <xdr:rowOff>32821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0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49348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07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55561</xdr:rowOff>
    </xdr:from>
    <xdr:to>
      <xdr:col>41</xdr:col>
      <xdr:colOff>101600</xdr:colOff>
      <xdr:row>78</xdr:row>
      <xdr:rowOff>157161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8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148288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2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53032</xdr:rowOff>
    </xdr:from>
    <xdr:to>
      <xdr:col>36</xdr:col>
      <xdr:colOff>165100</xdr:colOff>
      <xdr:row>78</xdr:row>
      <xdr:rowOff>154632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2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145759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1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a:extLst>
            <a:ext uri="{FF2B5EF4-FFF2-40B4-BE49-F238E27FC236}">
              <a16:creationId xmlns:a16="http://schemas.microsoft.com/office/drawing/2014/main" id="{00000000-0008-0000-06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a:extLst>
            <a:ext uri="{FF2B5EF4-FFF2-40B4-BE49-F238E27FC236}">
              <a16:creationId xmlns:a16="http://schemas.microsoft.com/office/drawing/2014/main" id="{00000000-0008-0000-0600-0000CA010000}"/>
            </a:ext>
          </a:extLst>
        </xdr:cNvPr>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a:extLst>
            <a:ext uri="{FF2B5EF4-FFF2-40B4-BE49-F238E27FC236}">
              <a16:creationId xmlns:a16="http://schemas.microsoft.com/office/drawing/2014/main" id="{00000000-0008-0000-0600-0000CC010000}"/>
            </a:ext>
          </a:extLst>
        </xdr:cNvPr>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92732</xdr:rowOff>
    </xdr:from>
    <xdr:to>
      <xdr:col>55</xdr:col>
      <xdr:colOff>0</xdr:colOff>
      <xdr:row>97</xdr:row>
      <xdr:rowOff>143521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639300" y="16723382"/>
          <a:ext cx="838200" cy="50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a:extLst>
            <a:ext uri="{FF2B5EF4-FFF2-40B4-BE49-F238E27FC236}">
              <a16:creationId xmlns:a16="http://schemas.microsoft.com/office/drawing/2014/main" id="{00000000-0008-0000-0600-0000CF010000}"/>
            </a:ext>
          </a:extLst>
        </xdr:cNvPr>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68107</xdr:rowOff>
    </xdr:from>
    <xdr:to>
      <xdr:col>50</xdr:col>
      <xdr:colOff>114300</xdr:colOff>
      <xdr:row>97</xdr:row>
      <xdr:rowOff>143521</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8750300" y="16698757"/>
          <a:ext cx="889000" cy="7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130291</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372111" y="1641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68107</xdr:rowOff>
    </xdr:from>
    <xdr:to>
      <xdr:col>45</xdr:col>
      <xdr:colOff>177800</xdr:colOff>
      <xdr:row>97</xdr:row>
      <xdr:rowOff>111399</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7861300" y="16698757"/>
          <a:ext cx="889000" cy="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52805</xdr:rowOff>
    </xdr:from>
    <xdr:to>
      <xdr:col>46</xdr:col>
      <xdr:colOff>38100</xdr:colOff>
      <xdr:row>97</xdr:row>
      <xdr:rowOff>154405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8699500" y="16683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145532</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8483111" y="1677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30694</xdr:rowOff>
    </xdr:from>
    <xdr:to>
      <xdr:col>41</xdr:col>
      <xdr:colOff>50800</xdr:colOff>
      <xdr:row>97</xdr:row>
      <xdr:rowOff>111399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6972300" y="16489894"/>
          <a:ext cx="889000" cy="25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88461</xdr:rowOff>
    </xdr:from>
    <xdr:to>
      <xdr:col>41</xdr:col>
      <xdr:colOff>101600</xdr:colOff>
      <xdr:row>98</xdr:row>
      <xdr:rowOff>18611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7810500" y="1671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9738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94111" y="168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90016</xdr:rowOff>
    </xdr:from>
    <xdr:to>
      <xdr:col>36</xdr:col>
      <xdr:colOff>165100</xdr:colOff>
      <xdr:row>98</xdr:row>
      <xdr:rowOff>20166</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6921500" y="16720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11293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6705111" y="1681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41932</xdr:rowOff>
    </xdr:from>
    <xdr:to>
      <xdr:col>55</xdr:col>
      <xdr:colOff>50800</xdr:colOff>
      <xdr:row>97</xdr:row>
      <xdr:rowOff>143532</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10426700" y="1667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64809</xdr:rowOff>
    </xdr:from>
    <xdr:ext cx="534377" cy="259045"/>
    <xdr:sp macro="" textlink="">
      <xdr:nvSpPr>
        <xdr:cNvPr id="482" name="普通建設事業費 （ うち更新整備　）該当値テキスト">
          <a:extLst>
            <a:ext uri="{FF2B5EF4-FFF2-40B4-BE49-F238E27FC236}">
              <a16:creationId xmlns:a16="http://schemas.microsoft.com/office/drawing/2014/main" id="{00000000-0008-0000-0600-0000E2010000}"/>
            </a:ext>
          </a:extLst>
        </xdr:cNvPr>
        <xdr:cNvSpPr txBox="1"/>
      </xdr:nvSpPr>
      <xdr:spPr>
        <a:xfrm>
          <a:off x="10528300" y="16524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92721</xdr:rowOff>
    </xdr:from>
    <xdr:to>
      <xdr:col>50</xdr:col>
      <xdr:colOff>165100</xdr:colOff>
      <xdr:row>98</xdr:row>
      <xdr:rowOff>22871</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9588500" y="16723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13998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9372111" y="1681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17307</xdr:rowOff>
    </xdr:from>
    <xdr:to>
      <xdr:col>46</xdr:col>
      <xdr:colOff>38100</xdr:colOff>
      <xdr:row>97</xdr:row>
      <xdr:rowOff>118907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8699500" y="16647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135434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8483111" y="16423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60599</xdr:rowOff>
    </xdr:from>
    <xdr:to>
      <xdr:col>41</xdr:col>
      <xdr:colOff>101600</xdr:colOff>
      <xdr:row>97</xdr:row>
      <xdr:rowOff>162199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7810500" y="16691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7276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7594111" y="16466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151344</xdr:rowOff>
    </xdr:from>
    <xdr:to>
      <xdr:col>36</xdr:col>
      <xdr:colOff>165100</xdr:colOff>
      <xdr:row>96</xdr:row>
      <xdr:rowOff>81494</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6921500" y="16439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98021</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05111" y="16214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43212</xdr:rowOff>
    </xdr:from>
    <xdr:to>
      <xdr:col>76</xdr:col>
      <xdr:colOff>114300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729762"/>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141977</xdr:rowOff>
    </xdr:from>
    <xdr:to>
      <xdr:col>76</xdr:col>
      <xdr:colOff>165100</xdr:colOff>
      <xdr:row>39</xdr:row>
      <xdr:rowOff>72127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657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88654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432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43212</xdr:rowOff>
    </xdr:from>
    <xdr:to>
      <xdr:col>71</xdr:col>
      <xdr:colOff>177800</xdr:colOff>
      <xdr:row>39</xdr:row>
      <xdr:rowOff>44450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814300" y="6729762"/>
          <a:ext cx="889000" cy="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150614</xdr:rowOff>
    </xdr:from>
    <xdr:to>
      <xdr:col>72</xdr:col>
      <xdr:colOff>38100</xdr:colOff>
      <xdr:row>39</xdr:row>
      <xdr:rowOff>80764</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66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97291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40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158844</xdr:rowOff>
    </xdr:from>
    <xdr:to>
      <xdr:col>67</xdr:col>
      <xdr:colOff>101600</xdr:colOff>
      <xdr:row>39</xdr:row>
      <xdr:rowOff>88994</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6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105521</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130200</xdr:rowOff>
    </xdr:from>
    <xdr:ext cx="249299"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645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163862</xdr:rowOff>
    </xdr:from>
    <xdr:to>
      <xdr:col>72</xdr:col>
      <xdr:colOff>38100</xdr:colOff>
      <xdr:row>39</xdr:row>
      <xdr:rowOff>94012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67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85139</xdr:rowOff>
    </xdr:from>
    <xdr:ext cx="378565"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4017" y="6771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a:extLst>
            <a:ext uri="{FF2B5EF4-FFF2-40B4-BE49-F238E27FC236}">
              <a16:creationId xmlns:a16="http://schemas.microsoft.com/office/drawing/2014/main" id="{00000000-0008-0000-0600-00006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a:extLst>
            <a:ext uri="{FF2B5EF4-FFF2-40B4-BE49-F238E27FC236}">
              <a16:creationId xmlns:a16="http://schemas.microsoft.com/office/drawing/2014/main" id="{00000000-0008-0000-0600-00006B020000}"/>
            </a:ext>
          </a:extLst>
        </xdr:cNvPr>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a:extLst>
            <a:ext uri="{FF2B5EF4-FFF2-40B4-BE49-F238E27FC236}">
              <a16:creationId xmlns:a16="http://schemas.microsoft.com/office/drawing/2014/main" id="{00000000-0008-0000-0600-00006D020000}"/>
            </a:ext>
          </a:extLst>
        </xdr:cNvPr>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64367</xdr:rowOff>
    </xdr:from>
    <xdr:to>
      <xdr:col>85</xdr:col>
      <xdr:colOff>127000</xdr:colOff>
      <xdr:row>77</xdr:row>
      <xdr:rowOff>93084</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5481300" y="13266017"/>
          <a:ext cx="838200" cy="2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33724</xdr:rowOff>
    </xdr:from>
    <xdr:ext cx="534377" cy="259045"/>
    <xdr:sp macro="" textlink="">
      <xdr:nvSpPr>
        <xdr:cNvPr id="624" name="公債費平均値テキスト">
          <a:extLst>
            <a:ext uri="{FF2B5EF4-FFF2-40B4-BE49-F238E27FC236}">
              <a16:creationId xmlns:a16="http://schemas.microsoft.com/office/drawing/2014/main" id="{00000000-0008-0000-0600-000070020000}"/>
            </a:ext>
          </a:extLst>
        </xdr:cNvPr>
        <xdr:cNvSpPr txBox="1"/>
      </xdr:nvSpPr>
      <xdr:spPr>
        <a:xfrm>
          <a:off x="16370300" y="13063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93084</xdr:rowOff>
    </xdr:from>
    <xdr:to>
      <xdr:col>81</xdr:col>
      <xdr:colOff>50800</xdr:colOff>
      <xdr:row>77</xdr:row>
      <xdr:rowOff>125874</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4592300" y="13294734"/>
          <a:ext cx="889000" cy="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140307</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5214111" y="1299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121238</xdr:rowOff>
    </xdr:from>
    <xdr:to>
      <xdr:col>76</xdr:col>
      <xdr:colOff>114300</xdr:colOff>
      <xdr:row>77</xdr:row>
      <xdr:rowOff>125874</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3703300" y="13322888"/>
          <a:ext cx="889000" cy="4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21614</xdr:rowOff>
    </xdr:from>
    <xdr:to>
      <xdr:col>76</xdr:col>
      <xdr:colOff>165100</xdr:colOff>
      <xdr:row>77</xdr:row>
      <xdr:rowOff>123214</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4541500" y="1322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139741</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299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111820</xdr:rowOff>
    </xdr:from>
    <xdr:to>
      <xdr:col>71</xdr:col>
      <xdr:colOff>177800</xdr:colOff>
      <xdr:row>77</xdr:row>
      <xdr:rowOff>121238</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2814300" y="13313470"/>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17549</xdr:rowOff>
    </xdr:from>
    <xdr:to>
      <xdr:col>72</xdr:col>
      <xdr:colOff>38100</xdr:colOff>
      <xdr:row>77</xdr:row>
      <xdr:rowOff>119149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3652500" y="132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135676</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436111" y="1299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26036</xdr:rowOff>
    </xdr:from>
    <xdr:to>
      <xdr:col>67</xdr:col>
      <xdr:colOff>101600</xdr:colOff>
      <xdr:row>77</xdr:row>
      <xdr:rowOff>127636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2763500" y="1322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144163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547111" y="1300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13567</xdr:rowOff>
    </xdr:from>
    <xdr:to>
      <xdr:col>85</xdr:col>
      <xdr:colOff>177800</xdr:colOff>
      <xdr:row>77</xdr:row>
      <xdr:rowOff>115167</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6268700" y="1321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163444</xdr:rowOff>
    </xdr:from>
    <xdr:ext cx="534377" cy="259045"/>
    <xdr:sp macro="" textlink="">
      <xdr:nvSpPr>
        <xdr:cNvPr id="643" name="公債費該当値テキスト">
          <a:extLst>
            <a:ext uri="{FF2B5EF4-FFF2-40B4-BE49-F238E27FC236}">
              <a16:creationId xmlns:a16="http://schemas.microsoft.com/office/drawing/2014/main" id="{00000000-0008-0000-0600-000083020000}"/>
            </a:ext>
          </a:extLst>
        </xdr:cNvPr>
        <xdr:cNvSpPr txBox="1"/>
      </xdr:nvSpPr>
      <xdr:spPr>
        <a:xfrm>
          <a:off x="16370300" y="13193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42284</xdr:rowOff>
    </xdr:from>
    <xdr:to>
      <xdr:col>81</xdr:col>
      <xdr:colOff>101600</xdr:colOff>
      <xdr:row>77</xdr:row>
      <xdr:rowOff>143884</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5430500" y="1324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135011</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14111" y="13336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75074</xdr:rowOff>
    </xdr:from>
    <xdr:to>
      <xdr:col>76</xdr:col>
      <xdr:colOff>165100</xdr:colOff>
      <xdr:row>78</xdr:row>
      <xdr:rowOff>5224</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4541500" y="1327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167801</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325111" y="1336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70438</xdr:rowOff>
    </xdr:from>
    <xdr:to>
      <xdr:col>72</xdr:col>
      <xdr:colOff>38100</xdr:colOff>
      <xdr:row>78</xdr:row>
      <xdr:rowOff>588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3652500" y="1327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163165</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436111" y="1336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61020</xdr:rowOff>
    </xdr:from>
    <xdr:to>
      <xdr:col>67</xdr:col>
      <xdr:colOff>101600</xdr:colOff>
      <xdr:row>77</xdr:row>
      <xdr:rowOff>162620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2763500" y="1326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153747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547111" y="1335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35869</xdr:rowOff>
    </xdr:from>
    <xdr:to>
      <xdr:col>85</xdr:col>
      <xdr:colOff>127000</xdr:colOff>
      <xdr:row>96</xdr:row>
      <xdr:rowOff>57175</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5481300" y="16495069"/>
          <a:ext cx="838200" cy="21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156709</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44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57175</xdr:rowOff>
    </xdr:from>
    <xdr:to>
      <xdr:col>81</xdr:col>
      <xdr:colOff>50800</xdr:colOff>
      <xdr:row>97</xdr:row>
      <xdr:rowOff>11218</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4592300" y="16516375"/>
          <a:ext cx="889000" cy="125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61374</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69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11218</xdr:rowOff>
    </xdr:from>
    <xdr:to>
      <xdr:col>76</xdr:col>
      <xdr:colOff>114300</xdr:colOff>
      <xdr:row>98</xdr:row>
      <xdr:rowOff>49448</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641868"/>
          <a:ext cx="889000" cy="20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39047</xdr:rowOff>
    </xdr:from>
    <xdr:to>
      <xdr:col>76</xdr:col>
      <xdr:colOff>165100</xdr:colOff>
      <xdr:row>97</xdr:row>
      <xdr:rowOff>140647</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66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131774</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7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120297</xdr:rowOff>
    </xdr:from>
    <xdr:to>
      <xdr:col>71</xdr:col>
      <xdr:colOff>177800</xdr:colOff>
      <xdr:row>98</xdr:row>
      <xdr:rowOff>49448</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2814300" y="16750947"/>
          <a:ext cx="889000" cy="10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132325</xdr:rowOff>
    </xdr:from>
    <xdr:to>
      <xdr:col>72</xdr:col>
      <xdr:colOff>38100</xdr:colOff>
      <xdr:row>97</xdr:row>
      <xdr:rowOff>62475</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59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79002</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36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38142</xdr:rowOff>
    </xdr:from>
    <xdr:to>
      <xdr:col>67</xdr:col>
      <xdr:colOff>101600</xdr:colOff>
      <xdr:row>97</xdr:row>
      <xdr:rowOff>139742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668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156269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444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156519</xdr:rowOff>
    </xdr:from>
    <xdr:to>
      <xdr:col>85</xdr:col>
      <xdr:colOff>177800</xdr:colOff>
      <xdr:row>96</xdr:row>
      <xdr:rowOff>86669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4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7946</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29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6375</xdr:rowOff>
    </xdr:from>
    <xdr:to>
      <xdr:col>81</xdr:col>
      <xdr:colOff>101600</xdr:colOff>
      <xdr:row>96</xdr:row>
      <xdr:rowOff>107975</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465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124502</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24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131868</xdr:rowOff>
    </xdr:from>
    <xdr:to>
      <xdr:col>76</xdr:col>
      <xdr:colOff>165100</xdr:colOff>
      <xdr:row>97</xdr:row>
      <xdr:rowOff>62018</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59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78545</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366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170098</xdr:rowOff>
    </xdr:from>
    <xdr:to>
      <xdr:col>72</xdr:col>
      <xdr:colOff>38100</xdr:colOff>
      <xdr:row>98</xdr:row>
      <xdr:rowOff>100248</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80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91375</xdr:rowOff>
    </xdr:from>
    <xdr:ext cx="469744"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68428" y="168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69497</xdr:rowOff>
    </xdr:from>
    <xdr:to>
      <xdr:col>67</xdr:col>
      <xdr:colOff>101600</xdr:colOff>
      <xdr:row>97</xdr:row>
      <xdr:rowOff>171097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700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162224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792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a:extLst>
            <a:ext uri="{FF2B5EF4-FFF2-40B4-BE49-F238E27FC236}">
              <a16:creationId xmlns:a16="http://schemas.microsoft.com/office/drawing/2014/main" id="{00000000-0008-0000-0600-0000D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a:extLst>
            <a:ext uri="{FF2B5EF4-FFF2-40B4-BE49-F238E27FC236}">
              <a16:creationId xmlns:a16="http://schemas.microsoft.com/office/drawing/2014/main" id="{00000000-0008-0000-0600-0000D9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a:extLst>
            <a:ext uri="{FF2B5EF4-FFF2-40B4-BE49-F238E27FC236}">
              <a16:creationId xmlns:a16="http://schemas.microsoft.com/office/drawing/2014/main" id="{00000000-0008-0000-0600-0000DB020000}"/>
            </a:ext>
          </a:extLst>
        </xdr:cNvPr>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a:extLst>
            <a:ext uri="{FF2B5EF4-FFF2-40B4-BE49-F238E27FC236}">
              <a16:creationId xmlns:a16="http://schemas.microsoft.com/office/drawing/2014/main" id="{00000000-0008-0000-0600-0000DE020000}"/>
            </a:ext>
          </a:extLst>
        </xdr:cNvPr>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164064</xdr:rowOff>
    </xdr:from>
    <xdr:to>
      <xdr:col>107</xdr:col>
      <xdr:colOff>101600</xdr:colOff>
      <xdr:row>38</xdr:row>
      <xdr:rowOff>94214</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0383500" y="650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110741</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20199428" y="628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151536</xdr:rowOff>
    </xdr:from>
    <xdr:to>
      <xdr:col>102</xdr:col>
      <xdr:colOff>165100</xdr:colOff>
      <xdr:row>38</xdr:row>
      <xdr:rowOff>81686</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9494500" y="64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98213</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310428" y="6270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104353</xdr:rowOff>
    </xdr:from>
    <xdr:to>
      <xdr:col>98</xdr:col>
      <xdr:colOff>38100</xdr:colOff>
      <xdr:row>38</xdr:row>
      <xdr:rowOff>34503</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8605500" y="644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51030</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21428" y="6223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a:extLst>
            <a:ext uri="{FF2B5EF4-FFF2-40B4-BE49-F238E27FC236}">
              <a16:creationId xmlns:a16="http://schemas.microsoft.com/office/drawing/2014/main" id="{00000000-0008-0000-0600-0000F1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a:extLst>
            <a:ext uri="{FF2B5EF4-FFF2-40B4-BE49-F238E27FC236}">
              <a16:creationId xmlns:a16="http://schemas.microsoft.com/office/drawing/2014/main" id="{00000000-0008-0000-0600-000014030000}"/>
            </a:ext>
          </a:extLst>
        </xdr:cNvPr>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a:extLst>
            <a:ext uri="{FF2B5EF4-FFF2-40B4-BE49-F238E27FC236}">
              <a16:creationId xmlns:a16="http://schemas.microsoft.com/office/drawing/2014/main" id="{00000000-0008-0000-0600-000016030000}"/>
            </a:ext>
          </a:extLst>
        </xdr:cNvPr>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87840</xdr:rowOff>
    </xdr:from>
    <xdr:to>
      <xdr:col>116</xdr:col>
      <xdr:colOff>63500</xdr:colOff>
      <xdr:row>59</xdr:row>
      <xdr:rowOff>88080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1323300" y="10203390"/>
          <a:ext cx="838200" cy="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a:extLst>
            <a:ext uri="{FF2B5EF4-FFF2-40B4-BE49-F238E27FC236}">
              <a16:creationId xmlns:a16="http://schemas.microsoft.com/office/drawing/2014/main" id="{00000000-0008-0000-0600-000019030000}"/>
            </a:ext>
          </a:extLst>
        </xdr:cNvPr>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88080</xdr:rowOff>
    </xdr:from>
    <xdr:to>
      <xdr:col>111</xdr:col>
      <xdr:colOff>177800</xdr:colOff>
      <xdr:row>59</xdr:row>
      <xdr:rowOff>89212</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0434300" y="10203630"/>
          <a:ext cx="889000" cy="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89071</xdr:rowOff>
    </xdr:from>
    <xdr:to>
      <xdr:col>107</xdr:col>
      <xdr:colOff>50800</xdr:colOff>
      <xdr:row>59</xdr:row>
      <xdr:rowOff>89212</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9545300" y="10204621"/>
          <a:ext cx="889000" cy="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29246</xdr:rowOff>
    </xdr:from>
    <xdr:to>
      <xdr:col>107</xdr:col>
      <xdr:colOff>101600</xdr:colOff>
      <xdr:row>59</xdr:row>
      <xdr:rowOff>130846</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0383500" y="1014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147373</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199428" y="992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88940</xdr:rowOff>
    </xdr:from>
    <xdr:to>
      <xdr:col>102</xdr:col>
      <xdr:colOff>114300</xdr:colOff>
      <xdr:row>59</xdr:row>
      <xdr:rowOff>89071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656300" y="10204490"/>
          <a:ext cx="889000" cy="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23662</xdr:rowOff>
    </xdr:from>
    <xdr:to>
      <xdr:col>102</xdr:col>
      <xdr:colOff>165100</xdr:colOff>
      <xdr:row>59</xdr:row>
      <xdr:rowOff>125262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494500" y="10139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141789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10428" y="991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20897</xdr:rowOff>
    </xdr:from>
    <xdr:to>
      <xdr:col>98</xdr:col>
      <xdr:colOff>38100</xdr:colOff>
      <xdr:row>59</xdr:row>
      <xdr:rowOff>122497</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8605500" y="10136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139024</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8421428" y="9911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37040</xdr:rowOff>
    </xdr:from>
    <xdr:to>
      <xdr:col>116</xdr:col>
      <xdr:colOff>114300</xdr:colOff>
      <xdr:row>59</xdr:row>
      <xdr:rowOff>138640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22110700" y="101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469744" cy="259045"/>
    <xdr:sp macro="" textlink="">
      <xdr:nvSpPr>
        <xdr:cNvPr id="812" name="貸付金該当値テキスト">
          <a:extLst>
            <a:ext uri="{FF2B5EF4-FFF2-40B4-BE49-F238E27FC236}">
              <a16:creationId xmlns:a16="http://schemas.microsoft.com/office/drawing/2014/main" id="{00000000-0008-0000-0600-00002C030000}"/>
            </a:ext>
          </a:extLst>
        </xdr:cNvPr>
        <xdr:cNvSpPr txBox="1"/>
      </xdr:nvSpPr>
      <xdr:spPr>
        <a:xfrm>
          <a:off x="22212300" y="100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37280</xdr:rowOff>
    </xdr:from>
    <xdr:to>
      <xdr:col>112</xdr:col>
      <xdr:colOff>38100</xdr:colOff>
      <xdr:row>59</xdr:row>
      <xdr:rowOff>138880</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1272500" y="1015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130007</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134017" y="10245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38412</xdr:rowOff>
    </xdr:from>
    <xdr:to>
      <xdr:col>107</xdr:col>
      <xdr:colOff>101600</xdr:colOff>
      <xdr:row>59</xdr:row>
      <xdr:rowOff>140012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0383500" y="1015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131139</xdr:rowOff>
    </xdr:from>
    <xdr:ext cx="378565"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5017" y="10246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38271</xdr:rowOff>
    </xdr:from>
    <xdr:to>
      <xdr:col>102</xdr:col>
      <xdr:colOff>165100</xdr:colOff>
      <xdr:row>59</xdr:row>
      <xdr:rowOff>139871</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494500" y="101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130998</xdr:rowOff>
    </xdr:from>
    <xdr:ext cx="378565"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6017" y="1024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38140</xdr:rowOff>
    </xdr:from>
    <xdr:to>
      <xdr:col>98</xdr:col>
      <xdr:colOff>38100</xdr:colOff>
      <xdr:row>59</xdr:row>
      <xdr:rowOff>139740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8605500" y="1015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130867</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7017" y="10246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61584</xdr:rowOff>
    </xdr:from>
    <xdr:to>
      <xdr:col>116</xdr:col>
      <xdr:colOff>63500</xdr:colOff>
      <xdr:row>76</xdr:row>
      <xdr:rowOff>101622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91784"/>
          <a:ext cx="838200"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167422</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26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101622</xdr:rowOff>
    </xdr:from>
    <xdr:to>
      <xdr:col>111</xdr:col>
      <xdr:colOff>177800</xdr:colOff>
      <xdr:row>77</xdr:row>
      <xdr:rowOff>39737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31822"/>
          <a:ext cx="889000" cy="109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163295</xdr:rowOff>
    </xdr:from>
    <xdr:to>
      <xdr:col>107</xdr:col>
      <xdr:colOff>50800</xdr:colOff>
      <xdr:row>77</xdr:row>
      <xdr:rowOff>39737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93495"/>
          <a:ext cx="889000" cy="47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63591</xdr:rowOff>
    </xdr:from>
    <xdr:to>
      <xdr:col>107</xdr:col>
      <xdr:colOff>101600</xdr:colOff>
      <xdr:row>75</xdr:row>
      <xdr:rowOff>165190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234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10268</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697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159769</xdr:rowOff>
    </xdr:from>
    <xdr:to>
      <xdr:col>102</xdr:col>
      <xdr:colOff>114300</xdr:colOff>
      <xdr:row>76</xdr:row>
      <xdr:rowOff>163295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3189969"/>
          <a:ext cx="889000" cy="3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116985</xdr:rowOff>
    </xdr:from>
    <xdr:to>
      <xdr:col>102</xdr:col>
      <xdr:colOff>165100</xdr:colOff>
      <xdr:row>76</xdr:row>
      <xdr:rowOff>47135</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7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63662</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75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111205</xdr:rowOff>
    </xdr:from>
    <xdr:to>
      <xdr:col>98</xdr:col>
      <xdr:colOff>38100</xdr:colOff>
      <xdr:row>76</xdr:row>
      <xdr:rowOff>41356</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6995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57882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74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10784</xdr:rowOff>
    </xdr:from>
    <xdr:to>
      <xdr:col>116</xdr:col>
      <xdr:colOff>114300</xdr:colOff>
      <xdr:row>76</xdr:row>
      <xdr:rowOff>112384</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40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33661</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9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50822</xdr:rowOff>
    </xdr:from>
    <xdr:to>
      <xdr:col>112</xdr:col>
      <xdr:colOff>38100</xdr:colOff>
      <xdr:row>76</xdr:row>
      <xdr:rowOff>152422</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8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143549</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7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160387</xdr:rowOff>
    </xdr:from>
    <xdr:to>
      <xdr:col>107</xdr:col>
      <xdr:colOff>101600</xdr:colOff>
      <xdr:row>77</xdr:row>
      <xdr:rowOff>90537</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9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81664</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28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112495</xdr:rowOff>
    </xdr:from>
    <xdr:to>
      <xdr:col>102</xdr:col>
      <xdr:colOff>165100</xdr:colOff>
      <xdr:row>77</xdr:row>
      <xdr:rowOff>42645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4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33772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235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108969</xdr:rowOff>
    </xdr:from>
    <xdr:to>
      <xdr:col>98</xdr:col>
      <xdr:colOff>38100</xdr:colOff>
      <xdr:row>77</xdr:row>
      <xdr:rowOff>39119</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30246</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231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人件費に係る数値について、新型コロナウイルス感染症の影響により人口が前年度より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減少した事が、上昇した要因の一つである。</a:t>
          </a:r>
        </a:p>
        <a:p>
          <a:r>
            <a:rPr kumimoji="1" lang="ja-JP" altLang="en-US" sz="1300">
              <a:latin typeface="ＭＳ Ｐゴシック" panose="020B0600070205080204" pitchFamily="50" charset="-128"/>
              <a:ea typeface="ＭＳ Ｐゴシック" panose="020B0600070205080204" pitchFamily="50" charset="-128"/>
            </a:rPr>
            <a:t>維持補修費に係る数値について、類似団体平均を大きく上回り、今年度も類似団体内順位２位となっている。北海道内でも有数の豪雪地帯であり、除排雪経費が毎年多額の支出を要する事が大きな要因の一つである。</a:t>
          </a:r>
        </a:p>
        <a:p>
          <a:r>
            <a:rPr kumimoji="1" lang="ja-JP" altLang="en-US" sz="1300">
              <a:latin typeface="ＭＳ Ｐゴシック" panose="020B0600070205080204" pitchFamily="50" charset="-128"/>
              <a:ea typeface="ＭＳ Ｐゴシック" panose="020B0600070205080204" pitchFamily="50" charset="-128"/>
            </a:rPr>
            <a:t>物件費に係る数値について、燃料費、光熱水費等の需用費は当初予算より厳しく査定を行うなど、経費削減努力を続けているものの、施設の維持管理に係る経費が増加傾向にある事から類似団体平均を上回り続け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普通建設事業費については、新庁舎建替事業の建設工事、北海道新幹線ルートに支障物件となる町道西３丁目南通・第１倶登山橋整備事業の工事より、類似団体を上回る結果となった。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14,789
14,109
261.34
11,812,793
11,410,578
363,306
5,510,806
10,930,624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53289</xdr:rowOff>
    </xdr:from>
    <xdr:to>
      <xdr:col>24</xdr:col>
      <xdr:colOff>63500</xdr:colOff>
      <xdr:row>33</xdr:row>
      <xdr:rowOff>145643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11139"/>
          <a:ext cx="838200" cy="92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145643</xdr:rowOff>
    </xdr:from>
    <xdr:to>
      <xdr:col>19</xdr:col>
      <xdr:colOff>177800</xdr:colOff>
      <xdr:row>35</xdr:row>
      <xdr:rowOff>89865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03493"/>
          <a:ext cx="889000" cy="287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105275</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934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165303</xdr:rowOff>
    </xdr:from>
    <xdr:to>
      <xdr:col>15</xdr:col>
      <xdr:colOff>50800</xdr:colOff>
      <xdr:row>35</xdr:row>
      <xdr:rowOff>89865</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23153"/>
          <a:ext cx="889000" cy="267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116332</xdr:rowOff>
    </xdr:from>
    <xdr:to>
      <xdr:col>15</xdr:col>
      <xdr:colOff>101600</xdr:colOff>
      <xdr:row>34</xdr:row>
      <xdr:rowOff>46482</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77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63009</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54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165303</xdr:rowOff>
    </xdr:from>
    <xdr:to>
      <xdr:col>10</xdr:col>
      <xdr:colOff>114300</xdr:colOff>
      <xdr:row>34</xdr:row>
      <xdr:rowOff>20371</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5823153"/>
          <a:ext cx="889000" cy="26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168453</xdr:rowOff>
    </xdr:from>
    <xdr:to>
      <xdr:col>10</xdr:col>
      <xdr:colOff>165100</xdr:colOff>
      <xdr:row>34</xdr:row>
      <xdr:rowOff>98603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82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89730</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9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142849</xdr:rowOff>
    </xdr:from>
    <xdr:to>
      <xdr:col>6</xdr:col>
      <xdr:colOff>38100</xdr:colOff>
      <xdr:row>34</xdr:row>
      <xdr:rowOff>72999</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80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64126</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893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2489</xdr:rowOff>
    </xdr:from>
    <xdr:to>
      <xdr:col>24</xdr:col>
      <xdr:colOff>114300</xdr:colOff>
      <xdr:row>33</xdr:row>
      <xdr:rowOff>104089</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6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25366</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11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94843</xdr:rowOff>
    </xdr:from>
    <xdr:to>
      <xdr:col>20</xdr:col>
      <xdr:colOff>38100</xdr:colOff>
      <xdr:row>34</xdr:row>
      <xdr:rowOff>24993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752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41520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527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39065</xdr:rowOff>
    </xdr:from>
    <xdr:to>
      <xdr:col>15</xdr:col>
      <xdr:colOff>101600</xdr:colOff>
      <xdr:row>35</xdr:row>
      <xdr:rowOff>140665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3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131792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32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114503</xdr:rowOff>
    </xdr:from>
    <xdr:to>
      <xdr:col>10</xdr:col>
      <xdr:colOff>165100</xdr:colOff>
      <xdr:row>34</xdr:row>
      <xdr:rowOff>44653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772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61180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547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141021</xdr:rowOff>
    </xdr:from>
    <xdr:to>
      <xdr:col>6</xdr:col>
      <xdr:colOff>38100</xdr:colOff>
      <xdr:row>34</xdr:row>
      <xdr:rowOff>71171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9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87698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7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31004</xdr:rowOff>
    </xdr:from>
    <xdr:to>
      <xdr:col>24</xdr:col>
      <xdr:colOff>62865</xdr:colOff>
      <xdr:row>58</xdr:row>
      <xdr:rowOff>5611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946404"/>
          <a:ext cx="1270" cy="1003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9438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5611</xdr:rowOff>
    </xdr:from>
    <xdr:to>
      <xdr:col>24</xdr:col>
      <xdr:colOff>152400</xdr:colOff>
      <xdr:row>58</xdr:row>
      <xdr:rowOff>5611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9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149131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21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31004</xdr:rowOff>
    </xdr:from>
    <xdr:to>
      <xdr:col>24</xdr:col>
      <xdr:colOff>152400</xdr:colOff>
      <xdr:row>52</xdr:row>
      <xdr:rowOff>31004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9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82882</xdr:rowOff>
    </xdr:from>
    <xdr:to>
      <xdr:col>24</xdr:col>
      <xdr:colOff>63500</xdr:colOff>
      <xdr:row>55</xdr:row>
      <xdr:rowOff>8632</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8826832"/>
          <a:ext cx="838200" cy="611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21721</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6229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43294</xdr:rowOff>
    </xdr:from>
    <xdr:to>
      <xdr:col>24</xdr:col>
      <xdr:colOff>114300</xdr:colOff>
      <xdr:row>56</xdr:row>
      <xdr:rowOff>144894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4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82882</xdr:rowOff>
    </xdr:from>
    <xdr:to>
      <xdr:col>19</xdr:col>
      <xdr:colOff>177800</xdr:colOff>
      <xdr:row>56</xdr:row>
      <xdr:rowOff>85621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8826832"/>
          <a:ext cx="889000" cy="859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23402</xdr:rowOff>
    </xdr:from>
    <xdr:to>
      <xdr:col>20</xdr:col>
      <xdr:colOff>38100</xdr:colOff>
      <xdr:row>54</xdr:row>
      <xdr:rowOff>125002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28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116129</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37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85621</xdr:rowOff>
    </xdr:from>
    <xdr:to>
      <xdr:col>15</xdr:col>
      <xdr:colOff>50800</xdr:colOff>
      <xdr:row>57</xdr:row>
      <xdr:rowOff>113461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686821"/>
          <a:ext cx="889000" cy="19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142209</xdr:rowOff>
    </xdr:from>
    <xdr:to>
      <xdr:col>15</xdr:col>
      <xdr:colOff>101600</xdr:colOff>
      <xdr:row>57</xdr:row>
      <xdr:rowOff>72359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43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63486</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3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111087</xdr:rowOff>
    </xdr:from>
    <xdr:to>
      <xdr:col>10</xdr:col>
      <xdr:colOff>114300</xdr:colOff>
      <xdr:row>57</xdr:row>
      <xdr:rowOff>113461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1130300" y="9883737"/>
          <a:ext cx="889000" cy="2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92165</xdr:rowOff>
    </xdr:from>
    <xdr:to>
      <xdr:col>10</xdr:col>
      <xdr:colOff>165100</xdr:colOff>
      <xdr:row>57</xdr:row>
      <xdr:rowOff>22315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9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38842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68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21612</xdr:rowOff>
    </xdr:from>
    <xdr:to>
      <xdr:col>6</xdr:col>
      <xdr:colOff>38100</xdr:colOff>
      <xdr:row>57</xdr:row>
      <xdr:rowOff>123212</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9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139739</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569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129282</xdr:rowOff>
    </xdr:from>
    <xdr:to>
      <xdr:col>24</xdr:col>
      <xdr:colOff>114300</xdr:colOff>
      <xdr:row>55</xdr:row>
      <xdr:rowOff>59432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8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152159</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239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32082</xdr:rowOff>
    </xdr:from>
    <xdr:to>
      <xdr:col>20</xdr:col>
      <xdr:colOff>38100</xdr:colOff>
      <xdr:row>51</xdr:row>
      <xdr:rowOff>133682</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877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150209</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551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34821</xdr:rowOff>
    </xdr:from>
    <xdr:to>
      <xdr:col>15</xdr:col>
      <xdr:colOff>101600</xdr:colOff>
      <xdr:row>56</xdr:row>
      <xdr:rowOff>136421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636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152948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11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62661</xdr:rowOff>
    </xdr:from>
    <xdr:to>
      <xdr:col>10</xdr:col>
      <xdr:colOff>165100</xdr:colOff>
      <xdr:row>57</xdr:row>
      <xdr:rowOff>164261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3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155388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28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60287</xdr:rowOff>
    </xdr:from>
    <xdr:to>
      <xdr:col>6</xdr:col>
      <xdr:colOff>38100</xdr:colOff>
      <xdr:row>57</xdr:row>
      <xdr:rowOff>161887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153014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12763</xdr:rowOff>
    </xdr:from>
    <xdr:to>
      <xdr:col>24</xdr:col>
      <xdr:colOff>62865</xdr:colOff>
      <xdr:row>77</xdr:row>
      <xdr:rowOff>144208</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014263"/>
          <a:ext cx="127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148035</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144208</xdr:rowOff>
    </xdr:from>
    <xdr:to>
      <xdr:col>24</xdr:col>
      <xdr:colOff>152400</xdr:colOff>
      <xdr:row>77</xdr:row>
      <xdr:rowOff>144208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45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130890</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789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12763</xdr:rowOff>
    </xdr:from>
    <xdr:to>
      <xdr:col>24</xdr:col>
      <xdr:colOff>152400</xdr:colOff>
      <xdr:row>70</xdr:row>
      <xdr:rowOff>12763</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0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102155</xdr:rowOff>
    </xdr:from>
    <xdr:to>
      <xdr:col>24</xdr:col>
      <xdr:colOff>63500</xdr:colOff>
      <xdr:row>77</xdr:row>
      <xdr:rowOff>34023</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60905"/>
          <a:ext cx="838200" cy="27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90143</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605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67266</xdr:rowOff>
    </xdr:from>
    <xdr:to>
      <xdr:col>24</xdr:col>
      <xdr:colOff>114300</xdr:colOff>
      <xdr:row>74</xdr:row>
      <xdr:rowOff>168866</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75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34023</xdr:rowOff>
    </xdr:from>
    <xdr:to>
      <xdr:col>19</xdr:col>
      <xdr:colOff>177800</xdr:colOff>
      <xdr:row>78</xdr:row>
      <xdr:rowOff>29341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35673"/>
          <a:ext cx="889000" cy="16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112547</xdr:rowOff>
    </xdr:from>
    <xdr:to>
      <xdr:col>20</xdr:col>
      <xdr:colOff>38100</xdr:colOff>
      <xdr:row>76</xdr:row>
      <xdr:rowOff>42697</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971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59224</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746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159186</xdr:rowOff>
    </xdr:from>
    <xdr:to>
      <xdr:col>15</xdr:col>
      <xdr:colOff>50800</xdr:colOff>
      <xdr:row>78</xdr:row>
      <xdr:rowOff>29341</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2019300" y="13360836"/>
          <a:ext cx="889000" cy="4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151656</xdr:rowOff>
    </xdr:from>
    <xdr:to>
      <xdr:col>15</xdr:col>
      <xdr:colOff>101600</xdr:colOff>
      <xdr:row>76</xdr:row>
      <xdr:rowOff>81806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01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98332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85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61501</xdr:rowOff>
    </xdr:from>
    <xdr:to>
      <xdr:col>10</xdr:col>
      <xdr:colOff>114300</xdr:colOff>
      <xdr:row>77</xdr:row>
      <xdr:rowOff>159186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2748801"/>
          <a:ext cx="889000" cy="612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30899</xdr:rowOff>
    </xdr:from>
    <xdr:to>
      <xdr:col>10</xdr:col>
      <xdr:colOff>165100</xdr:colOff>
      <xdr:row>76</xdr:row>
      <xdr:rowOff>132499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0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149027</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36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48456</xdr:rowOff>
    </xdr:from>
    <xdr:to>
      <xdr:col>6</xdr:col>
      <xdr:colOff>38100</xdr:colOff>
      <xdr:row>76</xdr:row>
      <xdr:rowOff>150056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07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141183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317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51355</xdr:rowOff>
    </xdr:from>
    <xdr:to>
      <xdr:col>24</xdr:col>
      <xdr:colOff>114300</xdr:colOff>
      <xdr:row>75</xdr:row>
      <xdr:rowOff>152955</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91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29782</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88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154673</xdr:rowOff>
    </xdr:from>
    <xdr:to>
      <xdr:col>20</xdr:col>
      <xdr:colOff>38100</xdr:colOff>
      <xdr:row>77</xdr:row>
      <xdr:rowOff>84823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8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75950</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77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149991</xdr:rowOff>
    </xdr:from>
    <xdr:to>
      <xdr:col>15</xdr:col>
      <xdr:colOff>101600</xdr:colOff>
      <xdr:row>78</xdr:row>
      <xdr:rowOff>80141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71268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44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108386</xdr:rowOff>
    </xdr:from>
    <xdr:to>
      <xdr:col>10</xdr:col>
      <xdr:colOff>165100</xdr:colOff>
      <xdr:row>78</xdr:row>
      <xdr:rowOff>38536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1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29663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10701</xdr:rowOff>
    </xdr:from>
    <xdr:to>
      <xdr:col>6</xdr:col>
      <xdr:colOff>38100</xdr:colOff>
      <xdr:row>74</xdr:row>
      <xdr:rowOff>112301</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2698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72</xdr:row>
      <xdr:rowOff>128828</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2473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127977</xdr:rowOff>
    </xdr:from>
    <xdr:to>
      <xdr:col>24</xdr:col>
      <xdr:colOff>63500</xdr:colOff>
      <xdr:row>98</xdr:row>
      <xdr:rowOff>27355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758627"/>
          <a:ext cx="838200" cy="70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27355</xdr:rowOff>
    </xdr:from>
    <xdr:to>
      <xdr:col>19</xdr:col>
      <xdr:colOff>177800</xdr:colOff>
      <xdr:row>98</xdr:row>
      <xdr:rowOff>53936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829455"/>
          <a:ext cx="889000" cy="26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86974</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546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53936</xdr:rowOff>
    </xdr:from>
    <xdr:to>
      <xdr:col>15</xdr:col>
      <xdr:colOff>50800</xdr:colOff>
      <xdr:row>98</xdr:row>
      <xdr:rowOff>56581</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856036"/>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152744</xdr:rowOff>
    </xdr:from>
    <xdr:to>
      <xdr:col>15</xdr:col>
      <xdr:colOff>101600</xdr:colOff>
      <xdr:row>98</xdr:row>
      <xdr:rowOff>82894</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783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99421</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55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48648</xdr:rowOff>
    </xdr:from>
    <xdr:to>
      <xdr:col>10</xdr:col>
      <xdr:colOff>114300</xdr:colOff>
      <xdr:row>98</xdr:row>
      <xdr:rowOff>56581</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850748"/>
          <a:ext cx="889000" cy="7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151399</xdr:rowOff>
    </xdr:from>
    <xdr:to>
      <xdr:col>10</xdr:col>
      <xdr:colOff>165100</xdr:colOff>
      <xdr:row>98</xdr:row>
      <xdr:rowOff>81549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78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98076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55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154226</xdr:rowOff>
    </xdr:from>
    <xdr:to>
      <xdr:col>6</xdr:col>
      <xdr:colOff>38100</xdr:colOff>
      <xdr:row>98</xdr:row>
      <xdr:rowOff>84376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8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100903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56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77177</xdr:rowOff>
    </xdr:from>
    <xdr:to>
      <xdr:col>24</xdr:col>
      <xdr:colOff>114300</xdr:colOff>
      <xdr:row>98</xdr:row>
      <xdr:rowOff>7327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70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100054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55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148005</xdr:rowOff>
    </xdr:from>
    <xdr:to>
      <xdr:col>20</xdr:col>
      <xdr:colOff>38100</xdr:colOff>
      <xdr:row>98</xdr:row>
      <xdr:rowOff>78155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77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69282</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87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3136</xdr:rowOff>
    </xdr:from>
    <xdr:to>
      <xdr:col>15</xdr:col>
      <xdr:colOff>101600</xdr:colOff>
      <xdr:row>98</xdr:row>
      <xdr:rowOff>104736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0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95863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897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5781</xdr:rowOff>
    </xdr:from>
    <xdr:to>
      <xdr:col>10</xdr:col>
      <xdr:colOff>165100</xdr:colOff>
      <xdr:row>98</xdr:row>
      <xdr:rowOff>107381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07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98508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0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169298</xdr:rowOff>
    </xdr:from>
    <xdr:to>
      <xdr:col>6</xdr:col>
      <xdr:colOff>38100</xdr:colOff>
      <xdr:row>98</xdr:row>
      <xdr:rowOff>99448</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79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90575</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89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153188</xdr:rowOff>
    </xdr:from>
    <xdr:to>
      <xdr:col>55</xdr:col>
      <xdr:colOff>0</xdr:colOff>
      <xdr:row>36</xdr:row>
      <xdr:rowOff>26314</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9639300" y="6153938"/>
          <a:ext cx="838200" cy="4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26314</xdr:rowOff>
    </xdr:from>
    <xdr:to>
      <xdr:col>50</xdr:col>
      <xdr:colOff>114300</xdr:colOff>
      <xdr:row>36</xdr:row>
      <xdr:rowOff>50317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8750300" y="619851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46203</xdr:rowOff>
    </xdr:from>
    <xdr:to>
      <xdr:col>45</xdr:col>
      <xdr:colOff>177800</xdr:colOff>
      <xdr:row>36</xdr:row>
      <xdr:rowOff>50317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218403"/>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148565</xdr:rowOff>
    </xdr:from>
    <xdr:to>
      <xdr:col>46</xdr:col>
      <xdr:colOff>38100</xdr:colOff>
      <xdr:row>38</xdr:row>
      <xdr:rowOff>78715</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49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69842</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584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46203</xdr:rowOff>
    </xdr:from>
    <xdr:to>
      <xdr:col>41</xdr:col>
      <xdr:colOff>50800</xdr:colOff>
      <xdr:row>36</xdr:row>
      <xdr:rowOff>55804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218403"/>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154051</xdr:rowOff>
    </xdr:from>
    <xdr:to>
      <xdr:col>41</xdr:col>
      <xdr:colOff>101600</xdr:colOff>
      <xdr:row>38</xdr:row>
      <xdr:rowOff>84201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49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75328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5904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147879</xdr:rowOff>
    </xdr:from>
    <xdr:to>
      <xdr:col>36</xdr:col>
      <xdr:colOff>165100</xdr:colOff>
      <xdr:row>38</xdr:row>
      <xdr:rowOff>78029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49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69156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83017" y="65842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102388</xdr:rowOff>
    </xdr:from>
    <xdr:to>
      <xdr:col>55</xdr:col>
      <xdr:colOff>50800</xdr:colOff>
      <xdr:row>36</xdr:row>
      <xdr:rowOff>32538</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1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125265</xdr:rowOff>
    </xdr:from>
    <xdr:ext cx="469744"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595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146964</xdr:rowOff>
    </xdr:from>
    <xdr:to>
      <xdr:col>50</xdr:col>
      <xdr:colOff>165100</xdr:colOff>
      <xdr:row>36</xdr:row>
      <xdr:rowOff>77114</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14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93641</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04428" y="592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170967</xdr:rowOff>
    </xdr:from>
    <xdr:to>
      <xdr:col>46</xdr:col>
      <xdr:colOff>38100</xdr:colOff>
      <xdr:row>36</xdr:row>
      <xdr:rowOff>101117</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17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117644</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428" y="5946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166853</xdr:rowOff>
    </xdr:from>
    <xdr:to>
      <xdr:col>41</xdr:col>
      <xdr:colOff>101600</xdr:colOff>
      <xdr:row>36</xdr:row>
      <xdr:rowOff>97003</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16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113530</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594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5004</xdr:rowOff>
    </xdr:from>
    <xdr:to>
      <xdr:col>36</xdr:col>
      <xdr:colOff>165100</xdr:colOff>
      <xdr:row>36</xdr:row>
      <xdr:rowOff>106604</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177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123131</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5952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19342</xdr:rowOff>
    </xdr:from>
    <xdr:to>
      <xdr:col>55</xdr:col>
      <xdr:colOff>0</xdr:colOff>
      <xdr:row>57</xdr:row>
      <xdr:rowOff>58795</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91992"/>
          <a:ext cx="838200" cy="39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128255</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558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78702</xdr:rowOff>
    </xdr:from>
    <xdr:to>
      <xdr:col>50</xdr:col>
      <xdr:colOff>114300</xdr:colOff>
      <xdr:row>57</xdr:row>
      <xdr:rowOff>58795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9165552"/>
          <a:ext cx="889000" cy="66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59142</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48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78702</xdr:rowOff>
    </xdr:from>
    <xdr:to>
      <xdr:col>45</xdr:col>
      <xdr:colOff>177800</xdr:colOff>
      <xdr:row>57</xdr:row>
      <xdr:rowOff>53689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165552"/>
          <a:ext cx="889000" cy="660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39332</xdr:rowOff>
    </xdr:from>
    <xdr:to>
      <xdr:col>46</xdr:col>
      <xdr:colOff>38100</xdr:colOff>
      <xdr:row>56</xdr:row>
      <xdr:rowOff>140932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64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132059</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733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53689</xdr:rowOff>
    </xdr:from>
    <xdr:to>
      <xdr:col>41</xdr:col>
      <xdr:colOff>50800</xdr:colOff>
      <xdr:row>57</xdr:row>
      <xdr:rowOff>115183</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9826339"/>
          <a:ext cx="889000" cy="61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80118</xdr:rowOff>
    </xdr:from>
    <xdr:to>
      <xdr:col>41</xdr:col>
      <xdr:colOff>101600</xdr:colOff>
      <xdr:row>57</xdr:row>
      <xdr:rowOff>10268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6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26795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45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115189</xdr:rowOff>
    </xdr:from>
    <xdr:to>
      <xdr:col>36</xdr:col>
      <xdr:colOff>165100</xdr:colOff>
      <xdr:row>57</xdr:row>
      <xdr:rowOff>45339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71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61866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491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139992</xdr:rowOff>
    </xdr:from>
    <xdr:to>
      <xdr:col>55</xdr:col>
      <xdr:colOff>50800</xdr:colOff>
      <xdr:row>57</xdr:row>
      <xdr:rowOff>70142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74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118419</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7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7995</xdr:rowOff>
    </xdr:from>
    <xdr:to>
      <xdr:col>50</xdr:col>
      <xdr:colOff>165100</xdr:colOff>
      <xdr:row>57</xdr:row>
      <xdr:rowOff>109595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80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100722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987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27902</xdr:rowOff>
    </xdr:from>
    <xdr:to>
      <xdr:col>46</xdr:col>
      <xdr:colOff>38100</xdr:colOff>
      <xdr:row>53</xdr:row>
      <xdr:rowOff>129502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11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146029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888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2889</xdr:rowOff>
    </xdr:from>
    <xdr:to>
      <xdr:col>41</xdr:col>
      <xdr:colOff>101600</xdr:colOff>
      <xdr:row>57</xdr:row>
      <xdr:rowOff>104489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775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95616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86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64383</xdr:rowOff>
    </xdr:from>
    <xdr:to>
      <xdr:col>36</xdr:col>
      <xdr:colOff>165100</xdr:colOff>
      <xdr:row>57</xdr:row>
      <xdr:rowOff>165983</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837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157110</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929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148272</xdr:rowOff>
    </xdr:from>
    <xdr:to>
      <xdr:col>54</xdr:col>
      <xdr:colOff>189865</xdr:colOff>
      <xdr:row>79</xdr:row>
      <xdr:rowOff>38125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49772"/>
          <a:ext cx="1270" cy="1432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41952</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6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38125</xdr:rowOff>
    </xdr:from>
    <xdr:to>
      <xdr:col>55</xdr:col>
      <xdr:colOff>88900</xdr:colOff>
      <xdr:row>79</xdr:row>
      <xdr:rowOff>38125</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82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94949</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2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148272</xdr:rowOff>
    </xdr:from>
    <xdr:to>
      <xdr:col>55</xdr:col>
      <xdr:colOff>88900</xdr:colOff>
      <xdr:row>70</xdr:row>
      <xdr:rowOff>148272</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49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53023</xdr:rowOff>
    </xdr:from>
    <xdr:to>
      <xdr:col>55</xdr:col>
      <xdr:colOff>0</xdr:colOff>
      <xdr:row>76</xdr:row>
      <xdr:rowOff>92266</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083223"/>
          <a:ext cx="838200" cy="39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116228</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1464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137801</xdr:rowOff>
    </xdr:from>
    <xdr:to>
      <xdr:col>55</xdr:col>
      <xdr:colOff>50800</xdr:colOff>
      <xdr:row>77</xdr:row>
      <xdr:rowOff>67951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168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53023</xdr:rowOff>
    </xdr:from>
    <xdr:to>
      <xdr:col>50</xdr:col>
      <xdr:colOff>114300</xdr:colOff>
      <xdr:row>78</xdr:row>
      <xdr:rowOff>41841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083223"/>
          <a:ext cx="889000" cy="331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71679</xdr:rowOff>
    </xdr:from>
    <xdr:to>
      <xdr:col>50</xdr:col>
      <xdr:colOff>165100</xdr:colOff>
      <xdr:row>77</xdr:row>
      <xdr:rowOff>1829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164406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4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41841</xdr:rowOff>
    </xdr:from>
    <xdr:to>
      <xdr:col>45</xdr:col>
      <xdr:colOff>177800</xdr:colOff>
      <xdr:row>78</xdr:row>
      <xdr:rowOff>73768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14941"/>
          <a:ext cx="889000" cy="31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57334</xdr:rowOff>
    </xdr:from>
    <xdr:to>
      <xdr:col>46</xdr:col>
      <xdr:colOff>38100</xdr:colOff>
      <xdr:row>77</xdr:row>
      <xdr:rowOff>158934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25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4011</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034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24352</xdr:rowOff>
    </xdr:from>
    <xdr:to>
      <xdr:col>41</xdr:col>
      <xdr:colOff>50800</xdr:colOff>
      <xdr:row>78</xdr:row>
      <xdr:rowOff>73768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97452"/>
          <a:ext cx="889000" cy="4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107550</xdr:rowOff>
    </xdr:from>
    <xdr:to>
      <xdr:col>41</xdr:col>
      <xdr:colOff>101600</xdr:colOff>
      <xdr:row>78</xdr:row>
      <xdr:rowOff>37700</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54227</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084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109589</xdr:rowOff>
    </xdr:from>
    <xdr:to>
      <xdr:col>36</xdr:col>
      <xdr:colOff>165100</xdr:colOff>
      <xdr:row>78</xdr:row>
      <xdr:rowOff>39739</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1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56266</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086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41466</xdr:rowOff>
    </xdr:from>
    <xdr:to>
      <xdr:col>55</xdr:col>
      <xdr:colOff>50800</xdr:colOff>
      <xdr:row>76</xdr:row>
      <xdr:rowOff>143066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07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64343</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2923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2223</xdr:rowOff>
    </xdr:from>
    <xdr:to>
      <xdr:col>50</xdr:col>
      <xdr:colOff>165100</xdr:colOff>
      <xdr:row>76</xdr:row>
      <xdr:rowOff>103823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032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120349</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28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162491</xdr:rowOff>
    </xdr:from>
    <xdr:to>
      <xdr:col>46</xdr:col>
      <xdr:colOff>38100</xdr:colOff>
      <xdr:row>78</xdr:row>
      <xdr:rowOff>92641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64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83768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5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22968</xdr:rowOff>
    </xdr:from>
    <xdr:to>
      <xdr:col>41</xdr:col>
      <xdr:colOff>101600</xdr:colOff>
      <xdr:row>78</xdr:row>
      <xdr:rowOff>124568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9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115695</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488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145002</xdr:rowOff>
    </xdr:from>
    <xdr:to>
      <xdr:col>36</xdr:col>
      <xdr:colOff>165100</xdr:colOff>
      <xdr:row>78</xdr:row>
      <xdr:rowOff>75152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4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66279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4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27704</xdr:rowOff>
    </xdr:from>
    <xdr:to>
      <xdr:col>55</xdr:col>
      <xdr:colOff>0</xdr:colOff>
      <xdr:row>95</xdr:row>
      <xdr:rowOff>160347</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315454"/>
          <a:ext cx="838200" cy="13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160347</xdr:rowOff>
    </xdr:from>
    <xdr:to>
      <xdr:col>50</xdr:col>
      <xdr:colOff>114300</xdr:colOff>
      <xdr:row>96</xdr:row>
      <xdr:rowOff>28276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448097"/>
          <a:ext cx="889000" cy="3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28276</xdr:rowOff>
    </xdr:from>
    <xdr:to>
      <xdr:col>45</xdr:col>
      <xdr:colOff>177800</xdr:colOff>
      <xdr:row>96</xdr:row>
      <xdr:rowOff>106781</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487476"/>
          <a:ext cx="889000" cy="7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158714</xdr:rowOff>
    </xdr:from>
    <xdr:to>
      <xdr:col>46</xdr:col>
      <xdr:colOff>38100</xdr:colOff>
      <xdr:row>97</xdr:row>
      <xdr:rowOff>88864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61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79991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71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95786</xdr:rowOff>
    </xdr:from>
    <xdr:to>
      <xdr:col>41</xdr:col>
      <xdr:colOff>50800</xdr:colOff>
      <xdr:row>96</xdr:row>
      <xdr:rowOff>106781</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554986"/>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4908</xdr:rowOff>
    </xdr:from>
    <xdr:to>
      <xdr:col>41</xdr:col>
      <xdr:colOff>101600</xdr:colOff>
      <xdr:row>97</xdr:row>
      <xdr:rowOff>106508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635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97635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72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3121</xdr:rowOff>
    </xdr:from>
    <xdr:to>
      <xdr:col>36</xdr:col>
      <xdr:colOff>165100</xdr:colOff>
      <xdr:row>97</xdr:row>
      <xdr:rowOff>104721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95848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72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148354</xdr:rowOff>
    </xdr:from>
    <xdr:to>
      <xdr:col>55</xdr:col>
      <xdr:colOff>50800</xdr:colOff>
      <xdr:row>95</xdr:row>
      <xdr:rowOff>78504</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26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171231</xdr:rowOff>
    </xdr:from>
    <xdr:ext cx="599010"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116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109547</xdr:rowOff>
    </xdr:from>
    <xdr:to>
      <xdr:col>50</xdr:col>
      <xdr:colOff>165100</xdr:colOff>
      <xdr:row>96</xdr:row>
      <xdr:rowOff>39697</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39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56224</xdr:rowOff>
    </xdr:from>
    <xdr:ext cx="59901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39795" y="16172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148926</xdr:rowOff>
    </xdr:from>
    <xdr:to>
      <xdr:col>46</xdr:col>
      <xdr:colOff>38100</xdr:colOff>
      <xdr:row>96</xdr:row>
      <xdr:rowOff>79076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43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95603</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1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55981</xdr:rowOff>
    </xdr:from>
    <xdr:to>
      <xdr:col>41</xdr:col>
      <xdr:colOff>101600</xdr:colOff>
      <xdr:row>96</xdr:row>
      <xdr:rowOff>157581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51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2658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29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44986</xdr:rowOff>
    </xdr:from>
    <xdr:to>
      <xdr:col>36</xdr:col>
      <xdr:colOff>165100</xdr:colOff>
      <xdr:row>96</xdr:row>
      <xdr:rowOff>146586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50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163113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27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159150</xdr:rowOff>
    </xdr:from>
    <xdr:to>
      <xdr:col>85</xdr:col>
      <xdr:colOff>127000</xdr:colOff>
      <xdr:row>36</xdr:row>
      <xdr:rowOff>64681</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159900"/>
          <a:ext cx="838200" cy="76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64681</xdr:rowOff>
    </xdr:from>
    <xdr:to>
      <xdr:col>81</xdr:col>
      <xdr:colOff>50800</xdr:colOff>
      <xdr:row>36</xdr:row>
      <xdr:rowOff>121945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236881"/>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107414</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59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121945</xdr:rowOff>
    </xdr:from>
    <xdr:to>
      <xdr:col>76</xdr:col>
      <xdr:colOff>114300</xdr:colOff>
      <xdr:row>36</xdr:row>
      <xdr:rowOff>146139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294145"/>
          <a:ext cx="889000" cy="24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31864</xdr:rowOff>
    </xdr:from>
    <xdr:to>
      <xdr:col>76</xdr:col>
      <xdr:colOff>165100</xdr:colOff>
      <xdr:row>36</xdr:row>
      <xdr:rowOff>133464</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2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149991</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7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146139</xdr:rowOff>
    </xdr:from>
    <xdr:to>
      <xdr:col>71</xdr:col>
      <xdr:colOff>177800</xdr:colOff>
      <xdr:row>36</xdr:row>
      <xdr:rowOff>149949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318339"/>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37865</xdr:rowOff>
    </xdr:from>
    <xdr:to>
      <xdr:col>72</xdr:col>
      <xdr:colOff>38100</xdr:colOff>
      <xdr:row>36</xdr:row>
      <xdr:rowOff>139465</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1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155992</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98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56324</xdr:rowOff>
    </xdr:from>
    <xdr:to>
      <xdr:col>67</xdr:col>
      <xdr:colOff>101600</xdr:colOff>
      <xdr:row>36</xdr:row>
      <xdr:rowOff>157924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22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3001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00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108350</xdr:rowOff>
    </xdr:from>
    <xdr:to>
      <xdr:col>85</xdr:col>
      <xdr:colOff>177800</xdr:colOff>
      <xdr:row>36</xdr:row>
      <xdr:rowOff>38500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1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131227</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596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13881</xdr:rowOff>
    </xdr:from>
    <xdr:to>
      <xdr:col>81</xdr:col>
      <xdr:colOff>101600</xdr:colOff>
      <xdr:row>36</xdr:row>
      <xdr:rowOff>115481</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18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106608</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78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71145</xdr:rowOff>
    </xdr:from>
    <xdr:to>
      <xdr:col>76</xdr:col>
      <xdr:colOff>165100</xdr:colOff>
      <xdr:row>37</xdr:row>
      <xdr:rowOff>1295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163872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3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95339</xdr:rowOff>
    </xdr:from>
    <xdr:to>
      <xdr:col>72</xdr:col>
      <xdr:colOff>38100</xdr:colOff>
      <xdr:row>37</xdr:row>
      <xdr:rowOff>25489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6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16616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360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99149</xdr:rowOff>
    </xdr:from>
    <xdr:to>
      <xdr:col>67</xdr:col>
      <xdr:colOff>101600</xdr:colOff>
      <xdr:row>37</xdr:row>
      <xdr:rowOff>29299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27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20426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36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1" name="教育費最小値テキスト">
          <a:extLst>
            <a:ext uri="{FF2B5EF4-FFF2-40B4-BE49-F238E27FC236}">
              <a16:creationId xmlns:a16="http://schemas.microsoft.com/office/drawing/2014/main" id="{00000000-0008-0000-0700-000031020000}"/>
            </a:ext>
          </a:extLst>
        </xdr:cNvPr>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3" name="教育費最大値テキスト">
          <a:extLst>
            <a:ext uri="{FF2B5EF4-FFF2-40B4-BE49-F238E27FC236}">
              <a16:creationId xmlns:a16="http://schemas.microsoft.com/office/drawing/2014/main" id="{00000000-0008-0000-0700-000033020000}"/>
            </a:ext>
          </a:extLst>
        </xdr:cNvPr>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66608</xdr:rowOff>
    </xdr:from>
    <xdr:to>
      <xdr:col>85</xdr:col>
      <xdr:colOff>127000</xdr:colOff>
      <xdr:row>56</xdr:row>
      <xdr:rowOff>113594</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5481300" y="9667808"/>
          <a:ext cx="838200" cy="46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66" name="教育費平均値テキスト">
          <a:extLst>
            <a:ext uri="{FF2B5EF4-FFF2-40B4-BE49-F238E27FC236}">
              <a16:creationId xmlns:a16="http://schemas.microsoft.com/office/drawing/2014/main" id="{00000000-0008-0000-0700-000036020000}"/>
            </a:ext>
          </a:extLst>
        </xdr:cNvPr>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67" name="フローチャート: 判断 566">
          <a:extLst>
            <a:ext uri="{FF2B5EF4-FFF2-40B4-BE49-F238E27FC236}">
              <a16:creationId xmlns:a16="http://schemas.microsoft.com/office/drawing/2014/main" id="{00000000-0008-0000-0700-000037020000}"/>
            </a:ext>
          </a:extLst>
        </xdr:cNvPr>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66608</xdr:rowOff>
    </xdr:from>
    <xdr:to>
      <xdr:col>81</xdr:col>
      <xdr:colOff>50800</xdr:colOff>
      <xdr:row>57</xdr:row>
      <xdr:rowOff>29254</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4592300" y="9667808"/>
          <a:ext cx="889000" cy="13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29254</xdr:rowOff>
    </xdr:from>
    <xdr:to>
      <xdr:col>76</xdr:col>
      <xdr:colOff>114300</xdr:colOff>
      <xdr:row>57</xdr:row>
      <xdr:rowOff>29387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3703300" y="9801904"/>
          <a:ext cx="889000" cy="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144935</xdr:rowOff>
    </xdr:from>
    <xdr:to>
      <xdr:col>76</xdr:col>
      <xdr:colOff>165100</xdr:colOff>
      <xdr:row>57</xdr:row>
      <xdr:rowOff>75085</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4541500" y="974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91612</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4325111" y="952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164110</xdr:rowOff>
    </xdr:from>
    <xdr:to>
      <xdr:col>71</xdr:col>
      <xdr:colOff>177800</xdr:colOff>
      <xdr:row>57</xdr:row>
      <xdr:rowOff>29387</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814300" y="9765310"/>
          <a:ext cx="889000" cy="3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147714</xdr:rowOff>
    </xdr:from>
    <xdr:to>
      <xdr:col>72</xdr:col>
      <xdr:colOff>38100</xdr:colOff>
      <xdr:row>57</xdr:row>
      <xdr:rowOff>77864</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3652500" y="974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94391</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3436111" y="952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1031</xdr:rowOff>
    </xdr:from>
    <xdr:to>
      <xdr:col>67</xdr:col>
      <xdr:colOff>101600</xdr:colOff>
      <xdr:row>57</xdr:row>
      <xdr:rowOff>102631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2763500" y="977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93758</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2547111" y="986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62794</xdr:rowOff>
    </xdr:from>
    <xdr:to>
      <xdr:col>85</xdr:col>
      <xdr:colOff>177800</xdr:colOff>
      <xdr:row>56</xdr:row>
      <xdr:rowOff>164394</xdr:rowOff>
    </xdr:to>
    <xdr:sp macro="" textlink="">
      <xdr:nvSpPr>
        <xdr:cNvPr id="584" name="楕円 583">
          <a:extLst>
            <a:ext uri="{FF2B5EF4-FFF2-40B4-BE49-F238E27FC236}">
              <a16:creationId xmlns:a16="http://schemas.microsoft.com/office/drawing/2014/main" id="{00000000-0008-0000-0700-000048020000}"/>
            </a:ext>
          </a:extLst>
        </xdr:cNvPr>
        <xdr:cNvSpPr/>
      </xdr:nvSpPr>
      <xdr:spPr>
        <a:xfrm>
          <a:off x="16268700" y="966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85671</xdr:rowOff>
    </xdr:from>
    <xdr:ext cx="534377" cy="259045"/>
    <xdr:sp macro="" textlink="">
      <xdr:nvSpPr>
        <xdr:cNvPr id="585" name="教育費該当値テキスト">
          <a:extLst>
            <a:ext uri="{FF2B5EF4-FFF2-40B4-BE49-F238E27FC236}">
              <a16:creationId xmlns:a16="http://schemas.microsoft.com/office/drawing/2014/main" id="{00000000-0008-0000-0700-000049020000}"/>
            </a:ext>
          </a:extLst>
        </xdr:cNvPr>
        <xdr:cNvSpPr txBox="1"/>
      </xdr:nvSpPr>
      <xdr:spPr>
        <a:xfrm>
          <a:off x="16370300" y="951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15808</xdr:rowOff>
    </xdr:from>
    <xdr:to>
      <xdr:col>81</xdr:col>
      <xdr:colOff>101600</xdr:colOff>
      <xdr:row>56</xdr:row>
      <xdr:rowOff>117408</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5430500" y="9617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133935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392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149904</xdr:rowOff>
    </xdr:from>
    <xdr:to>
      <xdr:col>76</xdr:col>
      <xdr:colOff>165100</xdr:colOff>
      <xdr:row>57</xdr:row>
      <xdr:rowOff>80054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4541500" y="975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71181</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8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150037</xdr:rowOff>
    </xdr:from>
    <xdr:to>
      <xdr:col>72</xdr:col>
      <xdr:colOff>38100</xdr:colOff>
      <xdr:row>57</xdr:row>
      <xdr:rowOff>80187</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3652500" y="975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71314</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436111" y="984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113310</xdr:rowOff>
    </xdr:from>
    <xdr:to>
      <xdr:col>67</xdr:col>
      <xdr:colOff>101600</xdr:colOff>
      <xdr:row>57</xdr:row>
      <xdr:rowOff>43460</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2763500" y="971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59987</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547111" y="948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a:extLst>
            <a:ext uri="{FF2B5EF4-FFF2-40B4-BE49-F238E27FC236}">
              <a16:creationId xmlns:a16="http://schemas.microsoft.com/office/drawing/2014/main" id="{00000000-0008-0000-0700-00005C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18" name="災害復旧費最小値テキスト">
          <a:extLst>
            <a:ext uri="{FF2B5EF4-FFF2-40B4-BE49-F238E27FC236}">
              <a16:creationId xmlns:a16="http://schemas.microsoft.com/office/drawing/2014/main" id="{00000000-0008-0000-0700-00006A020000}"/>
            </a:ext>
          </a:extLst>
        </xdr:cNvPr>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0" name="災害復旧費最大値テキスト">
          <a:extLst>
            <a:ext uri="{FF2B5EF4-FFF2-40B4-BE49-F238E27FC236}">
              <a16:creationId xmlns:a16="http://schemas.microsoft.com/office/drawing/2014/main" id="{00000000-0008-0000-0700-00006C020000}"/>
            </a:ext>
          </a:extLst>
        </xdr:cNvPr>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3" name="災害復旧費平均値テキスト">
          <a:extLst>
            <a:ext uri="{FF2B5EF4-FFF2-40B4-BE49-F238E27FC236}">
              <a16:creationId xmlns:a16="http://schemas.microsoft.com/office/drawing/2014/main" id="{00000000-0008-0000-0700-00006F020000}"/>
            </a:ext>
          </a:extLst>
        </xdr:cNvPr>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4" name="フローチャート: 判断 623">
          <a:extLst>
            <a:ext uri="{FF2B5EF4-FFF2-40B4-BE49-F238E27FC236}">
              <a16:creationId xmlns:a16="http://schemas.microsoft.com/office/drawing/2014/main" id="{00000000-0008-0000-0700-000070020000}"/>
            </a:ext>
          </a:extLst>
        </xdr:cNvPr>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43211</xdr:rowOff>
    </xdr:from>
    <xdr:to>
      <xdr:col>76</xdr:col>
      <xdr:colOff>114300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3703300" y="13587761"/>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141977</xdr:rowOff>
    </xdr:from>
    <xdr:to>
      <xdr:col>76</xdr:col>
      <xdr:colOff>165100</xdr:colOff>
      <xdr:row>79</xdr:row>
      <xdr:rowOff>72127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4541500" y="1351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88654</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4357428" y="1329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43211</xdr:rowOff>
    </xdr:from>
    <xdr:to>
      <xdr:col>71</xdr:col>
      <xdr:colOff>177800</xdr:colOff>
      <xdr:row>79</xdr:row>
      <xdr:rowOff>44450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2814300" y="13587761"/>
          <a:ext cx="889000" cy="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150614</xdr:rowOff>
    </xdr:from>
    <xdr:to>
      <xdr:col>72</xdr:col>
      <xdr:colOff>38100</xdr:colOff>
      <xdr:row>79</xdr:row>
      <xdr:rowOff>80764</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3652500" y="1352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97291</xdr:rowOff>
    </xdr:from>
    <xdr:ext cx="469744"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3468428" y="13298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158824</xdr:rowOff>
    </xdr:from>
    <xdr:to>
      <xdr:col>67</xdr:col>
      <xdr:colOff>101600</xdr:colOff>
      <xdr:row>79</xdr:row>
      <xdr:rowOff>88974</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2763500" y="13531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105501</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2579428" y="13307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a:extLst>
            <a:ext uri="{FF2B5EF4-FFF2-40B4-BE49-F238E27FC236}">
              <a16:creationId xmlns:a16="http://schemas.microsoft.com/office/drawing/2014/main" id="{00000000-0008-0000-0700-000081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130200</xdr:rowOff>
    </xdr:from>
    <xdr:ext cx="249299" cy="259045"/>
    <xdr:sp macro="" textlink="">
      <xdr:nvSpPr>
        <xdr:cNvPr id="642" name="災害復旧費該当値テキスト">
          <a:extLst>
            <a:ext uri="{FF2B5EF4-FFF2-40B4-BE49-F238E27FC236}">
              <a16:creationId xmlns:a16="http://schemas.microsoft.com/office/drawing/2014/main" id="{00000000-0008-0000-0700-000082020000}"/>
            </a:ext>
          </a:extLst>
        </xdr:cNvPr>
        <xdr:cNvSpPr txBox="1"/>
      </xdr:nvSpPr>
      <xdr:spPr>
        <a:xfrm>
          <a:off x="16370300" y="13503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163861</xdr:rowOff>
    </xdr:from>
    <xdr:to>
      <xdr:col>72</xdr:col>
      <xdr:colOff>38100</xdr:colOff>
      <xdr:row>79</xdr:row>
      <xdr:rowOff>94011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3652500" y="13536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85138</xdr:rowOff>
    </xdr:from>
    <xdr:ext cx="378565"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4017" y="136296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公債費グラフ枠">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3" name="公債費最小値テキスト">
          <a:extLst>
            <a:ext uri="{FF2B5EF4-FFF2-40B4-BE49-F238E27FC236}">
              <a16:creationId xmlns:a16="http://schemas.microsoft.com/office/drawing/2014/main" id="{00000000-0008-0000-0700-0000A1020000}"/>
            </a:ext>
          </a:extLst>
        </xdr:cNvPr>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5" name="公債費最大値テキスト">
          <a:extLst>
            <a:ext uri="{FF2B5EF4-FFF2-40B4-BE49-F238E27FC236}">
              <a16:creationId xmlns:a16="http://schemas.microsoft.com/office/drawing/2014/main" id="{00000000-0008-0000-0700-0000A3020000}"/>
            </a:ext>
          </a:extLst>
        </xdr:cNvPr>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64367</xdr:rowOff>
    </xdr:from>
    <xdr:to>
      <xdr:col>85</xdr:col>
      <xdr:colOff>127000</xdr:colOff>
      <xdr:row>97</xdr:row>
      <xdr:rowOff>93084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5481300" y="16695017"/>
          <a:ext cx="838200" cy="2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33687</xdr:rowOff>
    </xdr:from>
    <xdr:ext cx="534377" cy="259045"/>
    <xdr:sp macro="" textlink="">
      <xdr:nvSpPr>
        <xdr:cNvPr id="678" name="公債費平均値テキスト">
          <a:extLst>
            <a:ext uri="{FF2B5EF4-FFF2-40B4-BE49-F238E27FC236}">
              <a16:creationId xmlns:a16="http://schemas.microsoft.com/office/drawing/2014/main" id="{00000000-0008-0000-0700-0000A6020000}"/>
            </a:ext>
          </a:extLst>
        </xdr:cNvPr>
        <xdr:cNvSpPr txBox="1"/>
      </xdr:nvSpPr>
      <xdr:spPr>
        <a:xfrm>
          <a:off x="16370300" y="1649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79" name="フローチャート: 判断 678">
          <a:extLst>
            <a:ext uri="{FF2B5EF4-FFF2-40B4-BE49-F238E27FC236}">
              <a16:creationId xmlns:a16="http://schemas.microsoft.com/office/drawing/2014/main" id="{00000000-0008-0000-0700-0000A7020000}"/>
            </a:ext>
          </a:extLst>
        </xdr:cNvPr>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93084</xdr:rowOff>
    </xdr:from>
    <xdr:to>
      <xdr:col>81</xdr:col>
      <xdr:colOff>50800</xdr:colOff>
      <xdr:row>97</xdr:row>
      <xdr:rowOff>125874</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4592300" y="16723734"/>
          <a:ext cx="889000" cy="32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1" name="フローチャート: 判断 680">
          <a:extLst>
            <a:ext uri="{FF2B5EF4-FFF2-40B4-BE49-F238E27FC236}">
              <a16:creationId xmlns:a16="http://schemas.microsoft.com/office/drawing/2014/main" id="{00000000-0008-0000-0700-0000A9020000}"/>
            </a:ext>
          </a:extLst>
        </xdr:cNvPr>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140304</xdr:rowOff>
    </xdr:from>
    <xdr:ext cx="534377"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5214111" y="1642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121234</xdr:rowOff>
    </xdr:from>
    <xdr:to>
      <xdr:col>76</xdr:col>
      <xdr:colOff>114300</xdr:colOff>
      <xdr:row>97</xdr:row>
      <xdr:rowOff>125874</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3703300" y="16751884"/>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21610</xdr:rowOff>
    </xdr:from>
    <xdr:to>
      <xdr:col>76</xdr:col>
      <xdr:colOff>165100</xdr:colOff>
      <xdr:row>97</xdr:row>
      <xdr:rowOff>123210</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4541500" y="1665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139737</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4325111" y="1642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111820</xdr:rowOff>
    </xdr:from>
    <xdr:to>
      <xdr:col>71</xdr:col>
      <xdr:colOff>177800</xdr:colOff>
      <xdr:row>97</xdr:row>
      <xdr:rowOff>121234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814300" y="16742470"/>
          <a:ext cx="889000" cy="9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17545</xdr:rowOff>
    </xdr:from>
    <xdr:to>
      <xdr:col>72</xdr:col>
      <xdr:colOff>38100</xdr:colOff>
      <xdr:row>97</xdr:row>
      <xdr:rowOff>119145</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3652500" y="1664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135672</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3436111" y="16423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26036</xdr:rowOff>
    </xdr:from>
    <xdr:to>
      <xdr:col>67</xdr:col>
      <xdr:colOff>101600</xdr:colOff>
      <xdr:row>97</xdr:row>
      <xdr:rowOff>127636</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2763500" y="1665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144163</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2547111" y="1643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13567</xdr:rowOff>
    </xdr:from>
    <xdr:to>
      <xdr:col>85</xdr:col>
      <xdr:colOff>177800</xdr:colOff>
      <xdr:row>97</xdr:row>
      <xdr:rowOff>115167</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6268700" y="1664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163444</xdr:rowOff>
    </xdr:from>
    <xdr:ext cx="534377" cy="259045"/>
    <xdr:sp macro="" textlink="">
      <xdr:nvSpPr>
        <xdr:cNvPr id="697" name="公債費該当値テキスト">
          <a:extLst>
            <a:ext uri="{FF2B5EF4-FFF2-40B4-BE49-F238E27FC236}">
              <a16:creationId xmlns:a16="http://schemas.microsoft.com/office/drawing/2014/main" id="{00000000-0008-0000-0700-0000B9020000}"/>
            </a:ext>
          </a:extLst>
        </xdr:cNvPr>
        <xdr:cNvSpPr txBox="1"/>
      </xdr:nvSpPr>
      <xdr:spPr>
        <a:xfrm>
          <a:off x="16370300" y="1662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42284</xdr:rowOff>
    </xdr:from>
    <xdr:to>
      <xdr:col>81</xdr:col>
      <xdr:colOff>101600</xdr:colOff>
      <xdr:row>97</xdr:row>
      <xdr:rowOff>143884</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5430500" y="1667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135011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5214111" y="167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75074</xdr:rowOff>
    </xdr:from>
    <xdr:to>
      <xdr:col>76</xdr:col>
      <xdr:colOff>165100</xdr:colOff>
      <xdr:row>98</xdr:row>
      <xdr:rowOff>5224</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4541500" y="1670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167801</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4325111" y="16798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70434</xdr:rowOff>
    </xdr:from>
    <xdr:to>
      <xdr:col>72</xdr:col>
      <xdr:colOff>38100</xdr:colOff>
      <xdr:row>98</xdr:row>
      <xdr:rowOff>584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3652500" y="1670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163161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79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61020</xdr:rowOff>
    </xdr:from>
    <xdr:to>
      <xdr:col>67</xdr:col>
      <xdr:colOff>101600</xdr:colOff>
      <xdr:row>97</xdr:row>
      <xdr:rowOff>162620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2763500" y="1669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153747</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7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a:extLst>
            <a:ext uri="{FF2B5EF4-FFF2-40B4-BE49-F238E27FC236}">
              <a16:creationId xmlns:a16="http://schemas.microsoft.com/office/drawing/2014/main" id="{00000000-0008-0000-0700-0000C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a:extLst>
            <a:ext uri="{FF2B5EF4-FFF2-40B4-BE49-F238E27FC236}">
              <a16:creationId xmlns:a16="http://schemas.microsoft.com/office/drawing/2014/main" id="{00000000-0008-0000-0700-0000C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諸支出金グラフ枠">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8" name="諸支出金最小値テキスト">
          <a:extLst>
            <a:ext uri="{FF2B5EF4-FFF2-40B4-BE49-F238E27FC236}">
              <a16:creationId xmlns:a16="http://schemas.microsoft.com/office/drawing/2014/main" id="{00000000-0008-0000-0700-0000D8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0" name="諸支出金最大値テキスト">
          <a:extLst>
            <a:ext uri="{FF2B5EF4-FFF2-40B4-BE49-F238E27FC236}">
              <a16:creationId xmlns:a16="http://schemas.microsoft.com/office/drawing/2014/main" id="{00000000-0008-0000-0700-0000DA020000}"/>
            </a:ext>
          </a:extLst>
        </xdr:cNvPr>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3" name="諸支出金平均値テキスト">
          <a:extLst>
            <a:ext uri="{FF2B5EF4-FFF2-40B4-BE49-F238E27FC236}">
              <a16:creationId xmlns:a16="http://schemas.microsoft.com/office/drawing/2014/main" id="{00000000-0008-0000-0700-0000DD020000}"/>
            </a:ext>
          </a:extLst>
        </xdr:cNvPr>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4" name="フローチャート: 判断 733">
          <a:extLst>
            <a:ext uri="{FF2B5EF4-FFF2-40B4-BE49-F238E27FC236}">
              <a16:creationId xmlns:a16="http://schemas.microsoft.com/office/drawing/2014/main" id="{00000000-0008-0000-0700-0000DE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56896</xdr:rowOff>
    </xdr:from>
    <xdr:to>
      <xdr:col>107</xdr:col>
      <xdr:colOff>101600</xdr:colOff>
      <xdr:row>38</xdr:row>
      <xdr:rowOff>158496</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0383500" y="657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3573</xdr:rowOff>
    </xdr:from>
    <xdr:ext cx="313932"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0277333" y="63472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157480</xdr:rowOff>
    </xdr:from>
    <xdr:to>
      <xdr:col>102</xdr:col>
      <xdr:colOff>165100</xdr:colOff>
      <xdr:row>38</xdr:row>
      <xdr:rowOff>87630</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19494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104157</xdr:rowOff>
    </xdr:from>
    <xdr:ext cx="313932"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88333" y="62763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72898</xdr:rowOff>
    </xdr:from>
    <xdr:to>
      <xdr:col>98</xdr:col>
      <xdr:colOff>38100</xdr:colOff>
      <xdr:row>39</xdr:row>
      <xdr:rowOff>3048</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8605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19575</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531650" y="6363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2" name="諸支出金該当値テキスト">
          <a:extLst>
            <a:ext uri="{FF2B5EF4-FFF2-40B4-BE49-F238E27FC236}">
              <a16:creationId xmlns:a16="http://schemas.microsoft.com/office/drawing/2014/main" id="{00000000-0008-0000-0700-0000F0020000}"/>
            </a:ext>
          </a:extLst>
        </xdr:cNvPr>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総務費については、新庁舎建替事業の本体工事が令和２年度で完了したことにより、前年比において減少している。</a:t>
          </a:r>
        </a:p>
        <a:p>
          <a:r>
            <a:rPr kumimoji="1" lang="ja-JP" altLang="en-US" sz="1300">
              <a:latin typeface="ＭＳ Ｐゴシック" panose="020B0600070205080204" pitchFamily="50" charset="-128"/>
              <a:ea typeface="ＭＳ Ｐゴシック" panose="020B0600070205080204" pitchFamily="50" charset="-128"/>
            </a:rPr>
            <a:t>農林水産業について、土地改良事業の実施により、前年比において増加している。</a:t>
          </a:r>
        </a:p>
        <a:p>
          <a:r>
            <a:rPr kumimoji="1" lang="ja-JP" altLang="en-US" sz="1300">
              <a:latin typeface="ＭＳ Ｐゴシック" panose="020B0600070205080204" pitchFamily="50" charset="-128"/>
              <a:ea typeface="ＭＳ Ｐゴシック" panose="020B0600070205080204" pitchFamily="50" charset="-128"/>
            </a:rPr>
            <a:t>労働費に係る数値について、類似団体平均を上回り、類似団体内順位４位となっている。労働者生活資金貸付金を毎年度１５百万円計上している事が主な要因である。</a:t>
          </a:r>
        </a:p>
        <a:p>
          <a:r>
            <a:rPr kumimoji="1" lang="ja-JP" altLang="en-US" sz="1300">
              <a:latin typeface="ＭＳ Ｐゴシック" panose="020B0600070205080204" pitchFamily="50" charset="-128"/>
              <a:ea typeface="ＭＳ Ｐゴシック" panose="020B0600070205080204" pitchFamily="50" charset="-128"/>
            </a:rPr>
            <a:t>土木費に係る数値について、類似団体平均を上回り、類似団体内順位２位となっている。北海道内でも有数の豪雪地帯である事による除排雪業務に係る費用が多額である事が大きな要因の一つである。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財政調整基金残高は、令和２年度９．０７億円であったが、令和３年度において、３．８３億円の積立てに対し２．０億円の費消となった事から１０．９億円となっている。</a:t>
          </a:r>
        </a:p>
        <a:p>
          <a:r>
            <a:rPr kumimoji="1" lang="ja-JP" altLang="en-US" sz="1400">
              <a:latin typeface="ＭＳ ゴシック" pitchFamily="49" charset="-128"/>
              <a:ea typeface="ＭＳ ゴシック" pitchFamily="49" charset="-128"/>
            </a:rPr>
            <a:t>実質収支額は標準財政規模比で４～７％を推移している。</a:t>
          </a:r>
        </a:p>
        <a:p>
          <a:r>
            <a:rPr kumimoji="1" lang="ja-JP" altLang="en-US" sz="1400">
              <a:latin typeface="ＭＳ ゴシック" pitchFamily="49" charset="-128"/>
              <a:ea typeface="ＭＳ ゴシック" pitchFamily="49" charset="-128"/>
            </a:rPr>
            <a:t>実質単年度収支は標準財政規模比で、５．４１％となり前年と比較して０．６７％の上昇となった。今後も、基金の費消と積立てのバランスに配慮し、良好な水準を保てるよう努める。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より、被保険者の高齢化、医療技術の高度化に伴う医療給付費の増大等の要因により赤字決算が続いていた国民健康保険事業特別会計について、一般会計からの繰出を継続し改善を進めてきた事もあり、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年度決算において黒字へ転換した。</a:t>
          </a:r>
        </a:p>
        <a:p>
          <a:r>
            <a:rPr kumimoji="1" lang="ja-JP" altLang="en-US" sz="1400">
              <a:latin typeface="ＭＳ ゴシック" pitchFamily="49" charset="-128"/>
              <a:ea typeface="ＭＳ ゴシック" pitchFamily="49" charset="-128"/>
            </a:rPr>
            <a:t>これで全ての会計において、黒字決算となっている。</a:t>
          </a:r>
        </a:p>
        <a:p>
          <a:r>
            <a:rPr kumimoji="1" lang="ja-JP" altLang="en-US" sz="1400">
              <a:latin typeface="ＭＳ ゴシック" pitchFamily="49" charset="-128"/>
              <a:ea typeface="ＭＳ ゴシック" pitchFamily="49" charset="-128"/>
            </a:rPr>
            <a:t>今後も、財政の健全化に努めていく。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前年と比較すると、元利償還金が</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百万円の増、公営企業債の元利償還金に対する繰入金が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百万円の減となった。</a:t>
          </a:r>
        </a:p>
        <a:p>
          <a:r>
            <a:rPr kumimoji="1" lang="ja-JP" altLang="en-US" sz="1400">
              <a:latin typeface="ＭＳ ゴシック" pitchFamily="49" charset="-128"/>
              <a:ea typeface="ＭＳ ゴシック" pitchFamily="49" charset="-128"/>
            </a:rPr>
            <a:t>実質公債費比率は、大型事業実施に係る借入分の元金償還開始が始まるタイミングで数値が上昇する事が見込まれる為、今後も、引き続き緊急性・重要性などを適正に判断したうえで、実施事業を絞り込み、可能な限りの新規地方債借入抑制等を行い、健全な財政運営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増減無し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北海道倶知安町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一般会計に係る地方債の現在高は、前年度から約</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億円の増となっている。新庁舎建替事業の建設工事による借り入れが増加したことが要因である。今後も大型事業実施に伴う新規借入額の増により、今後の元利償還金額は増加することを見込んでいる。充当可能基金については、役場庁舎建替の財源として役場庁舎建設基金を約</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億円取崩した一方で、財政健全化基金残高が</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億円の増となった他、教育振興基金に</a:t>
          </a:r>
          <a:r>
            <a:rPr kumimoji="1" lang="en-US" altLang="ja-JP" sz="1400">
              <a:latin typeface="ＭＳ ゴシック" pitchFamily="49" charset="-128"/>
              <a:ea typeface="ＭＳ ゴシック" pitchFamily="49" charset="-128"/>
            </a:rPr>
            <a:t>0.2</a:t>
          </a:r>
          <a:r>
            <a:rPr kumimoji="1" lang="ja-JP" altLang="en-US" sz="1400">
              <a:latin typeface="ＭＳ ゴシック" pitchFamily="49" charset="-128"/>
              <a:ea typeface="ＭＳ ゴシック" pitchFamily="49" charset="-128"/>
            </a:rPr>
            <a:t>億円の積立てを行い、全体としては</a:t>
          </a:r>
          <a:r>
            <a:rPr kumimoji="1" lang="en-US" altLang="ja-JP" sz="1400">
              <a:latin typeface="ＭＳ ゴシック" pitchFamily="49" charset="-128"/>
              <a:ea typeface="ＭＳ ゴシック" pitchFamily="49" charset="-128"/>
            </a:rPr>
            <a:t>0.8</a:t>
          </a:r>
          <a:r>
            <a:rPr kumimoji="1" lang="ja-JP" altLang="en-US" sz="1400">
              <a:latin typeface="ＭＳ ゴシック" pitchFamily="49" charset="-128"/>
              <a:ea typeface="ＭＳ ゴシック" pitchFamily="49" charset="-128"/>
            </a:rPr>
            <a:t>億円増加する事となった。また、基準財政需要額算入見込額は、起債残高の増、などから約</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億円の減となった。今後も、地方債残高の増や充当可能財源の減等により、将来負担比率が上昇傾向となる事が想定される為、新規事業の実施等について総点検を図り、同比率の推移に注視し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北海道倶知安町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百万円費消し、ふるさと応援基金については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百万円を積立した一方で各種施策に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百万円を費消した。また、教育振興基金へ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百万円の積立てを行ったほか、財政健全化基金については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百万円の積立に対し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百万円の費消を行ったことから、積立金残高は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各々の基金の目的を達成出来るよう計画的な費消、積立てに努める。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公共施設整備基金：公用若しくは公共用に供する財産の取得又は整備に充てる為</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国鉄胆振線代替輸送確保基金：日本国有鉄道経営再建特別措置法に基づく代替輸送事業の財政需要（代替バス事業者に対する補助等）に充てる為</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役場庁舎建替に係る役場庁舎建設基金を工事完了により全額（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百万円）費消した。ふるさと応援基金については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百万円を積立した一方で各種施策に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百万円を費消したことから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各々の基金の目的を達成する為、事業の精査を行った上で計画的な費消、積立てを行っていく。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百万円の費消を行った一方で、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百万円を積立てした事から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財政状況を考慮し、必要最低限の費消、また今後の安定的な財政運営のために可能な範囲での積立てに努める。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費消、積立ていずれも行わなかった事から前年同額となっている。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現状の積立額を基準として必要に応じて積立てを行う。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9B0693DF-107B-4B62-9AFB-59FB228226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766A846-9E6F-4326-8C54-40D352DBB1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3286256F-41DC-444C-AE81-10A84FAE057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49D2C1E5-F134-4610-8BD2-C273BE6DEB98}"/>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9DA7A4D2-C4E3-4C6D-96A7-CCEEB3221F84}"/>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59270208-113B-4A82-97DB-06911813A23C}"/>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34A52E23-19D0-408A-BD68-A6D1EA8C40D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3D421112-7301-47E9-8364-885D218788B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15CD5B1C-6698-47B4-8822-F70B313BF22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F9D7BB2-A524-49C6-8F25-3D5B745D20F7}"/>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5787D821-E884-447E-A43E-B7E19AE0A03A}"/>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F4EF0A44-EE58-4197-A390-AE25E4E3D447}"/>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14,789
14,109
261.34
11,812,793
11,410,578
363,306
5,510,806
10,930,624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4DD9174A-2647-4349-956E-F803F2EBD347}"/>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F94ED48E-1045-4D7F-A102-58D94672B202}"/>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86D8BA59-2942-4392-B609-CAA671380A0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D7FE6C8C-19C6-40A2-9BF5-B14880D2421D}"/>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1B0ED571-EB84-4EA5-937D-7FCF20C44C6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278760C2-8DAE-48DA-A7A6-2119272C9973}"/>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9C87DB4A-F2D8-400E-8717-DD26CE685BF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78F684C-BA50-458E-B9FA-0C92305A5F8C}"/>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E1F2D0B-9865-4B65-89AB-DEAB8B94D5E7}"/>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82D9B8FE-64A6-4617-BB6D-3CEBDB5050EA}"/>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4B3DA56D-19AF-43E5-8510-FB3A5DE5098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E03F5AEA-16B1-4B14-897A-FE09C6ED6026}"/>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4D7EBB10-E79A-428E-988E-324EE16B2A6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EF437E1A-7E36-4EC2-8038-1DCF3DF7D54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726D2A5-8DFD-4202-BEE5-32BA8A284C3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A7D3D822-C077-4CDC-AE85-C8AD771E918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4D55F576-A6A9-488B-BE08-4CB67537F5D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CCFF3E1-7F58-4F57-8438-B282F3A71ACF}"/>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8E8F8BAC-00D4-4586-AF95-2468ED85895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BD0541B5-1E26-49EB-B30F-A9753329CD2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CDC94FFA-2656-4217-BB08-4CC4BD27BD6B}"/>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928E309-DCA9-43D1-BCC7-92528CDC099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49141220-FC59-45A0-B563-8B1C0B56C0BB}"/>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1C4D912A-F30D-4F21-8A67-9662CAEE764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9134C6BD-4E08-4F23-95BE-785CDB166E67}"/>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1360082-F2AB-4CBA-8E9E-BBE7046BAF5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297A37B7-92E9-45CB-A9EB-31712093756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C54881D5-301F-401A-BB88-C7E4CED2457D}"/>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B0B0D6D1-2B1D-406D-B2CF-2F7788682D4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920AB56-6DC7-46A4-8826-1ABF1A9E1FE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E20B7DAA-9683-4C42-8667-0443A46E164D}"/>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561F08B7-FC08-4861-83B3-819B7FE420E7}"/>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A74212A-5CEA-49D1-8C92-DF07D395C91A}"/>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F2CA6EA1-9ED8-453F-90B2-F73354C3795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E6EE57A4-E639-4055-8C16-1E86B4C0DF78}"/>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有形固定資産減価償却率については、築</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年を超える建物の床面積が全体の約４割を占めていることなどから、類似団体平均、全国平均、北海道平均をいずれも上回っている。</a:t>
          </a: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AE08AAD7-9CA0-4D1C-A262-7D9495D00E18}"/>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C432DDF9-B2B0-42EC-A9F3-56ADA7A12A32}"/>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5DD721CA-3EEB-4F92-B4FE-971D79A0F78B}"/>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1269E7AA-E1F6-4FCE-8CC4-63D95F5CFBF1}"/>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DD222FA4-35EC-4693-9EC6-7387CA8AB216}"/>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FB4362D8-8936-442A-BA5B-07B7C97AC072}"/>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8CFB1607-622F-4627-B2F6-894475E4E561}"/>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960B7D29-205B-4C37-A30A-D02649D5CC5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6F93464F-03BB-4D3C-9EBB-C145BE0DBB4D}"/>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93A30B1E-6AF0-485A-B1A2-B195D2A6C38C}"/>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84C85427-62BD-44A3-BFA2-D2F8E959889F}"/>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492BFB23-B7D4-4ADC-9AAA-25684935CC6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23FA104A-9AC6-40BF-980B-009556272AA0}"/>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DAD3C628-91EB-42AC-B295-43B5CABE01A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8787936B-BEC5-4631-AB89-E519A9B2D72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8E41BE04-A6FE-4E14-9750-FBE8FE4CBA7C}"/>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a:extLst>
            <a:ext uri="{FF2B5EF4-FFF2-40B4-BE49-F238E27FC236}">
              <a16:creationId xmlns:a16="http://schemas.microsoft.com/office/drawing/2014/main" id="{9B2325AF-5516-4981-BA9B-BCC9404CCD03}"/>
            </a:ext>
          </a:extLst>
        </xdr:cNvPr>
        <xdr:cNvCxnSpPr/>
      </xdr:nvCxnSpPr>
      <xdr:spPr>
        <a:xfrm flipV="1">
          <a:off x="47605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a:extLst>
            <a:ext uri="{FF2B5EF4-FFF2-40B4-BE49-F238E27FC236}">
              <a16:creationId xmlns:a16="http://schemas.microsoft.com/office/drawing/2014/main" id="{53124976-DB38-4371-8239-057BB34C0E1C}"/>
            </a:ext>
          </a:extLst>
        </xdr:cNvPr>
        <xdr:cNvSpPr txBox="1"/>
      </xdr:nvSpPr>
      <xdr:spPr>
        <a:xfrm>
          <a:off x="48133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a:extLst>
            <a:ext uri="{FF2B5EF4-FFF2-40B4-BE49-F238E27FC236}">
              <a16:creationId xmlns:a16="http://schemas.microsoft.com/office/drawing/2014/main" id="{DDBE8FE6-B0B3-4F8E-B622-1695B3BCB97A}"/>
            </a:ext>
          </a:extLst>
        </xdr:cNvPr>
        <xdr:cNvCxnSpPr/>
      </xdr:nvCxnSpPr>
      <xdr:spPr>
        <a:xfrm>
          <a:off x="4673600" y="667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a:extLst>
            <a:ext uri="{FF2B5EF4-FFF2-40B4-BE49-F238E27FC236}">
              <a16:creationId xmlns:a16="http://schemas.microsoft.com/office/drawing/2014/main" id="{D750279E-8C74-4394-83CF-A8E1B1095052}"/>
            </a:ext>
          </a:extLst>
        </xdr:cNvPr>
        <xdr:cNvSpPr txBox="1"/>
      </xdr:nvSpPr>
      <xdr:spPr>
        <a:xfrm>
          <a:off x="48133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a:extLst>
            <a:ext uri="{FF2B5EF4-FFF2-40B4-BE49-F238E27FC236}">
              <a16:creationId xmlns:a16="http://schemas.microsoft.com/office/drawing/2014/main" id="{F22219EC-2E7A-4B89-AD8B-88A1C753E387}"/>
            </a:ext>
          </a:extLst>
        </xdr:cNvPr>
        <xdr:cNvCxnSpPr/>
      </xdr:nvCxnSpPr>
      <xdr:spPr>
        <a:xfrm>
          <a:off x="4673600" y="528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a:extLst>
            <a:ext uri="{FF2B5EF4-FFF2-40B4-BE49-F238E27FC236}">
              <a16:creationId xmlns:a16="http://schemas.microsoft.com/office/drawing/2014/main" id="{F488DA0B-610B-46B0-A6D6-9F99F5B323BB}"/>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a:extLst>
            <a:ext uri="{FF2B5EF4-FFF2-40B4-BE49-F238E27FC236}">
              <a16:creationId xmlns:a16="http://schemas.microsoft.com/office/drawing/2014/main" id="{6EC5D702-428D-49D4-AF97-92E75FA3CAA2}"/>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a:extLst>
            <a:ext uri="{FF2B5EF4-FFF2-40B4-BE49-F238E27FC236}">
              <a16:creationId xmlns:a16="http://schemas.microsoft.com/office/drawing/2014/main" id="{72345FBE-5932-4648-86EB-D00B05C6CDCC}"/>
            </a:ext>
          </a:extLst>
        </xdr:cNvPr>
        <xdr:cNvSpPr/>
      </xdr:nvSpPr>
      <xdr:spPr>
        <a:xfrm>
          <a:off x="4000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a:extLst>
            <a:ext uri="{FF2B5EF4-FFF2-40B4-BE49-F238E27FC236}">
              <a16:creationId xmlns:a16="http://schemas.microsoft.com/office/drawing/2014/main" id="{6E408210-77C7-4445-8179-FCFB1557B611}"/>
            </a:ext>
          </a:extLst>
        </xdr:cNvPr>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4" name="フローチャート: 判断 73">
          <a:extLst>
            <a:ext uri="{FF2B5EF4-FFF2-40B4-BE49-F238E27FC236}">
              <a16:creationId xmlns:a16="http://schemas.microsoft.com/office/drawing/2014/main" id="{C3EBE848-FEE7-412C-85DE-3FF9C489FCD9}"/>
            </a:ext>
          </a:extLst>
        </xdr:cNvPr>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75" name="フローチャート: 判断 74">
          <a:extLst>
            <a:ext uri="{FF2B5EF4-FFF2-40B4-BE49-F238E27FC236}">
              <a16:creationId xmlns:a16="http://schemas.microsoft.com/office/drawing/2014/main" id="{B860DF40-A4F4-4136-A94A-B8549A83E776}"/>
            </a:ext>
          </a:extLst>
        </xdr:cNvPr>
        <xdr:cNvSpPr/>
      </xdr:nvSpPr>
      <xdr:spPr>
        <a:xfrm>
          <a:off x="1714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0D908F4-4B24-4EB0-B1BD-CBB231150F0C}"/>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345B706F-99A4-47D3-A3DD-67D49369B9B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39B4AB16-F6D3-4832-BA88-91976331FE6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86C16AED-AC6A-4864-8FED-B10CC7AAFBCE}"/>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CF63149A-9562-45D0-915A-4A7F796337D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139912</xdr:rowOff>
    </xdr:from>
    <xdr:to>
      <xdr:col>23</xdr:col>
      <xdr:colOff>136525</xdr:colOff>
      <xdr:row>32</xdr:row>
      <xdr:rowOff>70062</xdr:rowOff>
    </xdr:to>
    <xdr:sp macro="" textlink="">
      <xdr:nvSpPr>
        <xdr:cNvPr id="81" name="楕円 80">
          <a:extLst>
            <a:ext uri="{FF2B5EF4-FFF2-40B4-BE49-F238E27FC236}">
              <a16:creationId xmlns:a16="http://schemas.microsoft.com/office/drawing/2014/main" id="{1714689E-1E8C-4C55-9A01-C036E67F2DA4}"/>
            </a:ext>
          </a:extLst>
        </xdr:cNvPr>
        <xdr:cNvSpPr/>
      </xdr:nvSpPr>
      <xdr:spPr>
        <a:xfrm>
          <a:off x="4711700" y="622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118339</xdr:rowOff>
    </xdr:from>
    <xdr:ext cx="405111" cy="259045"/>
    <xdr:sp macro="" textlink="">
      <xdr:nvSpPr>
        <xdr:cNvPr id="82" name="有形固定資産減価償却率該当値テキスト">
          <a:extLst>
            <a:ext uri="{FF2B5EF4-FFF2-40B4-BE49-F238E27FC236}">
              <a16:creationId xmlns:a16="http://schemas.microsoft.com/office/drawing/2014/main" id="{4B661616-173F-423F-AE0B-C7E6935EF54D}"/>
            </a:ext>
          </a:extLst>
        </xdr:cNvPr>
        <xdr:cNvSpPr txBox="1"/>
      </xdr:nvSpPr>
      <xdr:spPr>
        <a:xfrm>
          <a:off x="4813300" y="6204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129117</xdr:rowOff>
    </xdr:from>
    <xdr:to>
      <xdr:col>19</xdr:col>
      <xdr:colOff>187325</xdr:colOff>
      <xdr:row>32</xdr:row>
      <xdr:rowOff>59267</xdr:rowOff>
    </xdr:to>
    <xdr:sp macro="" textlink="">
      <xdr:nvSpPr>
        <xdr:cNvPr id="83" name="楕円 82">
          <a:extLst>
            <a:ext uri="{FF2B5EF4-FFF2-40B4-BE49-F238E27FC236}">
              <a16:creationId xmlns:a16="http://schemas.microsoft.com/office/drawing/2014/main" id="{9791881C-99B5-4D6E-A79A-2F1BECE11AEE}"/>
            </a:ext>
          </a:extLst>
        </xdr:cNvPr>
        <xdr:cNvSpPr/>
      </xdr:nvSpPr>
      <xdr:spPr>
        <a:xfrm>
          <a:off x="4000500" y="621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8467</xdr:rowOff>
    </xdr:from>
    <xdr:to>
      <xdr:col>23</xdr:col>
      <xdr:colOff>85725</xdr:colOff>
      <xdr:row>32</xdr:row>
      <xdr:rowOff>19262</xdr:rowOff>
    </xdr:to>
    <xdr:cxnSp macro="">
      <xdr:nvCxnSpPr>
        <xdr:cNvPr id="84" name="直線コネクタ 83">
          <a:extLst>
            <a:ext uri="{FF2B5EF4-FFF2-40B4-BE49-F238E27FC236}">
              <a16:creationId xmlns:a16="http://schemas.microsoft.com/office/drawing/2014/main" id="{D6EDBC42-27E7-458B-A40C-E549ACB1BF52}"/>
            </a:ext>
          </a:extLst>
        </xdr:cNvPr>
        <xdr:cNvCxnSpPr/>
      </xdr:nvCxnSpPr>
      <xdr:spPr>
        <a:xfrm>
          <a:off x="4051300" y="6266392"/>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143510</xdr:rowOff>
    </xdr:from>
    <xdr:to>
      <xdr:col>15</xdr:col>
      <xdr:colOff>187325</xdr:colOff>
      <xdr:row>32</xdr:row>
      <xdr:rowOff>73660</xdr:rowOff>
    </xdr:to>
    <xdr:sp macro="" textlink="">
      <xdr:nvSpPr>
        <xdr:cNvPr id="85" name="楕円 84">
          <a:extLst>
            <a:ext uri="{FF2B5EF4-FFF2-40B4-BE49-F238E27FC236}">
              <a16:creationId xmlns:a16="http://schemas.microsoft.com/office/drawing/2014/main" id="{B0CCE169-C572-4B70-BC3A-787F119FF063}"/>
            </a:ext>
          </a:extLst>
        </xdr:cNvPr>
        <xdr:cNvSpPr/>
      </xdr:nvSpPr>
      <xdr:spPr>
        <a:xfrm>
          <a:off x="3238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8467</xdr:rowOff>
    </xdr:from>
    <xdr:to>
      <xdr:col>19</xdr:col>
      <xdr:colOff>136525</xdr:colOff>
      <xdr:row>32</xdr:row>
      <xdr:rowOff>22860</xdr:rowOff>
    </xdr:to>
    <xdr:cxnSp macro="">
      <xdr:nvCxnSpPr>
        <xdr:cNvPr id="86" name="直線コネクタ 85">
          <a:extLst>
            <a:ext uri="{FF2B5EF4-FFF2-40B4-BE49-F238E27FC236}">
              <a16:creationId xmlns:a16="http://schemas.microsoft.com/office/drawing/2014/main" id="{B82AB5D0-CFF1-4A13-B2F6-D796545F39F2}"/>
            </a:ext>
          </a:extLst>
        </xdr:cNvPr>
        <xdr:cNvCxnSpPr/>
      </xdr:nvCxnSpPr>
      <xdr:spPr>
        <a:xfrm flipV="1">
          <a:off x="3289300" y="6266392"/>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22437</xdr:rowOff>
    </xdr:from>
    <xdr:to>
      <xdr:col>11</xdr:col>
      <xdr:colOff>187325</xdr:colOff>
      <xdr:row>32</xdr:row>
      <xdr:rowOff>124037</xdr:rowOff>
    </xdr:to>
    <xdr:sp macro="" textlink="">
      <xdr:nvSpPr>
        <xdr:cNvPr id="87" name="楕円 86">
          <a:extLst>
            <a:ext uri="{FF2B5EF4-FFF2-40B4-BE49-F238E27FC236}">
              <a16:creationId xmlns:a16="http://schemas.microsoft.com/office/drawing/2014/main" id="{C6156779-3951-4743-AC0E-154FC3248DFD}"/>
            </a:ext>
          </a:extLst>
        </xdr:cNvPr>
        <xdr:cNvSpPr/>
      </xdr:nvSpPr>
      <xdr:spPr>
        <a:xfrm>
          <a:off x="2476500" y="6280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73237</xdr:rowOff>
    </xdr:to>
    <xdr:cxnSp macro="">
      <xdr:nvCxnSpPr>
        <xdr:cNvPr id="88" name="直線コネクタ 87">
          <a:extLst>
            <a:ext uri="{FF2B5EF4-FFF2-40B4-BE49-F238E27FC236}">
              <a16:creationId xmlns:a16="http://schemas.microsoft.com/office/drawing/2014/main" id="{7A8D8887-9AE1-477A-B2ED-0A5365D760FD}"/>
            </a:ext>
          </a:extLst>
        </xdr:cNvPr>
        <xdr:cNvCxnSpPr/>
      </xdr:nvCxnSpPr>
      <xdr:spPr>
        <a:xfrm flipV="1">
          <a:off x="2527300" y="6280785"/>
          <a:ext cx="762000" cy="50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89" name="n_1aveValue有形固定資産減価償却率">
          <a:extLst>
            <a:ext uri="{FF2B5EF4-FFF2-40B4-BE49-F238E27FC236}">
              <a16:creationId xmlns:a16="http://schemas.microsoft.com/office/drawing/2014/main" id="{21239328-AED0-4637-A48A-837D4BD931A4}"/>
            </a:ext>
          </a:extLst>
        </xdr:cNvPr>
        <xdr:cNvSpPr txBox="1"/>
      </xdr:nvSpPr>
      <xdr:spPr>
        <a:xfrm>
          <a:off x="3836044"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31344</xdr:rowOff>
    </xdr:from>
    <xdr:ext cx="405111" cy="259045"/>
    <xdr:sp macro="" textlink="">
      <xdr:nvSpPr>
        <xdr:cNvPr id="90" name="n_2aveValue有形固定資産減価償却率">
          <a:extLst>
            <a:ext uri="{FF2B5EF4-FFF2-40B4-BE49-F238E27FC236}">
              <a16:creationId xmlns:a16="http://schemas.microsoft.com/office/drawing/2014/main" id="{692F4AD7-62EA-4957-899A-5EA6D5FE4B68}"/>
            </a:ext>
          </a:extLst>
        </xdr:cNvPr>
        <xdr:cNvSpPr txBox="1"/>
      </xdr:nvSpPr>
      <xdr:spPr>
        <a:xfrm>
          <a:off x="3086744" y="5774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91" name="n_3aveValue有形固定資産減価償却率">
          <a:extLst>
            <a:ext uri="{FF2B5EF4-FFF2-40B4-BE49-F238E27FC236}">
              <a16:creationId xmlns:a16="http://schemas.microsoft.com/office/drawing/2014/main" id="{73D8265F-0069-49C0-8DD6-FA1E6AB81D2A}"/>
            </a:ext>
          </a:extLst>
        </xdr:cNvPr>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2557</xdr:rowOff>
    </xdr:from>
    <xdr:ext cx="405111" cy="259045"/>
    <xdr:sp macro="" textlink="">
      <xdr:nvSpPr>
        <xdr:cNvPr id="92" name="n_4aveValue有形固定資産減価償却率">
          <a:extLst>
            <a:ext uri="{FF2B5EF4-FFF2-40B4-BE49-F238E27FC236}">
              <a16:creationId xmlns:a16="http://schemas.microsoft.com/office/drawing/2014/main" id="{BAC0D8A8-A656-47DB-8BA8-F9CBBD4E490F}"/>
            </a:ext>
          </a:extLst>
        </xdr:cNvPr>
        <xdr:cNvSpPr txBox="1"/>
      </xdr:nvSpPr>
      <xdr:spPr>
        <a:xfrm>
          <a:off x="1562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50394</xdr:rowOff>
    </xdr:from>
    <xdr:ext cx="405111" cy="259045"/>
    <xdr:sp macro="" textlink="">
      <xdr:nvSpPr>
        <xdr:cNvPr id="93" name="n_1mainValue有形固定資産減価償却率">
          <a:extLst>
            <a:ext uri="{FF2B5EF4-FFF2-40B4-BE49-F238E27FC236}">
              <a16:creationId xmlns:a16="http://schemas.microsoft.com/office/drawing/2014/main" id="{72EE4F42-9B2F-4600-8A73-36CC5552F73A}"/>
            </a:ext>
          </a:extLst>
        </xdr:cNvPr>
        <xdr:cNvSpPr txBox="1"/>
      </xdr:nvSpPr>
      <xdr:spPr>
        <a:xfrm>
          <a:off x="3836044" y="630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64787</xdr:rowOff>
    </xdr:from>
    <xdr:ext cx="405111" cy="259045"/>
    <xdr:sp macro="" textlink="">
      <xdr:nvSpPr>
        <xdr:cNvPr id="94" name="n_2mainValue有形固定資産減価償却率">
          <a:extLst>
            <a:ext uri="{FF2B5EF4-FFF2-40B4-BE49-F238E27FC236}">
              <a16:creationId xmlns:a16="http://schemas.microsoft.com/office/drawing/2014/main" id="{64C91914-55CB-452B-B6AE-8BBB762ACB2B}"/>
            </a:ext>
          </a:extLst>
        </xdr:cNvPr>
        <xdr:cNvSpPr txBox="1"/>
      </xdr:nvSpPr>
      <xdr:spPr>
        <a:xfrm>
          <a:off x="3086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115164</xdr:rowOff>
    </xdr:from>
    <xdr:ext cx="405111" cy="259045"/>
    <xdr:sp macro="" textlink="">
      <xdr:nvSpPr>
        <xdr:cNvPr id="95" name="n_3mainValue有形固定資産減価償却率">
          <a:extLst>
            <a:ext uri="{FF2B5EF4-FFF2-40B4-BE49-F238E27FC236}">
              <a16:creationId xmlns:a16="http://schemas.microsoft.com/office/drawing/2014/main" id="{4FDD0ED0-F250-4510-9435-B266B38A1182}"/>
            </a:ext>
          </a:extLst>
        </xdr:cNvPr>
        <xdr:cNvSpPr txBox="1"/>
      </xdr:nvSpPr>
      <xdr:spPr>
        <a:xfrm>
          <a:off x="2324744" y="6373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74E0942D-A106-4C50-95EE-415DE53EBAE5}"/>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a:extLst>
            <a:ext uri="{FF2B5EF4-FFF2-40B4-BE49-F238E27FC236}">
              <a16:creationId xmlns:a16="http://schemas.microsoft.com/office/drawing/2014/main" id="{6B604253-2250-4C56-9417-955088121DA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a:extLst>
            <a:ext uri="{FF2B5EF4-FFF2-40B4-BE49-F238E27FC236}">
              <a16:creationId xmlns:a16="http://schemas.microsoft.com/office/drawing/2014/main" id="{24DD0479-33FD-499B-9DEB-322C76FEA93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68065D1C-7E59-44E1-B198-DAAA3F2DC0B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95492803-CCE3-4CC2-BD0A-D942F01CA97C}"/>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F904F98C-D6F5-457A-8A94-31E4D87F2565}"/>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53B15-9B6C-4C42-8F42-73C5EDE71BD6}"/>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9E2078F2-06F1-4A87-B55F-1D468274A7D3}"/>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C4FD296D-D5E2-4E7A-8C1A-1DA1A7183AFF}"/>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FF741709-76F4-40E3-A959-D32D8C09DBB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9AC1300E-1055-426B-A5FE-5B344694C55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87F42FCD-444F-47B1-86C7-962AEBE3C14A}"/>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1D6BE1F0-AF7B-4243-8A2F-ABA82F2407B2}"/>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債務償還比率は</a:t>
          </a:r>
          <a:r>
            <a:rPr kumimoji="1" lang="en-US" altLang="ja-JP" sz="1100">
              <a:latin typeface="ＭＳ Ｐゴシック" panose="020B0600070205080204" pitchFamily="50" charset="-128"/>
              <a:ea typeface="ＭＳ Ｐゴシック" panose="020B0600070205080204" pitchFamily="50" charset="-128"/>
            </a:rPr>
            <a:t>530.5</a:t>
          </a:r>
          <a:r>
            <a:rPr kumimoji="1" lang="ja-JP" altLang="en-US" sz="1100">
              <a:latin typeface="ＭＳ Ｐゴシック" panose="020B0600070205080204" pitchFamily="50" charset="-128"/>
              <a:ea typeface="ＭＳ Ｐゴシック" panose="020B0600070205080204" pitchFamily="50" charset="-128"/>
            </a:rPr>
            <a:t>％と類似団体平均、全国平均、北海道平均をいずれも上回っている。</a:t>
          </a:r>
        </a:p>
        <a:p>
          <a:r>
            <a:rPr kumimoji="1" lang="ja-JP" altLang="en-US" sz="1100">
              <a:latin typeface="ＭＳ Ｐゴシック" panose="020B0600070205080204" pitchFamily="50" charset="-128"/>
              <a:ea typeface="ＭＳ Ｐゴシック" panose="020B0600070205080204" pitchFamily="50" charset="-128"/>
            </a:rPr>
            <a:t>今後においても的確な債務償還に努めていく必要がある。</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4DFE9D98-E97D-4B3A-ADE8-8FFBA0CA6B3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FA5D91C7-54D0-457A-AB9E-5906B84F935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a:extLst>
            <a:ext uri="{FF2B5EF4-FFF2-40B4-BE49-F238E27FC236}">
              <a16:creationId xmlns:a16="http://schemas.microsoft.com/office/drawing/2014/main" id="{AEF1EFE6-892F-4032-AA7A-0E8A446F9DAC}"/>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a:extLst>
            <a:ext uri="{FF2B5EF4-FFF2-40B4-BE49-F238E27FC236}">
              <a16:creationId xmlns:a16="http://schemas.microsoft.com/office/drawing/2014/main" id="{7A67950C-3B77-46F8-86C0-3A0CF73A5FAF}"/>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a:extLst>
            <a:ext uri="{FF2B5EF4-FFF2-40B4-BE49-F238E27FC236}">
              <a16:creationId xmlns:a16="http://schemas.microsoft.com/office/drawing/2014/main" id="{C0555D38-E3FF-4D39-A280-7196B9BBCA26}"/>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a:extLst>
            <a:ext uri="{FF2B5EF4-FFF2-40B4-BE49-F238E27FC236}">
              <a16:creationId xmlns:a16="http://schemas.microsoft.com/office/drawing/2014/main" id="{1770E66D-0302-4BD6-A37C-6BCA0F6809F2}"/>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a:extLst>
            <a:ext uri="{FF2B5EF4-FFF2-40B4-BE49-F238E27FC236}">
              <a16:creationId xmlns:a16="http://schemas.microsoft.com/office/drawing/2014/main" id="{53791A26-79C5-45D1-8F7D-0D4E9135BCA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a:extLst>
            <a:ext uri="{FF2B5EF4-FFF2-40B4-BE49-F238E27FC236}">
              <a16:creationId xmlns:a16="http://schemas.microsoft.com/office/drawing/2014/main" id="{0F3693D4-927F-49A3-AE87-322FDB036899}"/>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a:extLst>
            <a:ext uri="{FF2B5EF4-FFF2-40B4-BE49-F238E27FC236}">
              <a16:creationId xmlns:a16="http://schemas.microsoft.com/office/drawing/2014/main" id="{65DAB753-CFF9-4917-884A-775177956315}"/>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a:extLst>
            <a:ext uri="{FF2B5EF4-FFF2-40B4-BE49-F238E27FC236}">
              <a16:creationId xmlns:a16="http://schemas.microsoft.com/office/drawing/2014/main" id="{29F6A6F2-5161-42AE-B370-EF6D8DDDEBC3}"/>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a:extLst>
            <a:ext uri="{FF2B5EF4-FFF2-40B4-BE49-F238E27FC236}">
              <a16:creationId xmlns:a16="http://schemas.microsoft.com/office/drawing/2014/main" id="{54E58902-B6AB-4A86-8AF8-8742ECFF7BC7}"/>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a:extLst>
            <a:ext uri="{FF2B5EF4-FFF2-40B4-BE49-F238E27FC236}">
              <a16:creationId xmlns:a16="http://schemas.microsoft.com/office/drawing/2014/main" id="{DF64D2EA-36F1-4803-9483-C9EE6DB43866}"/>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a:extLst>
            <a:ext uri="{FF2B5EF4-FFF2-40B4-BE49-F238E27FC236}">
              <a16:creationId xmlns:a16="http://schemas.microsoft.com/office/drawing/2014/main" id="{60283FF5-717F-464F-85F1-F595270ECF91}"/>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a:extLst>
            <a:ext uri="{FF2B5EF4-FFF2-40B4-BE49-F238E27FC236}">
              <a16:creationId xmlns:a16="http://schemas.microsoft.com/office/drawing/2014/main" id="{589F7C84-D795-4183-B3AB-74268F7E10C1}"/>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a:extLst>
            <a:ext uri="{FF2B5EF4-FFF2-40B4-BE49-F238E27FC236}">
              <a16:creationId xmlns:a16="http://schemas.microsoft.com/office/drawing/2014/main" id="{AD7C4F9A-3202-44B7-AA81-4E73A778B99E}"/>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a:extLst>
            <a:ext uri="{FF2B5EF4-FFF2-40B4-BE49-F238E27FC236}">
              <a16:creationId xmlns:a16="http://schemas.microsoft.com/office/drawing/2014/main" id="{504C32A2-AA70-4092-9D3E-BB6CA9CEBE37}"/>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a:extLst>
            <a:ext uri="{FF2B5EF4-FFF2-40B4-BE49-F238E27FC236}">
              <a16:creationId xmlns:a16="http://schemas.microsoft.com/office/drawing/2014/main" id="{87671A8D-4B82-4653-885D-601A86012937}"/>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6" name="直線コネクタ 125">
          <a:extLst>
            <a:ext uri="{FF2B5EF4-FFF2-40B4-BE49-F238E27FC236}">
              <a16:creationId xmlns:a16="http://schemas.microsoft.com/office/drawing/2014/main" id="{CC1EB382-4722-459B-A694-7D0BF82719F8}"/>
            </a:ext>
          </a:extLst>
        </xdr:cNvPr>
        <xdr:cNvCxnSpPr/>
      </xdr:nvCxnSpPr>
      <xdr:spPr>
        <a:xfrm flipV="1">
          <a:off x="14793595"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27" name="債務償還比率最小値テキスト">
          <a:extLst>
            <a:ext uri="{FF2B5EF4-FFF2-40B4-BE49-F238E27FC236}">
              <a16:creationId xmlns:a16="http://schemas.microsoft.com/office/drawing/2014/main" id="{297EB045-4E0C-4D26-971F-23F853B5465D}"/>
            </a:ext>
          </a:extLst>
        </xdr:cNvPr>
        <xdr:cNvSpPr txBox="1"/>
      </xdr:nvSpPr>
      <xdr:spPr>
        <a:xfrm>
          <a:off x="14846300"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28" name="直線コネクタ 127">
          <a:extLst>
            <a:ext uri="{FF2B5EF4-FFF2-40B4-BE49-F238E27FC236}">
              <a16:creationId xmlns:a16="http://schemas.microsoft.com/office/drawing/2014/main" id="{03D55BA3-50F4-4DDF-90BB-A8508AB8B6F2}"/>
            </a:ext>
          </a:extLst>
        </xdr:cNvPr>
        <xdr:cNvCxnSpPr/>
      </xdr:nvCxnSpPr>
      <xdr:spPr>
        <a:xfrm>
          <a:off x="14706600" y="669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a:extLst>
            <a:ext uri="{FF2B5EF4-FFF2-40B4-BE49-F238E27FC236}">
              <a16:creationId xmlns:a16="http://schemas.microsoft.com/office/drawing/2014/main" id="{FE32AB90-8D01-43AC-B28E-278FB5D2250E}"/>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a:extLst>
            <a:ext uri="{FF2B5EF4-FFF2-40B4-BE49-F238E27FC236}">
              <a16:creationId xmlns:a16="http://schemas.microsoft.com/office/drawing/2014/main" id="{B1A2D6DA-A0E1-4C59-99B3-D355A9E0D1C9}"/>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1" name="債務償還比率平均値テキスト">
          <a:extLst>
            <a:ext uri="{FF2B5EF4-FFF2-40B4-BE49-F238E27FC236}">
              <a16:creationId xmlns:a16="http://schemas.microsoft.com/office/drawing/2014/main" id="{BDFEA598-B1A5-4772-8B16-21CCD744E7BE}"/>
            </a:ext>
          </a:extLst>
        </xdr:cNvPr>
        <xdr:cNvSpPr txBox="1"/>
      </xdr:nvSpPr>
      <xdr:spPr>
        <a:xfrm>
          <a:off x="14846300"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2" name="フローチャート: 判断 131">
          <a:extLst>
            <a:ext uri="{FF2B5EF4-FFF2-40B4-BE49-F238E27FC236}">
              <a16:creationId xmlns:a16="http://schemas.microsoft.com/office/drawing/2014/main" id="{849606B9-FF94-42F6-AEFB-00B895F32328}"/>
            </a:ext>
          </a:extLst>
        </xdr:cNvPr>
        <xdr:cNvSpPr/>
      </xdr:nvSpPr>
      <xdr:spPr>
        <a:xfrm>
          <a:off x="14744700" y="584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3" name="フローチャート: 判断 132">
          <a:extLst>
            <a:ext uri="{FF2B5EF4-FFF2-40B4-BE49-F238E27FC236}">
              <a16:creationId xmlns:a16="http://schemas.microsoft.com/office/drawing/2014/main" id="{CB230D24-871B-4EB1-9924-EC6975FD0C59}"/>
            </a:ext>
          </a:extLst>
        </xdr:cNvPr>
        <xdr:cNvSpPr/>
      </xdr:nvSpPr>
      <xdr:spPr>
        <a:xfrm>
          <a:off x="14033500"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32938</xdr:rowOff>
    </xdr:from>
    <xdr:to>
      <xdr:col>68</xdr:col>
      <xdr:colOff>123825</xdr:colOff>
      <xdr:row>31</xdr:row>
      <xdr:rowOff>134538</xdr:rowOff>
    </xdr:to>
    <xdr:sp macro="" textlink="">
      <xdr:nvSpPr>
        <xdr:cNvPr id="134" name="フローチャート: 判断 133">
          <a:extLst>
            <a:ext uri="{FF2B5EF4-FFF2-40B4-BE49-F238E27FC236}">
              <a16:creationId xmlns:a16="http://schemas.microsoft.com/office/drawing/2014/main" id="{5E5BFA94-C20E-4FB6-99B6-1830B1A2546E}"/>
            </a:ext>
          </a:extLst>
        </xdr:cNvPr>
        <xdr:cNvSpPr/>
      </xdr:nvSpPr>
      <xdr:spPr>
        <a:xfrm>
          <a:off x="13271500" y="611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168765</xdr:rowOff>
    </xdr:from>
    <xdr:to>
      <xdr:col>64</xdr:col>
      <xdr:colOff>123825</xdr:colOff>
      <xdr:row>31</xdr:row>
      <xdr:rowOff>98915</xdr:rowOff>
    </xdr:to>
    <xdr:sp macro="" textlink="">
      <xdr:nvSpPr>
        <xdr:cNvPr id="135" name="フローチャート: 判断 134">
          <a:extLst>
            <a:ext uri="{FF2B5EF4-FFF2-40B4-BE49-F238E27FC236}">
              <a16:creationId xmlns:a16="http://schemas.microsoft.com/office/drawing/2014/main" id="{E8B20824-1B76-4DD0-81B7-F3EC499AA84C}"/>
            </a:ext>
          </a:extLst>
        </xdr:cNvPr>
        <xdr:cNvSpPr/>
      </xdr:nvSpPr>
      <xdr:spPr>
        <a:xfrm>
          <a:off x="12509500" y="608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13045</xdr:rowOff>
    </xdr:from>
    <xdr:to>
      <xdr:col>60</xdr:col>
      <xdr:colOff>123825</xdr:colOff>
      <xdr:row>31</xdr:row>
      <xdr:rowOff>114645</xdr:rowOff>
    </xdr:to>
    <xdr:sp macro="" textlink="">
      <xdr:nvSpPr>
        <xdr:cNvPr id="136" name="フローチャート: 判断 135">
          <a:extLst>
            <a:ext uri="{FF2B5EF4-FFF2-40B4-BE49-F238E27FC236}">
              <a16:creationId xmlns:a16="http://schemas.microsoft.com/office/drawing/2014/main" id="{FF611FD0-D5A1-47C5-8A7E-F745C3872988}"/>
            </a:ext>
          </a:extLst>
        </xdr:cNvPr>
        <xdr:cNvSpPr/>
      </xdr:nvSpPr>
      <xdr:spPr>
        <a:xfrm>
          <a:off x="11747500" y="609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9F0F0227-08C1-4760-911E-D47D9E6A7E27}"/>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D49682A5-3626-432D-BA80-5966A7D0E436}"/>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F0BD08B-D506-44B6-B7F6-62CD6A19734A}"/>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4B69F433-D0C1-4020-861F-2FF2CEF088E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6968C178-4354-410C-9C7E-80239D9A75E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113711</xdr:rowOff>
    </xdr:from>
    <xdr:to>
      <xdr:col>76</xdr:col>
      <xdr:colOff>73025</xdr:colOff>
      <xdr:row>31</xdr:row>
      <xdr:rowOff>43861</xdr:rowOff>
    </xdr:to>
    <xdr:sp macro="" textlink="">
      <xdr:nvSpPr>
        <xdr:cNvPr id="142" name="楕円 141">
          <a:extLst>
            <a:ext uri="{FF2B5EF4-FFF2-40B4-BE49-F238E27FC236}">
              <a16:creationId xmlns:a16="http://schemas.microsoft.com/office/drawing/2014/main" id="{44196E20-D4FA-4594-AA29-B07F108B4C2B}"/>
            </a:ext>
          </a:extLst>
        </xdr:cNvPr>
        <xdr:cNvSpPr/>
      </xdr:nvSpPr>
      <xdr:spPr>
        <a:xfrm>
          <a:off x="14744700" y="60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92138</xdr:rowOff>
    </xdr:from>
    <xdr:ext cx="469744" cy="259045"/>
    <xdr:sp macro="" textlink="">
      <xdr:nvSpPr>
        <xdr:cNvPr id="143" name="債務償還比率該当値テキスト">
          <a:extLst>
            <a:ext uri="{FF2B5EF4-FFF2-40B4-BE49-F238E27FC236}">
              <a16:creationId xmlns:a16="http://schemas.microsoft.com/office/drawing/2014/main" id="{7F97C01A-CDE1-41E4-A8E2-8C2CBA457FCC}"/>
            </a:ext>
          </a:extLst>
        </xdr:cNvPr>
        <xdr:cNvSpPr txBox="1"/>
      </xdr:nvSpPr>
      <xdr:spPr>
        <a:xfrm>
          <a:off x="14846300" y="600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146903</xdr:rowOff>
    </xdr:from>
    <xdr:to>
      <xdr:col>72</xdr:col>
      <xdr:colOff>123825</xdr:colOff>
      <xdr:row>32</xdr:row>
      <xdr:rowOff>77053</xdr:rowOff>
    </xdr:to>
    <xdr:sp macro="" textlink="">
      <xdr:nvSpPr>
        <xdr:cNvPr id="144" name="楕円 143">
          <a:extLst>
            <a:ext uri="{FF2B5EF4-FFF2-40B4-BE49-F238E27FC236}">
              <a16:creationId xmlns:a16="http://schemas.microsoft.com/office/drawing/2014/main" id="{6ADE8FFD-643C-4768-A442-77B175AEDC65}"/>
            </a:ext>
          </a:extLst>
        </xdr:cNvPr>
        <xdr:cNvSpPr/>
      </xdr:nvSpPr>
      <xdr:spPr>
        <a:xfrm>
          <a:off x="14033500" y="623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164511</xdr:rowOff>
    </xdr:from>
    <xdr:to>
      <xdr:col>76</xdr:col>
      <xdr:colOff>22225</xdr:colOff>
      <xdr:row>32</xdr:row>
      <xdr:rowOff>26253</xdr:rowOff>
    </xdr:to>
    <xdr:cxnSp macro="">
      <xdr:nvCxnSpPr>
        <xdr:cNvPr id="145" name="直線コネクタ 144">
          <a:extLst>
            <a:ext uri="{FF2B5EF4-FFF2-40B4-BE49-F238E27FC236}">
              <a16:creationId xmlns:a16="http://schemas.microsoft.com/office/drawing/2014/main" id="{DD2BEEC5-7F18-4E57-A2C0-CA4D65A7AF10}"/>
            </a:ext>
          </a:extLst>
        </xdr:cNvPr>
        <xdr:cNvCxnSpPr/>
      </xdr:nvCxnSpPr>
      <xdr:spPr>
        <a:xfrm flipV="1">
          <a:off x="14084300" y="6079536"/>
          <a:ext cx="711200" cy="20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95549</xdr:rowOff>
    </xdr:from>
    <xdr:to>
      <xdr:col>68</xdr:col>
      <xdr:colOff>123825</xdr:colOff>
      <xdr:row>32</xdr:row>
      <xdr:rowOff>25699</xdr:rowOff>
    </xdr:to>
    <xdr:sp macro="" textlink="">
      <xdr:nvSpPr>
        <xdr:cNvPr id="146" name="楕円 145">
          <a:extLst>
            <a:ext uri="{FF2B5EF4-FFF2-40B4-BE49-F238E27FC236}">
              <a16:creationId xmlns:a16="http://schemas.microsoft.com/office/drawing/2014/main" id="{B5B17E36-E9A1-4F9F-9CDF-5E8DE0DB0ED1}"/>
            </a:ext>
          </a:extLst>
        </xdr:cNvPr>
        <xdr:cNvSpPr/>
      </xdr:nvSpPr>
      <xdr:spPr>
        <a:xfrm>
          <a:off x="13271500" y="618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146349</xdr:rowOff>
    </xdr:from>
    <xdr:to>
      <xdr:col>72</xdr:col>
      <xdr:colOff>73025</xdr:colOff>
      <xdr:row>32</xdr:row>
      <xdr:rowOff>26253</xdr:rowOff>
    </xdr:to>
    <xdr:cxnSp macro="">
      <xdr:nvCxnSpPr>
        <xdr:cNvPr id="147" name="直線コネクタ 146">
          <a:extLst>
            <a:ext uri="{FF2B5EF4-FFF2-40B4-BE49-F238E27FC236}">
              <a16:creationId xmlns:a16="http://schemas.microsoft.com/office/drawing/2014/main" id="{18D2A625-0895-48A2-BB69-58B36B17CF88}"/>
            </a:ext>
          </a:extLst>
        </xdr:cNvPr>
        <xdr:cNvCxnSpPr/>
      </xdr:nvCxnSpPr>
      <xdr:spPr>
        <a:xfrm>
          <a:off x="13322300" y="6232824"/>
          <a:ext cx="762000" cy="51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42191</xdr:rowOff>
    </xdr:from>
    <xdr:to>
      <xdr:col>64</xdr:col>
      <xdr:colOff>123825</xdr:colOff>
      <xdr:row>31</xdr:row>
      <xdr:rowOff>143791</xdr:rowOff>
    </xdr:to>
    <xdr:sp macro="" textlink="">
      <xdr:nvSpPr>
        <xdr:cNvPr id="148" name="楕円 147">
          <a:extLst>
            <a:ext uri="{FF2B5EF4-FFF2-40B4-BE49-F238E27FC236}">
              <a16:creationId xmlns:a16="http://schemas.microsoft.com/office/drawing/2014/main" id="{1E31DEDB-0EEF-4B46-AC39-F4B643199DE6}"/>
            </a:ext>
          </a:extLst>
        </xdr:cNvPr>
        <xdr:cNvSpPr/>
      </xdr:nvSpPr>
      <xdr:spPr>
        <a:xfrm>
          <a:off x="12509500" y="612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92991</xdr:rowOff>
    </xdr:from>
    <xdr:to>
      <xdr:col>68</xdr:col>
      <xdr:colOff>73025</xdr:colOff>
      <xdr:row>31</xdr:row>
      <xdr:rowOff>146349</xdr:rowOff>
    </xdr:to>
    <xdr:cxnSp macro="">
      <xdr:nvCxnSpPr>
        <xdr:cNvPr id="149" name="直線コネクタ 148">
          <a:extLst>
            <a:ext uri="{FF2B5EF4-FFF2-40B4-BE49-F238E27FC236}">
              <a16:creationId xmlns:a16="http://schemas.microsoft.com/office/drawing/2014/main" id="{69E09008-D8FF-4F96-A758-2E3AB478E3A5}"/>
            </a:ext>
          </a:extLst>
        </xdr:cNvPr>
        <xdr:cNvCxnSpPr/>
      </xdr:nvCxnSpPr>
      <xdr:spPr>
        <a:xfrm>
          <a:off x="12560300" y="6179466"/>
          <a:ext cx="762000" cy="53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148717</xdr:rowOff>
    </xdr:from>
    <xdr:to>
      <xdr:col>60</xdr:col>
      <xdr:colOff>123825</xdr:colOff>
      <xdr:row>31</xdr:row>
      <xdr:rowOff>78867</xdr:rowOff>
    </xdr:to>
    <xdr:sp macro="" textlink="">
      <xdr:nvSpPr>
        <xdr:cNvPr id="150" name="楕円 149">
          <a:extLst>
            <a:ext uri="{FF2B5EF4-FFF2-40B4-BE49-F238E27FC236}">
              <a16:creationId xmlns:a16="http://schemas.microsoft.com/office/drawing/2014/main" id="{7A4A319B-A20B-4EB9-98B0-0634854122E4}"/>
            </a:ext>
          </a:extLst>
        </xdr:cNvPr>
        <xdr:cNvSpPr/>
      </xdr:nvSpPr>
      <xdr:spPr>
        <a:xfrm>
          <a:off x="117475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28067</xdr:rowOff>
    </xdr:from>
    <xdr:to>
      <xdr:col>64</xdr:col>
      <xdr:colOff>73025</xdr:colOff>
      <xdr:row>31</xdr:row>
      <xdr:rowOff>92991</xdr:rowOff>
    </xdr:to>
    <xdr:cxnSp macro="">
      <xdr:nvCxnSpPr>
        <xdr:cNvPr id="151" name="直線コネクタ 150">
          <a:extLst>
            <a:ext uri="{FF2B5EF4-FFF2-40B4-BE49-F238E27FC236}">
              <a16:creationId xmlns:a16="http://schemas.microsoft.com/office/drawing/2014/main" id="{796019F6-C8C9-497F-BA6D-20796C64437A}"/>
            </a:ext>
          </a:extLst>
        </xdr:cNvPr>
        <xdr:cNvCxnSpPr/>
      </xdr:nvCxnSpPr>
      <xdr:spPr>
        <a:xfrm>
          <a:off x="11798300" y="6114542"/>
          <a:ext cx="762000" cy="64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52" name="n_1aveValue債務償還比率">
          <a:extLst>
            <a:ext uri="{FF2B5EF4-FFF2-40B4-BE49-F238E27FC236}">
              <a16:creationId xmlns:a16="http://schemas.microsoft.com/office/drawing/2014/main" id="{B889DC88-3A86-4A0E-B04C-6688D912DA78}"/>
            </a:ext>
          </a:extLst>
        </xdr:cNvPr>
        <xdr:cNvSpPr txBox="1"/>
      </xdr:nvSpPr>
      <xdr:spPr>
        <a:xfrm>
          <a:off x="138367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151065</xdr:rowOff>
    </xdr:from>
    <xdr:ext cx="469744" cy="259045"/>
    <xdr:sp macro="" textlink="">
      <xdr:nvSpPr>
        <xdr:cNvPr id="153" name="n_2aveValue債務償還比率">
          <a:extLst>
            <a:ext uri="{FF2B5EF4-FFF2-40B4-BE49-F238E27FC236}">
              <a16:creationId xmlns:a16="http://schemas.microsoft.com/office/drawing/2014/main" id="{AA686E7A-0AF2-4005-B6B5-B9730260F130}"/>
            </a:ext>
          </a:extLst>
        </xdr:cNvPr>
        <xdr:cNvSpPr txBox="1"/>
      </xdr:nvSpPr>
      <xdr:spPr>
        <a:xfrm>
          <a:off x="13087427" y="5894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115442</xdr:rowOff>
    </xdr:from>
    <xdr:ext cx="469744" cy="259045"/>
    <xdr:sp macro="" textlink="">
      <xdr:nvSpPr>
        <xdr:cNvPr id="154" name="n_3aveValue債務償還比率">
          <a:extLst>
            <a:ext uri="{FF2B5EF4-FFF2-40B4-BE49-F238E27FC236}">
              <a16:creationId xmlns:a16="http://schemas.microsoft.com/office/drawing/2014/main" id="{167153AE-488D-4A46-B7E0-2BE4C23ABBE1}"/>
            </a:ext>
          </a:extLst>
        </xdr:cNvPr>
        <xdr:cNvSpPr txBox="1"/>
      </xdr:nvSpPr>
      <xdr:spPr>
        <a:xfrm>
          <a:off x="12325427" y="585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105772</xdr:rowOff>
    </xdr:from>
    <xdr:ext cx="469744" cy="259045"/>
    <xdr:sp macro="" textlink="">
      <xdr:nvSpPr>
        <xdr:cNvPr id="155" name="n_4aveValue債務償還比率">
          <a:extLst>
            <a:ext uri="{FF2B5EF4-FFF2-40B4-BE49-F238E27FC236}">
              <a16:creationId xmlns:a16="http://schemas.microsoft.com/office/drawing/2014/main" id="{4E611DA3-E195-45DC-9EC1-F252372AD004}"/>
            </a:ext>
          </a:extLst>
        </xdr:cNvPr>
        <xdr:cNvSpPr txBox="1"/>
      </xdr:nvSpPr>
      <xdr:spPr>
        <a:xfrm>
          <a:off x="11563427" y="6192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68180</xdr:rowOff>
    </xdr:from>
    <xdr:ext cx="469744" cy="259045"/>
    <xdr:sp macro="" textlink="">
      <xdr:nvSpPr>
        <xdr:cNvPr id="156" name="n_1mainValue債務償還比率">
          <a:extLst>
            <a:ext uri="{FF2B5EF4-FFF2-40B4-BE49-F238E27FC236}">
              <a16:creationId xmlns:a16="http://schemas.microsoft.com/office/drawing/2014/main" id="{00C9271E-80C0-4947-BEB1-6677AE7D8CBA}"/>
            </a:ext>
          </a:extLst>
        </xdr:cNvPr>
        <xdr:cNvSpPr txBox="1"/>
      </xdr:nvSpPr>
      <xdr:spPr>
        <a:xfrm>
          <a:off x="13836727" y="6326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16826</xdr:rowOff>
    </xdr:from>
    <xdr:ext cx="469744" cy="259045"/>
    <xdr:sp macro="" textlink="">
      <xdr:nvSpPr>
        <xdr:cNvPr id="157" name="n_2mainValue債務償還比率">
          <a:extLst>
            <a:ext uri="{FF2B5EF4-FFF2-40B4-BE49-F238E27FC236}">
              <a16:creationId xmlns:a16="http://schemas.microsoft.com/office/drawing/2014/main" id="{22C09546-8D63-4892-8FDE-AC91014845F8}"/>
            </a:ext>
          </a:extLst>
        </xdr:cNvPr>
        <xdr:cNvSpPr txBox="1"/>
      </xdr:nvSpPr>
      <xdr:spPr>
        <a:xfrm>
          <a:off x="13087427" y="627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134918</xdr:rowOff>
    </xdr:from>
    <xdr:ext cx="469744" cy="259045"/>
    <xdr:sp macro="" textlink="">
      <xdr:nvSpPr>
        <xdr:cNvPr id="158" name="n_3mainValue債務償還比率">
          <a:extLst>
            <a:ext uri="{FF2B5EF4-FFF2-40B4-BE49-F238E27FC236}">
              <a16:creationId xmlns:a16="http://schemas.microsoft.com/office/drawing/2014/main" id="{4A671CDF-EA8A-4B98-B346-9E53E4B1FED9}"/>
            </a:ext>
          </a:extLst>
        </xdr:cNvPr>
        <xdr:cNvSpPr txBox="1"/>
      </xdr:nvSpPr>
      <xdr:spPr>
        <a:xfrm>
          <a:off x="12325427" y="622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95394</xdr:rowOff>
    </xdr:from>
    <xdr:ext cx="469744" cy="259045"/>
    <xdr:sp macro="" textlink="">
      <xdr:nvSpPr>
        <xdr:cNvPr id="159" name="n_4mainValue債務償還比率">
          <a:extLst>
            <a:ext uri="{FF2B5EF4-FFF2-40B4-BE49-F238E27FC236}">
              <a16:creationId xmlns:a16="http://schemas.microsoft.com/office/drawing/2014/main" id="{447B6A35-B1F3-4892-9A73-92FE2076CE7D}"/>
            </a:ext>
          </a:extLst>
        </xdr:cNvPr>
        <xdr:cNvSpPr txBox="1"/>
      </xdr:nvSpPr>
      <xdr:spPr>
        <a:xfrm>
          <a:off x="11563427" y="5838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a:extLst>
            <a:ext uri="{FF2B5EF4-FFF2-40B4-BE49-F238E27FC236}">
              <a16:creationId xmlns:a16="http://schemas.microsoft.com/office/drawing/2014/main" id="{E0EC7C9C-0225-4D35-88DA-1D7728900B0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a:extLst>
            <a:ext uri="{FF2B5EF4-FFF2-40B4-BE49-F238E27FC236}">
              <a16:creationId xmlns:a16="http://schemas.microsoft.com/office/drawing/2014/main" id="{1A2A39B4-D2C7-49C5-B168-1A525A6998E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a:extLst>
            <a:ext uri="{FF2B5EF4-FFF2-40B4-BE49-F238E27FC236}">
              <a16:creationId xmlns:a16="http://schemas.microsoft.com/office/drawing/2014/main" id="{B55D0893-EE34-4194-B94E-110E405D3A4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a:extLst>
            <a:ext uri="{FF2B5EF4-FFF2-40B4-BE49-F238E27FC236}">
              <a16:creationId xmlns:a16="http://schemas.microsoft.com/office/drawing/2014/main" id="{09A964B1-9591-4135-8C1A-DE07DBB05094}"/>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a:extLst>
            <a:ext uri="{FF2B5EF4-FFF2-40B4-BE49-F238E27FC236}">
              <a16:creationId xmlns:a16="http://schemas.microsoft.com/office/drawing/2014/main" id="{4D335BE7-5EED-4595-B8B9-97DFAAB1571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a:extLst>
            <a:ext uri="{FF2B5EF4-FFF2-40B4-BE49-F238E27FC236}">
              <a16:creationId xmlns:a16="http://schemas.microsoft.com/office/drawing/2014/main" id="{44300FC4-3392-48E8-A6B8-642D31C1E7F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EC4B850F-EC1A-4ED0-A5B7-7D9975A213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530FDC7-AED7-47D2-BB2D-E205EDBD978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3E0111-C90C-4814-9CF5-5E7A0DAAD9E5}"/>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026B6DC-48B0-4A04-A558-AFF51C83D8D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9D33D4A-2A0C-43CF-8B10-75CABCA1AC43}"/>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04274B0-6C82-40BF-9AA9-3B9940CC89F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6197434F-C683-437D-8C88-5DCA83F88D9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BBD4C0D-FF1A-4B84-A789-8B36B2545FF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5875013-6EBD-4F96-9726-1B95E8924A25}"/>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B20B5C74-C1DE-4B6A-B766-85113FF8C3B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14,789
14,109
261.34
11,812,793
11,410,578
363,306
5,510,806
10,930,624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1E55026-C9A1-4643-BB0A-8368B2F0AF1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FE96F09-53B3-4DEC-BF45-6A4DAC6FF1C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7C0D031-3002-4642-9E1E-431B4F475B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8D3CA3E-E3DB-4182-8B36-2A35ADF44EED}"/>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5C4609F9-DA77-4BDE-89AC-96D4D71A2389}"/>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21A26DCA-0F65-4A55-8780-14551B7FDC3B}"/>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668A6CF-7A80-4669-88D1-98633113E8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BED35F3-4ED9-4D70-A6D9-DB331B5951A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7D6E1C-3344-44DA-B8A0-9072B7ACEA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635239A-56D9-409C-818E-42EB74C1BBCB}"/>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E9238298-044D-4D88-860D-9BC7B0B085F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0368963-C03F-47DF-A0FD-6504B34D911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427B45F-641E-47A0-95D4-106879208CF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7282A74-99DC-45D1-A581-2EE579AC243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FFE42B-B0F1-4871-94AA-5DF419FC40B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BDD9FCC-D0A8-4A4C-AC1B-881628F1AACE}"/>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B84B06C-9086-489C-A580-63E4B3988B8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A542DA05-9AD9-4399-8D60-99BA9FAA4A5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BE330A6-CF08-488C-BB32-9D1D0DF7576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D91D8CD9-BE8B-4885-BD56-223701D014C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B3B3966-83B0-4EB3-B6F0-A9265E2DFE8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F1F2968-3E72-4BBD-9304-79959DE59E5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4EB9A0F5-6AF7-4D17-8B0D-D4C79E1FDB1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40A3057-09E4-41C3-81B3-8E8BEABC016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875778A7-4086-4B04-9EB1-9E003ED0566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753B3E8-C6F1-4022-8E37-F9E84CA9F4E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EBD3C53-7F6E-494E-8351-F51B9876E4B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ACE31A3C-F327-451B-876E-35730266D4B5}"/>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5BF996-6052-4325-BFF1-39D25004564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62DEA415-0AB1-483E-AEAF-5FF02DDED59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9907C41-12A9-460C-8F9D-D941C33938A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64652663-6E79-46CA-ACA7-3FA36A371A4A}"/>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B414A6FA-D2FF-4049-8868-D0A565CBB5CB}"/>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3CE1DFB-A7A0-4310-B060-457DD1846BA1}"/>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8C1992D4-7004-4560-91A2-6EB2844C026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7813487D-39C7-4CA1-9224-4B3A634BED68}"/>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7D2789E-2425-4C65-8FD5-A2A479C3488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382969C6-43BE-43A2-AAE4-1BF7B72C1EE9}"/>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E57993D-A65B-41A0-ABD5-144B32DA2F3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DD523126-9F3B-4E25-8337-65A2096BF84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87B1B3E6-C07F-4FED-B097-CB863674C0D7}"/>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E7307EEC-31E3-4292-B939-87219CD039D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E56B519-7954-4855-BA50-E64E020FAE0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A0EAB736-B33F-40D3-ADD3-701CB3A21163}"/>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8FA2977F-7C32-42B6-9795-89E29D13A5A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a:extLst>
            <a:ext uri="{FF2B5EF4-FFF2-40B4-BE49-F238E27FC236}">
              <a16:creationId xmlns:a16="http://schemas.microsoft.com/office/drawing/2014/main" id="{19E64EEE-1C72-454B-A485-F9100667BD4E}"/>
            </a:ext>
          </a:extLst>
        </xdr:cNvPr>
        <xdr:cNvCxnSpPr/>
      </xdr:nvCxnSpPr>
      <xdr:spPr>
        <a:xfrm flipV="1">
          <a:off x="46348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a:extLst>
            <a:ext uri="{FF2B5EF4-FFF2-40B4-BE49-F238E27FC236}">
              <a16:creationId xmlns:a16="http://schemas.microsoft.com/office/drawing/2014/main" id="{58BDD01B-357C-457F-860B-E77B201E7809}"/>
            </a:ext>
          </a:extLst>
        </xdr:cNvPr>
        <xdr:cNvSpPr txBox="1"/>
      </xdr:nvSpPr>
      <xdr:spPr>
        <a:xfrm>
          <a:off x="46736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a:extLst>
            <a:ext uri="{FF2B5EF4-FFF2-40B4-BE49-F238E27FC236}">
              <a16:creationId xmlns:a16="http://schemas.microsoft.com/office/drawing/2014/main" id="{A159EEA9-3B13-4440-9964-47EBC330E8A5}"/>
            </a:ext>
          </a:extLst>
        </xdr:cNvPr>
        <xdr:cNvCxnSpPr/>
      </xdr:nvCxnSpPr>
      <xdr:spPr>
        <a:xfrm>
          <a:off x="4546600" y="7113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a:extLst>
            <a:ext uri="{FF2B5EF4-FFF2-40B4-BE49-F238E27FC236}">
              <a16:creationId xmlns:a16="http://schemas.microsoft.com/office/drawing/2014/main" id="{0140EFF8-ED07-4736-B012-74A273E58A6F}"/>
            </a:ext>
          </a:extLst>
        </xdr:cNvPr>
        <xdr:cNvSpPr txBox="1"/>
      </xdr:nvSpPr>
      <xdr:spPr>
        <a:xfrm>
          <a:off x="46736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a:extLst>
            <a:ext uri="{FF2B5EF4-FFF2-40B4-BE49-F238E27FC236}">
              <a16:creationId xmlns:a16="http://schemas.microsoft.com/office/drawing/2014/main" id="{483E056A-208E-42F0-B765-AE383AF32536}"/>
            </a:ext>
          </a:extLst>
        </xdr:cNvPr>
        <xdr:cNvCxnSpPr/>
      </xdr:nvCxnSpPr>
      <xdr:spPr>
        <a:xfrm>
          <a:off x="4546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a:extLst>
            <a:ext uri="{FF2B5EF4-FFF2-40B4-BE49-F238E27FC236}">
              <a16:creationId xmlns:a16="http://schemas.microsoft.com/office/drawing/2014/main" id="{B786B2E4-A481-449B-9157-B21227B7E15E}"/>
            </a:ext>
          </a:extLst>
        </xdr:cNvPr>
        <xdr:cNvSpPr txBox="1"/>
      </xdr:nvSpPr>
      <xdr:spPr>
        <a:xfrm>
          <a:off x="46736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a:extLst>
            <a:ext uri="{FF2B5EF4-FFF2-40B4-BE49-F238E27FC236}">
              <a16:creationId xmlns:a16="http://schemas.microsoft.com/office/drawing/2014/main" id="{FC635CFA-9555-4E5B-A864-55A610F67141}"/>
            </a:ext>
          </a:extLst>
        </xdr:cNvPr>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a:extLst>
            <a:ext uri="{FF2B5EF4-FFF2-40B4-BE49-F238E27FC236}">
              <a16:creationId xmlns:a16="http://schemas.microsoft.com/office/drawing/2014/main" id="{FE5B1A4F-C45C-4535-AF4D-CBDA14F64071}"/>
            </a:ext>
          </a:extLst>
        </xdr:cNvPr>
        <xdr:cNvSpPr/>
      </xdr:nvSpPr>
      <xdr:spPr>
        <a:xfrm>
          <a:off x="3746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124460</xdr:rowOff>
    </xdr:from>
    <xdr:to>
      <xdr:col>15</xdr:col>
      <xdr:colOff>101600</xdr:colOff>
      <xdr:row>38</xdr:row>
      <xdr:rowOff>54610</xdr:rowOff>
    </xdr:to>
    <xdr:sp macro="" textlink="">
      <xdr:nvSpPr>
        <xdr:cNvPr id="65" name="フローチャート: 判断 64">
          <a:extLst>
            <a:ext uri="{FF2B5EF4-FFF2-40B4-BE49-F238E27FC236}">
              <a16:creationId xmlns:a16="http://schemas.microsoft.com/office/drawing/2014/main" id="{67140AE2-85EE-4757-B420-8D47F143D60D}"/>
            </a:ext>
          </a:extLst>
        </xdr:cNvPr>
        <xdr:cNvSpPr/>
      </xdr:nvSpPr>
      <xdr:spPr>
        <a:xfrm>
          <a:off x="28575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107315</xdr:rowOff>
    </xdr:from>
    <xdr:to>
      <xdr:col>10</xdr:col>
      <xdr:colOff>165100</xdr:colOff>
      <xdr:row>38</xdr:row>
      <xdr:rowOff>37465</xdr:rowOff>
    </xdr:to>
    <xdr:sp macro="" textlink="">
      <xdr:nvSpPr>
        <xdr:cNvPr id="66" name="フローチャート: 判断 65">
          <a:extLst>
            <a:ext uri="{FF2B5EF4-FFF2-40B4-BE49-F238E27FC236}">
              <a16:creationId xmlns:a16="http://schemas.microsoft.com/office/drawing/2014/main" id="{C1936D02-475F-4F5C-B7E9-488F91A501B0}"/>
            </a:ext>
          </a:extLst>
        </xdr:cNvPr>
        <xdr:cNvSpPr/>
      </xdr:nvSpPr>
      <xdr:spPr>
        <a:xfrm>
          <a:off x="1968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90170</xdr:rowOff>
    </xdr:from>
    <xdr:to>
      <xdr:col>6</xdr:col>
      <xdr:colOff>38100</xdr:colOff>
      <xdr:row>38</xdr:row>
      <xdr:rowOff>20320</xdr:rowOff>
    </xdr:to>
    <xdr:sp macro="" textlink="">
      <xdr:nvSpPr>
        <xdr:cNvPr id="67" name="フローチャート: 判断 66">
          <a:extLst>
            <a:ext uri="{FF2B5EF4-FFF2-40B4-BE49-F238E27FC236}">
              <a16:creationId xmlns:a16="http://schemas.microsoft.com/office/drawing/2014/main" id="{78D34CE7-78D0-4211-8413-E0D03F798184}"/>
            </a:ext>
          </a:extLst>
        </xdr:cNvPr>
        <xdr:cNvSpPr/>
      </xdr:nvSpPr>
      <xdr:spPr>
        <a:xfrm>
          <a:off x="1079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0BA9581-0584-4687-B8E5-680F1AD417DB}"/>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E37E8E4-A2D3-43D0-A3A1-0969060D4A9D}"/>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D67A414-FC9A-40E8-BC52-2A3B936388C5}"/>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9303D05F-7706-4355-A0D0-4B75238474CB}"/>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D0D809E4-1599-4BA6-84F6-AC55E04B571B}"/>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2540</xdr:rowOff>
    </xdr:from>
    <xdr:to>
      <xdr:col>24</xdr:col>
      <xdr:colOff>114300</xdr:colOff>
      <xdr:row>39</xdr:row>
      <xdr:rowOff>104140</xdr:rowOff>
    </xdr:to>
    <xdr:sp macro="" textlink="">
      <xdr:nvSpPr>
        <xdr:cNvPr id="73" name="楕円 72">
          <a:extLst>
            <a:ext uri="{FF2B5EF4-FFF2-40B4-BE49-F238E27FC236}">
              <a16:creationId xmlns:a16="http://schemas.microsoft.com/office/drawing/2014/main" id="{AD3177FE-C7B1-429A-8818-8E4696350780}"/>
            </a:ext>
          </a:extLst>
        </xdr:cNvPr>
        <xdr:cNvSpPr/>
      </xdr:nvSpPr>
      <xdr:spPr>
        <a:xfrm>
          <a:off x="45847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152417</xdr:rowOff>
    </xdr:from>
    <xdr:ext cx="405111" cy="259045"/>
    <xdr:sp macro="" textlink="">
      <xdr:nvSpPr>
        <xdr:cNvPr id="74" name="【道路】&#10;有形固定資産減価償却率該当値テキスト">
          <a:extLst>
            <a:ext uri="{FF2B5EF4-FFF2-40B4-BE49-F238E27FC236}">
              <a16:creationId xmlns:a16="http://schemas.microsoft.com/office/drawing/2014/main" id="{A08B8331-3936-4C63-BB2C-716E501CF7DC}"/>
            </a:ext>
          </a:extLst>
        </xdr:cNvPr>
        <xdr:cNvSpPr txBox="1"/>
      </xdr:nvSpPr>
      <xdr:spPr>
        <a:xfrm>
          <a:off x="4673600"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145415</xdr:rowOff>
    </xdr:from>
    <xdr:to>
      <xdr:col>20</xdr:col>
      <xdr:colOff>38100</xdr:colOff>
      <xdr:row>39</xdr:row>
      <xdr:rowOff>75565</xdr:rowOff>
    </xdr:to>
    <xdr:sp macro="" textlink="">
      <xdr:nvSpPr>
        <xdr:cNvPr id="75" name="楕円 74">
          <a:extLst>
            <a:ext uri="{FF2B5EF4-FFF2-40B4-BE49-F238E27FC236}">
              <a16:creationId xmlns:a16="http://schemas.microsoft.com/office/drawing/2014/main" id="{81B5B5CB-D508-4456-8CEC-E071FF49E60E}"/>
            </a:ext>
          </a:extLst>
        </xdr:cNvPr>
        <xdr:cNvSpPr/>
      </xdr:nvSpPr>
      <xdr:spPr>
        <a:xfrm>
          <a:off x="3746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24765</xdr:rowOff>
    </xdr:from>
    <xdr:to>
      <xdr:col>24</xdr:col>
      <xdr:colOff>63500</xdr:colOff>
      <xdr:row>39</xdr:row>
      <xdr:rowOff>53340</xdr:rowOff>
    </xdr:to>
    <xdr:cxnSp macro="">
      <xdr:nvCxnSpPr>
        <xdr:cNvPr id="76" name="直線コネクタ 75">
          <a:extLst>
            <a:ext uri="{FF2B5EF4-FFF2-40B4-BE49-F238E27FC236}">
              <a16:creationId xmlns:a16="http://schemas.microsoft.com/office/drawing/2014/main" id="{187DA19A-0CB6-4B36-8692-93BFE8248554}"/>
            </a:ext>
          </a:extLst>
        </xdr:cNvPr>
        <xdr:cNvCxnSpPr/>
      </xdr:nvCxnSpPr>
      <xdr:spPr>
        <a:xfrm>
          <a:off x="3797300" y="67113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109220</xdr:rowOff>
    </xdr:from>
    <xdr:to>
      <xdr:col>15</xdr:col>
      <xdr:colOff>101600</xdr:colOff>
      <xdr:row>39</xdr:row>
      <xdr:rowOff>39370</xdr:rowOff>
    </xdr:to>
    <xdr:sp macro="" textlink="">
      <xdr:nvSpPr>
        <xdr:cNvPr id="77" name="楕円 76">
          <a:extLst>
            <a:ext uri="{FF2B5EF4-FFF2-40B4-BE49-F238E27FC236}">
              <a16:creationId xmlns:a16="http://schemas.microsoft.com/office/drawing/2014/main" id="{7B799E71-1BD1-4C6C-A6FE-77E7012BCFBD}"/>
            </a:ext>
          </a:extLst>
        </xdr:cNvPr>
        <xdr:cNvSpPr/>
      </xdr:nvSpPr>
      <xdr:spPr>
        <a:xfrm>
          <a:off x="2857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160020</xdr:rowOff>
    </xdr:from>
    <xdr:to>
      <xdr:col>19</xdr:col>
      <xdr:colOff>177800</xdr:colOff>
      <xdr:row>39</xdr:row>
      <xdr:rowOff>24765</xdr:rowOff>
    </xdr:to>
    <xdr:cxnSp macro="">
      <xdr:nvCxnSpPr>
        <xdr:cNvPr id="78" name="直線コネクタ 77">
          <a:extLst>
            <a:ext uri="{FF2B5EF4-FFF2-40B4-BE49-F238E27FC236}">
              <a16:creationId xmlns:a16="http://schemas.microsoft.com/office/drawing/2014/main" id="{F49A55E3-80AF-43EA-9C3B-AF5CD040B958}"/>
            </a:ext>
          </a:extLst>
        </xdr:cNvPr>
        <xdr:cNvCxnSpPr/>
      </xdr:nvCxnSpPr>
      <xdr:spPr>
        <a:xfrm>
          <a:off x="2908300" y="667512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82550</xdr:rowOff>
    </xdr:from>
    <xdr:to>
      <xdr:col>10</xdr:col>
      <xdr:colOff>165100</xdr:colOff>
      <xdr:row>39</xdr:row>
      <xdr:rowOff>12700</xdr:rowOff>
    </xdr:to>
    <xdr:sp macro="" textlink="">
      <xdr:nvSpPr>
        <xdr:cNvPr id="79" name="楕円 78">
          <a:extLst>
            <a:ext uri="{FF2B5EF4-FFF2-40B4-BE49-F238E27FC236}">
              <a16:creationId xmlns:a16="http://schemas.microsoft.com/office/drawing/2014/main" id="{F2908D33-EA4A-4A0A-A941-1DCD02E71AAA}"/>
            </a:ext>
          </a:extLst>
        </xdr:cNvPr>
        <xdr:cNvSpPr/>
      </xdr:nvSpPr>
      <xdr:spPr>
        <a:xfrm>
          <a:off x="19685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133350</xdr:rowOff>
    </xdr:from>
    <xdr:to>
      <xdr:col>15</xdr:col>
      <xdr:colOff>50800</xdr:colOff>
      <xdr:row>38</xdr:row>
      <xdr:rowOff>160020</xdr:rowOff>
    </xdr:to>
    <xdr:cxnSp macro="">
      <xdr:nvCxnSpPr>
        <xdr:cNvPr id="80" name="直線コネクタ 79">
          <a:extLst>
            <a:ext uri="{FF2B5EF4-FFF2-40B4-BE49-F238E27FC236}">
              <a16:creationId xmlns:a16="http://schemas.microsoft.com/office/drawing/2014/main" id="{D16F16B6-CD43-4E42-A852-CA4FA20588F2}"/>
            </a:ext>
          </a:extLst>
        </xdr:cNvPr>
        <xdr:cNvCxnSpPr/>
      </xdr:nvCxnSpPr>
      <xdr:spPr>
        <a:xfrm>
          <a:off x="2019300" y="66484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1" name="n_1aveValue【道路】&#10;有形固定資産減価償却率">
          <a:extLst>
            <a:ext uri="{FF2B5EF4-FFF2-40B4-BE49-F238E27FC236}">
              <a16:creationId xmlns:a16="http://schemas.microsoft.com/office/drawing/2014/main" id="{AC84BD27-D9CD-47D7-B5B5-3030C86FF908}"/>
            </a:ext>
          </a:extLst>
        </xdr:cNvPr>
        <xdr:cNvSpPr txBox="1"/>
      </xdr:nvSpPr>
      <xdr:spPr>
        <a:xfrm>
          <a:off x="358204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71137</xdr:rowOff>
    </xdr:from>
    <xdr:ext cx="405111" cy="259045"/>
    <xdr:sp macro="" textlink="">
      <xdr:nvSpPr>
        <xdr:cNvPr id="82" name="n_2aveValue【道路】&#10;有形固定資産減価償却率">
          <a:extLst>
            <a:ext uri="{FF2B5EF4-FFF2-40B4-BE49-F238E27FC236}">
              <a16:creationId xmlns:a16="http://schemas.microsoft.com/office/drawing/2014/main" id="{004D41E7-9F2F-4BB2-9BB9-538BEB36BF05}"/>
            </a:ext>
          </a:extLst>
        </xdr:cNvPr>
        <xdr:cNvSpPr txBox="1"/>
      </xdr:nvSpPr>
      <xdr:spPr>
        <a:xfrm>
          <a:off x="2705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53992</xdr:rowOff>
    </xdr:from>
    <xdr:ext cx="405111" cy="259045"/>
    <xdr:sp macro="" textlink="">
      <xdr:nvSpPr>
        <xdr:cNvPr id="83" name="n_3aveValue【道路】&#10;有形固定資産減価償却率">
          <a:extLst>
            <a:ext uri="{FF2B5EF4-FFF2-40B4-BE49-F238E27FC236}">
              <a16:creationId xmlns:a16="http://schemas.microsoft.com/office/drawing/2014/main" id="{1B68D6ED-C219-4D56-8D6C-176273F2A7BD}"/>
            </a:ext>
          </a:extLst>
        </xdr:cNvPr>
        <xdr:cNvSpPr txBox="1"/>
      </xdr:nvSpPr>
      <xdr:spPr>
        <a:xfrm>
          <a:off x="18167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36847</xdr:rowOff>
    </xdr:from>
    <xdr:ext cx="405111" cy="259045"/>
    <xdr:sp macro="" textlink="">
      <xdr:nvSpPr>
        <xdr:cNvPr id="84" name="n_4aveValue【道路】&#10;有形固定資産減価償却率">
          <a:extLst>
            <a:ext uri="{FF2B5EF4-FFF2-40B4-BE49-F238E27FC236}">
              <a16:creationId xmlns:a16="http://schemas.microsoft.com/office/drawing/2014/main" id="{7BA2819E-64C6-457E-8E60-6FCED91B9980}"/>
            </a:ext>
          </a:extLst>
        </xdr:cNvPr>
        <xdr:cNvSpPr txBox="1"/>
      </xdr:nvSpPr>
      <xdr:spPr>
        <a:xfrm>
          <a:off x="927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66692</xdr:rowOff>
    </xdr:from>
    <xdr:ext cx="405111" cy="259045"/>
    <xdr:sp macro="" textlink="">
      <xdr:nvSpPr>
        <xdr:cNvPr id="85" name="n_1mainValue【道路】&#10;有形固定資産減価償却率">
          <a:extLst>
            <a:ext uri="{FF2B5EF4-FFF2-40B4-BE49-F238E27FC236}">
              <a16:creationId xmlns:a16="http://schemas.microsoft.com/office/drawing/2014/main" id="{F490478C-ADD5-452F-A116-68D6FA4651AC}"/>
            </a:ext>
          </a:extLst>
        </xdr:cNvPr>
        <xdr:cNvSpPr txBox="1"/>
      </xdr:nvSpPr>
      <xdr:spPr>
        <a:xfrm>
          <a:off x="3582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30497</xdr:rowOff>
    </xdr:from>
    <xdr:ext cx="405111" cy="259045"/>
    <xdr:sp macro="" textlink="">
      <xdr:nvSpPr>
        <xdr:cNvPr id="86" name="n_2mainValue【道路】&#10;有形固定資産減価償却率">
          <a:extLst>
            <a:ext uri="{FF2B5EF4-FFF2-40B4-BE49-F238E27FC236}">
              <a16:creationId xmlns:a16="http://schemas.microsoft.com/office/drawing/2014/main" id="{70B76871-7322-4F76-8D52-210F2F79C18F}"/>
            </a:ext>
          </a:extLst>
        </xdr:cNvPr>
        <xdr:cNvSpPr txBox="1"/>
      </xdr:nvSpPr>
      <xdr:spPr>
        <a:xfrm>
          <a:off x="2705744" y="671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3827</xdr:rowOff>
    </xdr:from>
    <xdr:ext cx="405111" cy="259045"/>
    <xdr:sp macro="" textlink="">
      <xdr:nvSpPr>
        <xdr:cNvPr id="87" name="n_3mainValue【道路】&#10;有形固定資産減価償却率">
          <a:extLst>
            <a:ext uri="{FF2B5EF4-FFF2-40B4-BE49-F238E27FC236}">
              <a16:creationId xmlns:a16="http://schemas.microsoft.com/office/drawing/2014/main" id="{47BF95A1-0132-47CC-A762-06ACF966A542}"/>
            </a:ext>
          </a:extLst>
        </xdr:cNvPr>
        <xdr:cNvSpPr txBox="1"/>
      </xdr:nvSpPr>
      <xdr:spPr>
        <a:xfrm>
          <a:off x="1816744" y="669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a:extLst>
            <a:ext uri="{FF2B5EF4-FFF2-40B4-BE49-F238E27FC236}">
              <a16:creationId xmlns:a16="http://schemas.microsoft.com/office/drawing/2014/main" id="{41CC3385-5F4B-42E7-9F72-911DA56B737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a:extLst>
            <a:ext uri="{FF2B5EF4-FFF2-40B4-BE49-F238E27FC236}">
              <a16:creationId xmlns:a16="http://schemas.microsoft.com/office/drawing/2014/main" id="{56C612D4-275A-43EC-845B-3A20407C4F01}"/>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a:extLst>
            <a:ext uri="{FF2B5EF4-FFF2-40B4-BE49-F238E27FC236}">
              <a16:creationId xmlns:a16="http://schemas.microsoft.com/office/drawing/2014/main" id="{349B5A80-9112-4149-B91D-D5390A9DAAA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a:extLst>
            <a:ext uri="{FF2B5EF4-FFF2-40B4-BE49-F238E27FC236}">
              <a16:creationId xmlns:a16="http://schemas.microsoft.com/office/drawing/2014/main" id="{A75775AD-A670-4CC4-B2EC-99C490483AA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a:extLst>
            <a:ext uri="{FF2B5EF4-FFF2-40B4-BE49-F238E27FC236}">
              <a16:creationId xmlns:a16="http://schemas.microsoft.com/office/drawing/2014/main" id="{993B00E7-124E-46E9-90DD-0235377F4B8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a:extLst>
            <a:ext uri="{FF2B5EF4-FFF2-40B4-BE49-F238E27FC236}">
              <a16:creationId xmlns:a16="http://schemas.microsoft.com/office/drawing/2014/main" id="{E3365D4A-EACA-4DB6-8D36-427C1D5A1DC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a:extLst>
            <a:ext uri="{FF2B5EF4-FFF2-40B4-BE49-F238E27FC236}">
              <a16:creationId xmlns:a16="http://schemas.microsoft.com/office/drawing/2014/main" id="{BBC37965-FC9F-4455-894F-ED541C486A9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a:extLst>
            <a:ext uri="{FF2B5EF4-FFF2-40B4-BE49-F238E27FC236}">
              <a16:creationId xmlns:a16="http://schemas.microsoft.com/office/drawing/2014/main" id="{A07CDC80-D88F-434E-B389-7B46B1BAD368}"/>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a:extLst>
            <a:ext uri="{FF2B5EF4-FFF2-40B4-BE49-F238E27FC236}">
              <a16:creationId xmlns:a16="http://schemas.microsoft.com/office/drawing/2014/main" id="{4EBE247C-E81C-4FAE-AF74-12A52E6A266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a:extLst>
            <a:ext uri="{FF2B5EF4-FFF2-40B4-BE49-F238E27FC236}">
              <a16:creationId xmlns:a16="http://schemas.microsoft.com/office/drawing/2014/main" id="{A9FE8A6E-904F-4D75-B34A-19A381ADB5ED}"/>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a:extLst>
            <a:ext uri="{FF2B5EF4-FFF2-40B4-BE49-F238E27FC236}">
              <a16:creationId xmlns:a16="http://schemas.microsoft.com/office/drawing/2014/main" id="{2E7B6AEF-27BA-4B98-888A-9BC2AE5D45E1}"/>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a:extLst>
            <a:ext uri="{FF2B5EF4-FFF2-40B4-BE49-F238E27FC236}">
              <a16:creationId xmlns:a16="http://schemas.microsoft.com/office/drawing/2014/main" id="{54E2F7AC-5CA6-43CA-90FC-858B24FDF6B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a:extLst>
            <a:ext uri="{FF2B5EF4-FFF2-40B4-BE49-F238E27FC236}">
              <a16:creationId xmlns:a16="http://schemas.microsoft.com/office/drawing/2014/main" id="{DBA7C5AA-CF47-4385-B503-4D89512B8F5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a:extLst>
            <a:ext uri="{FF2B5EF4-FFF2-40B4-BE49-F238E27FC236}">
              <a16:creationId xmlns:a16="http://schemas.microsoft.com/office/drawing/2014/main" id="{D040BC42-7FA7-426A-AE20-F800D4FBA31C}"/>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a:extLst>
            <a:ext uri="{FF2B5EF4-FFF2-40B4-BE49-F238E27FC236}">
              <a16:creationId xmlns:a16="http://schemas.microsoft.com/office/drawing/2014/main" id="{391A7299-A5BE-42DE-8932-CC0315F7EABC}"/>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a:extLst>
            <a:ext uri="{FF2B5EF4-FFF2-40B4-BE49-F238E27FC236}">
              <a16:creationId xmlns:a16="http://schemas.microsoft.com/office/drawing/2014/main" id="{98509AFA-7E58-4D85-AD8C-6322A93CE7D7}"/>
            </a:ext>
          </a:extLst>
        </xdr:cNvPr>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a:extLst>
            <a:ext uri="{FF2B5EF4-FFF2-40B4-BE49-F238E27FC236}">
              <a16:creationId xmlns:a16="http://schemas.microsoft.com/office/drawing/2014/main" id="{B80C4786-F5E3-4118-81DA-5C7CDF72761B}"/>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a:extLst>
            <a:ext uri="{FF2B5EF4-FFF2-40B4-BE49-F238E27FC236}">
              <a16:creationId xmlns:a16="http://schemas.microsoft.com/office/drawing/2014/main" id="{886A487C-A0D1-486A-94C1-C9AF96291764}"/>
            </a:ext>
          </a:extLst>
        </xdr:cNvPr>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a:extLst>
            <a:ext uri="{FF2B5EF4-FFF2-40B4-BE49-F238E27FC236}">
              <a16:creationId xmlns:a16="http://schemas.microsoft.com/office/drawing/2014/main" id="{00DA9CB7-979B-4784-8C99-D70F252E225D}"/>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a:extLst>
            <a:ext uri="{FF2B5EF4-FFF2-40B4-BE49-F238E27FC236}">
              <a16:creationId xmlns:a16="http://schemas.microsoft.com/office/drawing/2014/main" id="{A6936F47-749A-4B93-9611-E1E8A45B0F22}"/>
            </a:ext>
          </a:extLst>
        </xdr:cNvPr>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a:extLst>
            <a:ext uri="{FF2B5EF4-FFF2-40B4-BE49-F238E27FC236}">
              <a16:creationId xmlns:a16="http://schemas.microsoft.com/office/drawing/2014/main" id="{00FB5237-BC64-4E59-B6D3-1861B5CE3AC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09" name="直線コネクタ 108">
          <a:extLst>
            <a:ext uri="{FF2B5EF4-FFF2-40B4-BE49-F238E27FC236}">
              <a16:creationId xmlns:a16="http://schemas.microsoft.com/office/drawing/2014/main" id="{C413162F-62C7-4465-86B2-B4DEFBCED936}"/>
            </a:ext>
          </a:extLst>
        </xdr:cNvPr>
        <xdr:cNvCxnSpPr/>
      </xdr:nvCxnSpPr>
      <xdr:spPr>
        <a:xfrm flipV="1">
          <a:off x="10476865"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0" name="【道路】&#10;一人当たり延長最小値テキスト">
          <a:extLst>
            <a:ext uri="{FF2B5EF4-FFF2-40B4-BE49-F238E27FC236}">
              <a16:creationId xmlns:a16="http://schemas.microsoft.com/office/drawing/2014/main" id="{2E5EED68-201E-4B28-A254-0641625C4225}"/>
            </a:ext>
          </a:extLst>
        </xdr:cNvPr>
        <xdr:cNvSpPr txBox="1"/>
      </xdr:nvSpPr>
      <xdr:spPr>
        <a:xfrm>
          <a:off x="10515600"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1" name="直線コネクタ 110">
          <a:extLst>
            <a:ext uri="{FF2B5EF4-FFF2-40B4-BE49-F238E27FC236}">
              <a16:creationId xmlns:a16="http://schemas.microsoft.com/office/drawing/2014/main" id="{FF936512-ACCE-4689-95A1-B2B6F040AB1C}"/>
            </a:ext>
          </a:extLst>
        </xdr:cNvPr>
        <xdr:cNvCxnSpPr/>
      </xdr:nvCxnSpPr>
      <xdr:spPr>
        <a:xfrm>
          <a:off x="10388600" y="7160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2" name="【道路】&#10;一人当たり延長最大値テキスト">
          <a:extLst>
            <a:ext uri="{FF2B5EF4-FFF2-40B4-BE49-F238E27FC236}">
              <a16:creationId xmlns:a16="http://schemas.microsoft.com/office/drawing/2014/main" id="{704D6B57-D7C0-4FC4-9313-6579634FE17B}"/>
            </a:ext>
          </a:extLst>
        </xdr:cNvPr>
        <xdr:cNvSpPr txBox="1"/>
      </xdr:nvSpPr>
      <xdr:spPr>
        <a:xfrm>
          <a:off x="10515600"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3" name="直線コネクタ 112">
          <a:extLst>
            <a:ext uri="{FF2B5EF4-FFF2-40B4-BE49-F238E27FC236}">
              <a16:creationId xmlns:a16="http://schemas.microsoft.com/office/drawing/2014/main" id="{36968410-3273-4E9F-A174-14B0F5FEAE66}"/>
            </a:ext>
          </a:extLst>
        </xdr:cNvPr>
        <xdr:cNvCxnSpPr/>
      </xdr:nvCxnSpPr>
      <xdr:spPr>
        <a:xfrm>
          <a:off x="10388600" y="5716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4" name="【道路】&#10;一人当たり延長平均値テキスト">
          <a:extLst>
            <a:ext uri="{FF2B5EF4-FFF2-40B4-BE49-F238E27FC236}">
              <a16:creationId xmlns:a16="http://schemas.microsoft.com/office/drawing/2014/main" id="{8830594D-5B21-4210-9807-31F0CF0DE0F9}"/>
            </a:ext>
          </a:extLst>
        </xdr:cNvPr>
        <xdr:cNvSpPr txBox="1"/>
      </xdr:nvSpPr>
      <xdr:spPr>
        <a:xfrm>
          <a:off x="10515600"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5" name="フローチャート: 判断 114">
          <a:extLst>
            <a:ext uri="{FF2B5EF4-FFF2-40B4-BE49-F238E27FC236}">
              <a16:creationId xmlns:a16="http://schemas.microsoft.com/office/drawing/2014/main" id="{2DD7BE94-954D-42CE-A14F-DA679A884476}"/>
            </a:ext>
          </a:extLst>
        </xdr:cNvPr>
        <xdr:cNvSpPr/>
      </xdr:nvSpPr>
      <xdr:spPr>
        <a:xfrm>
          <a:off x="10426700" y="706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6" name="フローチャート: 判断 115">
          <a:extLst>
            <a:ext uri="{FF2B5EF4-FFF2-40B4-BE49-F238E27FC236}">
              <a16:creationId xmlns:a16="http://schemas.microsoft.com/office/drawing/2014/main" id="{67CF0F75-9FB7-46FF-8D8C-1C985E87FA9F}"/>
            </a:ext>
          </a:extLst>
        </xdr:cNvPr>
        <xdr:cNvSpPr/>
      </xdr:nvSpPr>
      <xdr:spPr>
        <a:xfrm>
          <a:off x="958850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41305</xdr:rowOff>
    </xdr:from>
    <xdr:to>
      <xdr:col>46</xdr:col>
      <xdr:colOff>38100</xdr:colOff>
      <xdr:row>41</xdr:row>
      <xdr:rowOff>142905</xdr:rowOff>
    </xdr:to>
    <xdr:sp macro="" textlink="">
      <xdr:nvSpPr>
        <xdr:cNvPr id="117" name="フローチャート: 判断 116">
          <a:extLst>
            <a:ext uri="{FF2B5EF4-FFF2-40B4-BE49-F238E27FC236}">
              <a16:creationId xmlns:a16="http://schemas.microsoft.com/office/drawing/2014/main" id="{4EFB3760-C0A4-4175-A85F-6C90AF269FC5}"/>
            </a:ext>
          </a:extLst>
        </xdr:cNvPr>
        <xdr:cNvSpPr/>
      </xdr:nvSpPr>
      <xdr:spPr>
        <a:xfrm>
          <a:off x="8699500" y="707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39852</xdr:rowOff>
    </xdr:from>
    <xdr:to>
      <xdr:col>41</xdr:col>
      <xdr:colOff>101600</xdr:colOff>
      <xdr:row>41</xdr:row>
      <xdr:rowOff>141452</xdr:rowOff>
    </xdr:to>
    <xdr:sp macro="" textlink="">
      <xdr:nvSpPr>
        <xdr:cNvPr id="118" name="フローチャート: 判断 117">
          <a:extLst>
            <a:ext uri="{FF2B5EF4-FFF2-40B4-BE49-F238E27FC236}">
              <a16:creationId xmlns:a16="http://schemas.microsoft.com/office/drawing/2014/main" id="{846A73CC-984E-4706-A9E3-ABE2FC592376}"/>
            </a:ext>
          </a:extLst>
        </xdr:cNvPr>
        <xdr:cNvSpPr/>
      </xdr:nvSpPr>
      <xdr:spPr>
        <a:xfrm>
          <a:off x="7810500" y="706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42219</xdr:rowOff>
    </xdr:from>
    <xdr:to>
      <xdr:col>36</xdr:col>
      <xdr:colOff>165100</xdr:colOff>
      <xdr:row>41</xdr:row>
      <xdr:rowOff>143819</xdr:rowOff>
    </xdr:to>
    <xdr:sp macro="" textlink="">
      <xdr:nvSpPr>
        <xdr:cNvPr id="119" name="フローチャート: 判断 118">
          <a:extLst>
            <a:ext uri="{FF2B5EF4-FFF2-40B4-BE49-F238E27FC236}">
              <a16:creationId xmlns:a16="http://schemas.microsoft.com/office/drawing/2014/main" id="{179945B0-294D-4740-B752-6F6296EB55DA}"/>
            </a:ext>
          </a:extLst>
        </xdr:cNvPr>
        <xdr:cNvSpPr/>
      </xdr:nvSpPr>
      <xdr:spPr>
        <a:xfrm>
          <a:off x="6921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5717859D-7B2E-479E-8400-339561DF5AB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38D410BF-E2BD-409F-B1C5-5A86FCB8572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E4A39A61-19BD-4462-9F7B-DE2D6A7714C3}"/>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5F0B667E-BE07-41F1-88AF-A73CA1CE02C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A0115E7A-D416-40C1-9D7A-FB16A5C5F55D}"/>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65998</xdr:rowOff>
    </xdr:from>
    <xdr:to>
      <xdr:col>55</xdr:col>
      <xdr:colOff>50800</xdr:colOff>
      <xdr:row>41</xdr:row>
      <xdr:rowOff>167598</xdr:rowOff>
    </xdr:to>
    <xdr:sp macro="" textlink="">
      <xdr:nvSpPr>
        <xdr:cNvPr id="125" name="楕円 124">
          <a:extLst>
            <a:ext uri="{FF2B5EF4-FFF2-40B4-BE49-F238E27FC236}">
              <a16:creationId xmlns:a16="http://schemas.microsoft.com/office/drawing/2014/main" id="{DB9F07C2-F84F-4AC3-B15B-508BA8F78CE2}"/>
            </a:ext>
          </a:extLst>
        </xdr:cNvPr>
        <xdr:cNvSpPr/>
      </xdr:nvSpPr>
      <xdr:spPr>
        <a:xfrm>
          <a:off x="10426700" y="709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18641</xdr:rowOff>
    </xdr:from>
    <xdr:ext cx="534377" cy="259045"/>
    <xdr:sp macro="" textlink="">
      <xdr:nvSpPr>
        <xdr:cNvPr id="126" name="【道路】&#10;一人当たり延長該当値テキスト">
          <a:extLst>
            <a:ext uri="{FF2B5EF4-FFF2-40B4-BE49-F238E27FC236}">
              <a16:creationId xmlns:a16="http://schemas.microsoft.com/office/drawing/2014/main" id="{E1C00F35-ED26-4A37-88DE-690F0DA6E082}"/>
            </a:ext>
          </a:extLst>
        </xdr:cNvPr>
        <xdr:cNvSpPr txBox="1"/>
      </xdr:nvSpPr>
      <xdr:spPr>
        <a:xfrm>
          <a:off x="10515600" y="704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66403</xdr:rowOff>
    </xdr:from>
    <xdr:to>
      <xdr:col>50</xdr:col>
      <xdr:colOff>165100</xdr:colOff>
      <xdr:row>41</xdr:row>
      <xdr:rowOff>168003</xdr:rowOff>
    </xdr:to>
    <xdr:sp macro="" textlink="">
      <xdr:nvSpPr>
        <xdr:cNvPr id="127" name="楕円 126">
          <a:extLst>
            <a:ext uri="{FF2B5EF4-FFF2-40B4-BE49-F238E27FC236}">
              <a16:creationId xmlns:a16="http://schemas.microsoft.com/office/drawing/2014/main" id="{B50475C5-6F62-4D87-A559-4E48EB967138}"/>
            </a:ext>
          </a:extLst>
        </xdr:cNvPr>
        <xdr:cNvSpPr/>
      </xdr:nvSpPr>
      <xdr:spPr>
        <a:xfrm>
          <a:off x="9588500" y="70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116798</xdr:rowOff>
    </xdr:from>
    <xdr:to>
      <xdr:col>55</xdr:col>
      <xdr:colOff>0</xdr:colOff>
      <xdr:row>41</xdr:row>
      <xdr:rowOff>117203</xdr:rowOff>
    </xdr:to>
    <xdr:cxnSp macro="">
      <xdr:nvCxnSpPr>
        <xdr:cNvPr id="128" name="直線コネクタ 127">
          <a:extLst>
            <a:ext uri="{FF2B5EF4-FFF2-40B4-BE49-F238E27FC236}">
              <a16:creationId xmlns:a16="http://schemas.microsoft.com/office/drawing/2014/main" id="{29F6091F-53E5-413E-B96D-EA946596E53C}"/>
            </a:ext>
          </a:extLst>
        </xdr:cNvPr>
        <xdr:cNvCxnSpPr/>
      </xdr:nvCxnSpPr>
      <xdr:spPr>
        <a:xfrm flipV="1">
          <a:off x="9639300" y="7146248"/>
          <a:ext cx="838200" cy="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68205</xdr:rowOff>
    </xdr:from>
    <xdr:to>
      <xdr:col>46</xdr:col>
      <xdr:colOff>38100</xdr:colOff>
      <xdr:row>41</xdr:row>
      <xdr:rowOff>169805</xdr:rowOff>
    </xdr:to>
    <xdr:sp macro="" textlink="">
      <xdr:nvSpPr>
        <xdr:cNvPr id="129" name="楕円 128">
          <a:extLst>
            <a:ext uri="{FF2B5EF4-FFF2-40B4-BE49-F238E27FC236}">
              <a16:creationId xmlns:a16="http://schemas.microsoft.com/office/drawing/2014/main" id="{0F426B49-C627-42A4-92E9-412A2546DD43}"/>
            </a:ext>
          </a:extLst>
        </xdr:cNvPr>
        <xdr:cNvSpPr/>
      </xdr:nvSpPr>
      <xdr:spPr>
        <a:xfrm>
          <a:off x="8699500" y="70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117203</xdr:rowOff>
    </xdr:from>
    <xdr:to>
      <xdr:col>50</xdr:col>
      <xdr:colOff>114300</xdr:colOff>
      <xdr:row>41</xdr:row>
      <xdr:rowOff>119005</xdr:rowOff>
    </xdr:to>
    <xdr:cxnSp macro="">
      <xdr:nvCxnSpPr>
        <xdr:cNvPr id="130" name="直線コネクタ 129">
          <a:extLst>
            <a:ext uri="{FF2B5EF4-FFF2-40B4-BE49-F238E27FC236}">
              <a16:creationId xmlns:a16="http://schemas.microsoft.com/office/drawing/2014/main" id="{3271DE75-5744-46A7-AEF9-9241C9D62FD9}"/>
            </a:ext>
          </a:extLst>
        </xdr:cNvPr>
        <xdr:cNvCxnSpPr/>
      </xdr:nvCxnSpPr>
      <xdr:spPr>
        <a:xfrm flipV="1">
          <a:off x="8750300" y="7146653"/>
          <a:ext cx="889000" cy="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72101</xdr:rowOff>
    </xdr:from>
    <xdr:to>
      <xdr:col>41</xdr:col>
      <xdr:colOff>101600</xdr:colOff>
      <xdr:row>41</xdr:row>
      <xdr:rowOff>2251</xdr:rowOff>
    </xdr:to>
    <xdr:sp macro="" textlink="">
      <xdr:nvSpPr>
        <xdr:cNvPr id="131" name="楕円 130">
          <a:extLst>
            <a:ext uri="{FF2B5EF4-FFF2-40B4-BE49-F238E27FC236}">
              <a16:creationId xmlns:a16="http://schemas.microsoft.com/office/drawing/2014/main" id="{63665EAA-F165-4E6A-B6F0-E458B467F6B1}"/>
            </a:ext>
          </a:extLst>
        </xdr:cNvPr>
        <xdr:cNvSpPr/>
      </xdr:nvSpPr>
      <xdr:spPr>
        <a:xfrm>
          <a:off x="7810500" y="6930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122901</xdr:rowOff>
    </xdr:from>
    <xdr:to>
      <xdr:col>45</xdr:col>
      <xdr:colOff>177800</xdr:colOff>
      <xdr:row>41</xdr:row>
      <xdr:rowOff>119005</xdr:rowOff>
    </xdr:to>
    <xdr:cxnSp macro="">
      <xdr:nvCxnSpPr>
        <xdr:cNvPr id="132" name="直線コネクタ 131">
          <a:extLst>
            <a:ext uri="{FF2B5EF4-FFF2-40B4-BE49-F238E27FC236}">
              <a16:creationId xmlns:a16="http://schemas.microsoft.com/office/drawing/2014/main" id="{66CA1774-02D0-4D2E-864E-6083629FEB3D}"/>
            </a:ext>
          </a:extLst>
        </xdr:cNvPr>
        <xdr:cNvCxnSpPr/>
      </xdr:nvCxnSpPr>
      <xdr:spPr>
        <a:xfrm>
          <a:off x="7861300" y="6980901"/>
          <a:ext cx="889000" cy="167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3" name="n_1aveValue【道路】&#10;一人当たり延長">
          <a:extLst>
            <a:ext uri="{FF2B5EF4-FFF2-40B4-BE49-F238E27FC236}">
              <a16:creationId xmlns:a16="http://schemas.microsoft.com/office/drawing/2014/main" id="{4B2B91CF-C215-4FDB-835F-EC38BBD2B3DA}"/>
            </a:ext>
          </a:extLst>
        </xdr:cNvPr>
        <xdr:cNvSpPr txBox="1"/>
      </xdr:nvSpPr>
      <xdr:spPr>
        <a:xfrm>
          <a:off x="9359411"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159432</xdr:rowOff>
    </xdr:from>
    <xdr:ext cx="534377" cy="259045"/>
    <xdr:sp macro="" textlink="">
      <xdr:nvSpPr>
        <xdr:cNvPr id="134" name="n_2aveValue【道路】&#10;一人当たり延長">
          <a:extLst>
            <a:ext uri="{FF2B5EF4-FFF2-40B4-BE49-F238E27FC236}">
              <a16:creationId xmlns:a16="http://schemas.microsoft.com/office/drawing/2014/main" id="{592E6A1E-06E9-4CFB-93ED-29AE9E0FDD37}"/>
            </a:ext>
          </a:extLst>
        </xdr:cNvPr>
        <xdr:cNvSpPr txBox="1"/>
      </xdr:nvSpPr>
      <xdr:spPr>
        <a:xfrm>
          <a:off x="8483111" y="684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132579</xdr:rowOff>
    </xdr:from>
    <xdr:ext cx="534377" cy="259045"/>
    <xdr:sp macro="" textlink="">
      <xdr:nvSpPr>
        <xdr:cNvPr id="135" name="n_3aveValue【道路】&#10;一人当たり延長">
          <a:extLst>
            <a:ext uri="{FF2B5EF4-FFF2-40B4-BE49-F238E27FC236}">
              <a16:creationId xmlns:a16="http://schemas.microsoft.com/office/drawing/2014/main" id="{4C37A58A-7DF5-452A-A2AF-14AD127EF855}"/>
            </a:ext>
          </a:extLst>
        </xdr:cNvPr>
        <xdr:cNvSpPr txBox="1"/>
      </xdr:nvSpPr>
      <xdr:spPr>
        <a:xfrm>
          <a:off x="7594111" y="7162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160346</xdr:rowOff>
    </xdr:from>
    <xdr:ext cx="534377" cy="259045"/>
    <xdr:sp macro="" textlink="">
      <xdr:nvSpPr>
        <xdr:cNvPr id="136" name="n_4aveValue【道路】&#10;一人当たり延長">
          <a:extLst>
            <a:ext uri="{FF2B5EF4-FFF2-40B4-BE49-F238E27FC236}">
              <a16:creationId xmlns:a16="http://schemas.microsoft.com/office/drawing/2014/main" id="{D9D2F2C7-5FE9-43AF-9F42-5C13ABAE11AA}"/>
            </a:ext>
          </a:extLst>
        </xdr:cNvPr>
        <xdr:cNvSpPr txBox="1"/>
      </xdr:nvSpPr>
      <xdr:spPr>
        <a:xfrm>
          <a:off x="6705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159130</xdr:rowOff>
    </xdr:from>
    <xdr:ext cx="534377" cy="259045"/>
    <xdr:sp macro="" textlink="">
      <xdr:nvSpPr>
        <xdr:cNvPr id="137" name="n_1mainValue【道路】&#10;一人当たり延長">
          <a:extLst>
            <a:ext uri="{FF2B5EF4-FFF2-40B4-BE49-F238E27FC236}">
              <a16:creationId xmlns:a16="http://schemas.microsoft.com/office/drawing/2014/main" id="{C4D4DE71-5A7D-44DD-A4FC-ECF268AA8677}"/>
            </a:ext>
          </a:extLst>
        </xdr:cNvPr>
        <xdr:cNvSpPr txBox="1"/>
      </xdr:nvSpPr>
      <xdr:spPr>
        <a:xfrm>
          <a:off x="9359411" y="7188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160932</xdr:rowOff>
    </xdr:from>
    <xdr:ext cx="534377" cy="259045"/>
    <xdr:sp macro="" textlink="">
      <xdr:nvSpPr>
        <xdr:cNvPr id="138" name="n_2mainValue【道路】&#10;一人当たり延長">
          <a:extLst>
            <a:ext uri="{FF2B5EF4-FFF2-40B4-BE49-F238E27FC236}">
              <a16:creationId xmlns:a16="http://schemas.microsoft.com/office/drawing/2014/main" id="{DEBF13BD-E0CA-4AB9-911D-35E3ABBDBF27}"/>
            </a:ext>
          </a:extLst>
        </xdr:cNvPr>
        <xdr:cNvSpPr txBox="1"/>
      </xdr:nvSpPr>
      <xdr:spPr>
        <a:xfrm>
          <a:off x="8483111" y="71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39</xdr:row>
      <xdr:rowOff>18778</xdr:rowOff>
    </xdr:from>
    <xdr:ext cx="599010" cy="259045"/>
    <xdr:sp macro="" textlink="">
      <xdr:nvSpPr>
        <xdr:cNvPr id="139" name="n_3mainValue【道路】&#10;一人当たり延長">
          <a:extLst>
            <a:ext uri="{FF2B5EF4-FFF2-40B4-BE49-F238E27FC236}">
              <a16:creationId xmlns:a16="http://schemas.microsoft.com/office/drawing/2014/main" id="{FF26C2A0-0522-4491-B960-594D7427534A}"/>
            </a:ext>
          </a:extLst>
        </xdr:cNvPr>
        <xdr:cNvSpPr txBox="1"/>
      </xdr:nvSpPr>
      <xdr:spPr>
        <a:xfrm>
          <a:off x="7561794" y="670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a:extLst>
            <a:ext uri="{FF2B5EF4-FFF2-40B4-BE49-F238E27FC236}">
              <a16:creationId xmlns:a16="http://schemas.microsoft.com/office/drawing/2014/main" id="{2B99979B-499E-45FB-AA64-0FC78C3B164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a:extLst>
            <a:ext uri="{FF2B5EF4-FFF2-40B4-BE49-F238E27FC236}">
              <a16:creationId xmlns:a16="http://schemas.microsoft.com/office/drawing/2014/main" id="{EBB0D3EB-15D4-4D63-9C26-E32F89A130C8}"/>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a:extLst>
            <a:ext uri="{FF2B5EF4-FFF2-40B4-BE49-F238E27FC236}">
              <a16:creationId xmlns:a16="http://schemas.microsoft.com/office/drawing/2014/main" id="{26E521A7-F03D-4D26-ABF7-893D3BB0549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a:extLst>
            <a:ext uri="{FF2B5EF4-FFF2-40B4-BE49-F238E27FC236}">
              <a16:creationId xmlns:a16="http://schemas.microsoft.com/office/drawing/2014/main" id="{69AC2074-7490-4605-86CE-B4C3B1030DE4}"/>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a:extLst>
            <a:ext uri="{FF2B5EF4-FFF2-40B4-BE49-F238E27FC236}">
              <a16:creationId xmlns:a16="http://schemas.microsoft.com/office/drawing/2014/main" id="{163659D3-9C3E-4578-B9D5-E82A690C6D8E}"/>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a:extLst>
            <a:ext uri="{FF2B5EF4-FFF2-40B4-BE49-F238E27FC236}">
              <a16:creationId xmlns:a16="http://schemas.microsoft.com/office/drawing/2014/main" id="{D9C8F674-11FC-4F06-BE0F-71B54C8D7AD5}"/>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a:extLst>
            <a:ext uri="{FF2B5EF4-FFF2-40B4-BE49-F238E27FC236}">
              <a16:creationId xmlns:a16="http://schemas.microsoft.com/office/drawing/2014/main" id="{9C7D95FF-78F3-4D9D-9B92-0793AEC590B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a:extLst>
            <a:ext uri="{FF2B5EF4-FFF2-40B4-BE49-F238E27FC236}">
              <a16:creationId xmlns:a16="http://schemas.microsoft.com/office/drawing/2014/main" id="{8281F289-9553-4CD9-9219-20CCEBD97284}"/>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a:extLst>
            <a:ext uri="{FF2B5EF4-FFF2-40B4-BE49-F238E27FC236}">
              <a16:creationId xmlns:a16="http://schemas.microsoft.com/office/drawing/2014/main" id="{2234116D-4309-478D-B338-A08C595B43B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a:extLst>
            <a:ext uri="{FF2B5EF4-FFF2-40B4-BE49-F238E27FC236}">
              <a16:creationId xmlns:a16="http://schemas.microsoft.com/office/drawing/2014/main" id="{ECA25CCE-9EE7-4B9A-B40F-2DA3402422B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a:extLst>
            <a:ext uri="{FF2B5EF4-FFF2-40B4-BE49-F238E27FC236}">
              <a16:creationId xmlns:a16="http://schemas.microsoft.com/office/drawing/2014/main" id="{86638818-729A-4026-986E-3D4468C7E30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a:extLst>
            <a:ext uri="{FF2B5EF4-FFF2-40B4-BE49-F238E27FC236}">
              <a16:creationId xmlns:a16="http://schemas.microsoft.com/office/drawing/2014/main" id="{E5955313-75BC-4E26-8CC4-AB726F5D261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a:extLst>
            <a:ext uri="{FF2B5EF4-FFF2-40B4-BE49-F238E27FC236}">
              <a16:creationId xmlns:a16="http://schemas.microsoft.com/office/drawing/2014/main" id="{7EF4E1EF-C13B-4681-B72A-128B1F5BBF7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a:extLst>
            <a:ext uri="{FF2B5EF4-FFF2-40B4-BE49-F238E27FC236}">
              <a16:creationId xmlns:a16="http://schemas.microsoft.com/office/drawing/2014/main" id="{616CE68D-179A-4988-AC02-CB818486CC7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a:extLst>
            <a:ext uri="{FF2B5EF4-FFF2-40B4-BE49-F238E27FC236}">
              <a16:creationId xmlns:a16="http://schemas.microsoft.com/office/drawing/2014/main" id="{3BDC6CC7-BAA5-4CE6-AA22-88FAD5C52B4A}"/>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a:extLst>
            <a:ext uri="{FF2B5EF4-FFF2-40B4-BE49-F238E27FC236}">
              <a16:creationId xmlns:a16="http://schemas.microsoft.com/office/drawing/2014/main" id="{C43514B6-3FA0-416C-83A9-DD3F111A22B5}"/>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a:extLst>
            <a:ext uri="{FF2B5EF4-FFF2-40B4-BE49-F238E27FC236}">
              <a16:creationId xmlns:a16="http://schemas.microsoft.com/office/drawing/2014/main" id="{785BACCF-94D9-44AE-9B25-CE217085BEC8}"/>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a:extLst>
            <a:ext uri="{FF2B5EF4-FFF2-40B4-BE49-F238E27FC236}">
              <a16:creationId xmlns:a16="http://schemas.microsoft.com/office/drawing/2014/main" id="{CDC8B498-EF67-43A1-8F4C-71B79B4278CD}"/>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a:extLst>
            <a:ext uri="{FF2B5EF4-FFF2-40B4-BE49-F238E27FC236}">
              <a16:creationId xmlns:a16="http://schemas.microsoft.com/office/drawing/2014/main" id="{8EE31C92-F105-48C6-A7FB-FAD265432CA6}"/>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a:extLst>
            <a:ext uri="{FF2B5EF4-FFF2-40B4-BE49-F238E27FC236}">
              <a16:creationId xmlns:a16="http://schemas.microsoft.com/office/drawing/2014/main" id="{E2041AC5-C2CD-4881-AFB4-8ED181256001}"/>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a:extLst>
            <a:ext uri="{FF2B5EF4-FFF2-40B4-BE49-F238E27FC236}">
              <a16:creationId xmlns:a16="http://schemas.microsoft.com/office/drawing/2014/main" id="{CDCB1344-6D95-49DC-B8FB-EDE14976AC27}"/>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a:extLst>
            <a:ext uri="{FF2B5EF4-FFF2-40B4-BE49-F238E27FC236}">
              <a16:creationId xmlns:a16="http://schemas.microsoft.com/office/drawing/2014/main" id="{DBE57367-7416-4D32-9ABC-D5E0C5AD5C0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a:extLst>
            <a:ext uri="{FF2B5EF4-FFF2-40B4-BE49-F238E27FC236}">
              <a16:creationId xmlns:a16="http://schemas.microsoft.com/office/drawing/2014/main" id="{BA82A15E-3F08-4414-A5D8-6938B65685F1}"/>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a:extLst>
            <a:ext uri="{FF2B5EF4-FFF2-40B4-BE49-F238E27FC236}">
              <a16:creationId xmlns:a16="http://schemas.microsoft.com/office/drawing/2014/main" id="{7D618807-3380-474D-9C5D-C096A25A1BE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64" name="直線コネクタ 163">
          <a:extLst>
            <a:ext uri="{FF2B5EF4-FFF2-40B4-BE49-F238E27FC236}">
              <a16:creationId xmlns:a16="http://schemas.microsoft.com/office/drawing/2014/main" id="{8B641B00-9D02-4C98-BDAA-BE9C9F6D678F}"/>
            </a:ext>
          </a:extLst>
        </xdr:cNvPr>
        <xdr:cNvCxnSpPr/>
      </xdr:nvCxnSpPr>
      <xdr:spPr>
        <a:xfrm flipV="1">
          <a:off x="46348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65" name="【橋りょう・トンネル】&#10;有形固定資産減価償却率最小値テキスト">
          <a:extLst>
            <a:ext uri="{FF2B5EF4-FFF2-40B4-BE49-F238E27FC236}">
              <a16:creationId xmlns:a16="http://schemas.microsoft.com/office/drawing/2014/main" id="{C03A0C0B-C2E8-482D-A1FA-F971116EFA81}"/>
            </a:ext>
          </a:extLst>
        </xdr:cNvPr>
        <xdr:cNvSpPr txBox="1"/>
      </xdr:nvSpPr>
      <xdr:spPr>
        <a:xfrm>
          <a:off x="46736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66" name="直線コネクタ 165">
          <a:extLst>
            <a:ext uri="{FF2B5EF4-FFF2-40B4-BE49-F238E27FC236}">
              <a16:creationId xmlns:a16="http://schemas.microsoft.com/office/drawing/2014/main" id="{ED584CC6-672C-4F7E-BD6E-836D2A697B31}"/>
            </a:ext>
          </a:extLst>
        </xdr:cNvPr>
        <xdr:cNvCxnSpPr/>
      </xdr:nvCxnSpPr>
      <xdr:spPr>
        <a:xfrm>
          <a:off x="4546600" y="1101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7" name="【橋りょう・トンネル】&#10;有形固定資産減価償却率最大値テキスト">
          <a:extLst>
            <a:ext uri="{FF2B5EF4-FFF2-40B4-BE49-F238E27FC236}">
              <a16:creationId xmlns:a16="http://schemas.microsoft.com/office/drawing/2014/main" id="{B8E1544C-A9B2-4CC0-BBBB-C0696CED7541}"/>
            </a:ext>
          </a:extLst>
        </xdr:cNvPr>
        <xdr:cNvSpPr txBox="1"/>
      </xdr:nvSpPr>
      <xdr:spPr>
        <a:xfrm>
          <a:off x="46736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8" name="直線コネクタ 167">
          <a:extLst>
            <a:ext uri="{FF2B5EF4-FFF2-40B4-BE49-F238E27FC236}">
              <a16:creationId xmlns:a16="http://schemas.microsoft.com/office/drawing/2014/main" id="{810FB453-6773-451B-87DE-B13EEF8484C4}"/>
            </a:ext>
          </a:extLst>
        </xdr:cNvPr>
        <xdr:cNvCxnSpPr/>
      </xdr:nvCxnSpPr>
      <xdr:spPr>
        <a:xfrm>
          <a:off x="4546600" y="955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69" name="【橋りょう・トンネル】&#10;有形固定資産減価償却率平均値テキスト">
          <a:extLst>
            <a:ext uri="{FF2B5EF4-FFF2-40B4-BE49-F238E27FC236}">
              <a16:creationId xmlns:a16="http://schemas.microsoft.com/office/drawing/2014/main" id="{BCC3CFB4-0070-48EC-BFBA-7986AA2C7803}"/>
            </a:ext>
          </a:extLst>
        </xdr:cNvPr>
        <xdr:cNvSpPr txBox="1"/>
      </xdr:nvSpPr>
      <xdr:spPr>
        <a:xfrm>
          <a:off x="46736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0" name="フローチャート: 判断 169">
          <a:extLst>
            <a:ext uri="{FF2B5EF4-FFF2-40B4-BE49-F238E27FC236}">
              <a16:creationId xmlns:a16="http://schemas.microsoft.com/office/drawing/2014/main" id="{C8ADB14D-CC1E-4A2C-ACC0-0DD3888F1EFB}"/>
            </a:ext>
          </a:extLst>
        </xdr:cNvPr>
        <xdr:cNvSpPr/>
      </xdr:nvSpPr>
      <xdr:spPr>
        <a:xfrm>
          <a:off x="4584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a:extLst>
            <a:ext uri="{FF2B5EF4-FFF2-40B4-BE49-F238E27FC236}">
              <a16:creationId xmlns:a16="http://schemas.microsoft.com/office/drawing/2014/main" id="{E2965FDF-EDE9-4577-928E-BA19E5775062}"/>
            </a:ext>
          </a:extLst>
        </xdr:cNvPr>
        <xdr:cNvSpPr/>
      </xdr:nvSpPr>
      <xdr:spPr>
        <a:xfrm>
          <a:off x="3746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74930</xdr:rowOff>
    </xdr:from>
    <xdr:to>
      <xdr:col>15</xdr:col>
      <xdr:colOff>101600</xdr:colOff>
      <xdr:row>60</xdr:row>
      <xdr:rowOff>5080</xdr:rowOff>
    </xdr:to>
    <xdr:sp macro="" textlink="">
      <xdr:nvSpPr>
        <xdr:cNvPr id="172" name="フローチャート: 判断 171">
          <a:extLst>
            <a:ext uri="{FF2B5EF4-FFF2-40B4-BE49-F238E27FC236}">
              <a16:creationId xmlns:a16="http://schemas.microsoft.com/office/drawing/2014/main" id="{98190A95-42E1-4C8E-A111-9D8938D55021}"/>
            </a:ext>
          </a:extLst>
        </xdr:cNvPr>
        <xdr:cNvSpPr/>
      </xdr:nvSpPr>
      <xdr:spPr>
        <a:xfrm>
          <a:off x="2857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69215</xdr:rowOff>
    </xdr:from>
    <xdr:to>
      <xdr:col>10</xdr:col>
      <xdr:colOff>165100</xdr:colOff>
      <xdr:row>59</xdr:row>
      <xdr:rowOff>170815</xdr:rowOff>
    </xdr:to>
    <xdr:sp macro="" textlink="">
      <xdr:nvSpPr>
        <xdr:cNvPr id="173" name="フローチャート: 判断 172">
          <a:extLst>
            <a:ext uri="{FF2B5EF4-FFF2-40B4-BE49-F238E27FC236}">
              <a16:creationId xmlns:a16="http://schemas.microsoft.com/office/drawing/2014/main" id="{575A409F-B836-440D-A778-F69DF5E4326B}"/>
            </a:ext>
          </a:extLst>
        </xdr:cNvPr>
        <xdr:cNvSpPr/>
      </xdr:nvSpPr>
      <xdr:spPr>
        <a:xfrm>
          <a:off x="1968500" y="1018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46355</xdr:rowOff>
    </xdr:from>
    <xdr:to>
      <xdr:col>6</xdr:col>
      <xdr:colOff>38100</xdr:colOff>
      <xdr:row>59</xdr:row>
      <xdr:rowOff>147955</xdr:rowOff>
    </xdr:to>
    <xdr:sp macro="" textlink="">
      <xdr:nvSpPr>
        <xdr:cNvPr id="174" name="フローチャート: 判断 173">
          <a:extLst>
            <a:ext uri="{FF2B5EF4-FFF2-40B4-BE49-F238E27FC236}">
              <a16:creationId xmlns:a16="http://schemas.microsoft.com/office/drawing/2014/main" id="{29EB1AE7-D66B-40DA-8D08-377FA46AA6F5}"/>
            </a:ext>
          </a:extLst>
        </xdr:cNvPr>
        <xdr:cNvSpPr/>
      </xdr:nvSpPr>
      <xdr:spPr>
        <a:xfrm>
          <a:off x="1079500" y="1016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a:extLst>
            <a:ext uri="{FF2B5EF4-FFF2-40B4-BE49-F238E27FC236}">
              <a16:creationId xmlns:a16="http://schemas.microsoft.com/office/drawing/2014/main" id="{DA92C918-9A87-435B-8293-B97B96E13A97}"/>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a:extLst>
            <a:ext uri="{FF2B5EF4-FFF2-40B4-BE49-F238E27FC236}">
              <a16:creationId xmlns:a16="http://schemas.microsoft.com/office/drawing/2014/main" id="{74081220-90DF-4B8E-95EE-A00330FF2183}"/>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a:extLst>
            <a:ext uri="{FF2B5EF4-FFF2-40B4-BE49-F238E27FC236}">
              <a16:creationId xmlns:a16="http://schemas.microsoft.com/office/drawing/2014/main" id="{F826A6E6-8AAA-48C9-B3E6-896A17079FB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a:extLst>
            <a:ext uri="{FF2B5EF4-FFF2-40B4-BE49-F238E27FC236}">
              <a16:creationId xmlns:a16="http://schemas.microsoft.com/office/drawing/2014/main" id="{9EAA8D5E-229B-44DC-BC63-2294896EB5D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D8F00FC8-28A6-4AAB-A6D5-48ED0B228A3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13970</xdr:rowOff>
    </xdr:from>
    <xdr:to>
      <xdr:col>24</xdr:col>
      <xdr:colOff>114300</xdr:colOff>
      <xdr:row>59</xdr:row>
      <xdr:rowOff>115570</xdr:rowOff>
    </xdr:to>
    <xdr:sp macro="" textlink="">
      <xdr:nvSpPr>
        <xdr:cNvPr id="180" name="楕円 179">
          <a:extLst>
            <a:ext uri="{FF2B5EF4-FFF2-40B4-BE49-F238E27FC236}">
              <a16:creationId xmlns:a16="http://schemas.microsoft.com/office/drawing/2014/main" id="{9DB08F38-50A7-4194-8D0D-C1EEFE24E5D9}"/>
            </a:ext>
          </a:extLst>
        </xdr:cNvPr>
        <xdr:cNvSpPr/>
      </xdr:nvSpPr>
      <xdr:spPr>
        <a:xfrm>
          <a:off x="45847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36847</xdr:rowOff>
    </xdr:from>
    <xdr:ext cx="405111" cy="259045"/>
    <xdr:sp macro="" textlink="">
      <xdr:nvSpPr>
        <xdr:cNvPr id="181" name="【橋りょう・トンネル】&#10;有形固定資産減価償却率該当値テキスト">
          <a:extLst>
            <a:ext uri="{FF2B5EF4-FFF2-40B4-BE49-F238E27FC236}">
              <a16:creationId xmlns:a16="http://schemas.microsoft.com/office/drawing/2014/main" id="{78D9D4E3-069E-49BD-A97C-4A3EEE0CA9F2}"/>
            </a:ext>
          </a:extLst>
        </xdr:cNvPr>
        <xdr:cNvSpPr txBox="1"/>
      </xdr:nvSpPr>
      <xdr:spPr>
        <a:xfrm>
          <a:off x="4673600" y="998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141605</xdr:rowOff>
    </xdr:from>
    <xdr:to>
      <xdr:col>20</xdr:col>
      <xdr:colOff>38100</xdr:colOff>
      <xdr:row>60</xdr:row>
      <xdr:rowOff>71755</xdr:rowOff>
    </xdr:to>
    <xdr:sp macro="" textlink="">
      <xdr:nvSpPr>
        <xdr:cNvPr id="182" name="楕円 181">
          <a:extLst>
            <a:ext uri="{FF2B5EF4-FFF2-40B4-BE49-F238E27FC236}">
              <a16:creationId xmlns:a16="http://schemas.microsoft.com/office/drawing/2014/main" id="{EBBEF753-EE32-4028-B353-1192CA9A86C9}"/>
            </a:ext>
          </a:extLst>
        </xdr:cNvPr>
        <xdr:cNvSpPr/>
      </xdr:nvSpPr>
      <xdr:spPr>
        <a:xfrm>
          <a:off x="3746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60</xdr:row>
      <xdr:rowOff>20955</xdr:rowOff>
    </xdr:to>
    <xdr:cxnSp macro="">
      <xdr:nvCxnSpPr>
        <xdr:cNvPr id="183" name="直線コネクタ 182">
          <a:extLst>
            <a:ext uri="{FF2B5EF4-FFF2-40B4-BE49-F238E27FC236}">
              <a16:creationId xmlns:a16="http://schemas.microsoft.com/office/drawing/2014/main" id="{A8EF9667-6982-4642-B464-2831F36CA486}"/>
            </a:ext>
          </a:extLst>
        </xdr:cNvPr>
        <xdr:cNvCxnSpPr/>
      </xdr:nvCxnSpPr>
      <xdr:spPr>
        <a:xfrm flipV="1">
          <a:off x="3797300" y="10180320"/>
          <a:ext cx="83820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132080</xdr:rowOff>
    </xdr:from>
    <xdr:to>
      <xdr:col>15</xdr:col>
      <xdr:colOff>101600</xdr:colOff>
      <xdr:row>60</xdr:row>
      <xdr:rowOff>62230</xdr:rowOff>
    </xdr:to>
    <xdr:sp macro="" textlink="">
      <xdr:nvSpPr>
        <xdr:cNvPr id="184" name="楕円 183">
          <a:extLst>
            <a:ext uri="{FF2B5EF4-FFF2-40B4-BE49-F238E27FC236}">
              <a16:creationId xmlns:a16="http://schemas.microsoft.com/office/drawing/2014/main" id="{2C8F133F-F283-4DB2-BAEA-95FE46C8E6B8}"/>
            </a:ext>
          </a:extLst>
        </xdr:cNvPr>
        <xdr:cNvSpPr/>
      </xdr:nvSpPr>
      <xdr:spPr>
        <a:xfrm>
          <a:off x="2857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11430</xdr:rowOff>
    </xdr:from>
    <xdr:to>
      <xdr:col>19</xdr:col>
      <xdr:colOff>177800</xdr:colOff>
      <xdr:row>60</xdr:row>
      <xdr:rowOff>20955</xdr:rowOff>
    </xdr:to>
    <xdr:cxnSp macro="">
      <xdr:nvCxnSpPr>
        <xdr:cNvPr id="185" name="直線コネクタ 184">
          <a:extLst>
            <a:ext uri="{FF2B5EF4-FFF2-40B4-BE49-F238E27FC236}">
              <a16:creationId xmlns:a16="http://schemas.microsoft.com/office/drawing/2014/main" id="{9680D418-F63A-442A-B488-375D8D84C236}"/>
            </a:ext>
          </a:extLst>
        </xdr:cNvPr>
        <xdr:cNvCxnSpPr/>
      </xdr:nvCxnSpPr>
      <xdr:spPr>
        <a:xfrm>
          <a:off x="2908300" y="10298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141605</xdr:rowOff>
    </xdr:from>
    <xdr:to>
      <xdr:col>10</xdr:col>
      <xdr:colOff>165100</xdr:colOff>
      <xdr:row>60</xdr:row>
      <xdr:rowOff>71755</xdr:rowOff>
    </xdr:to>
    <xdr:sp macro="" textlink="">
      <xdr:nvSpPr>
        <xdr:cNvPr id="186" name="楕円 185">
          <a:extLst>
            <a:ext uri="{FF2B5EF4-FFF2-40B4-BE49-F238E27FC236}">
              <a16:creationId xmlns:a16="http://schemas.microsoft.com/office/drawing/2014/main" id="{9C8D53AC-30AF-4B02-9353-0FB7BF8A9E54}"/>
            </a:ext>
          </a:extLst>
        </xdr:cNvPr>
        <xdr:cNvSpPr/>
      </xdr:nvSpPr>
      <xdr:spPr>
        <a:xfrm>
          <a:off x="1968500" y="1025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11430</xdr:rowOff>
    </xdr:from>
    <xdr:to>
      <xdr:col>15</xdr:col>
      <xdr:colOff>50800</xdr:colOff>
      <xdr:row>60</xdr:row>
      <xdr:rowOff>20955</xdr:rowOff>
    </xdr:to>
    <xdr:cxnSp macro="">
      <xdr:nvCxnSpPr>
        <xdr:cNvPr id="187" name="直線コネクタ 186">
          <a:extLst>
            <a:ext uri="{FF2B5EF4-FFF2-40B4-BE49-F238E27FC236}">
              <a16:creationId xmlns:a16="http://schemas.microsoft.com/office/drawing/2014/main" id="{293C6D2D-E56B-4455-B1A5-9E5EB3D81EA5}"/>
            </a:ext>
          </a:extLst>
        </xdr:cNvPr>
        <xdr:cNvCxnSpPr/>
      </xdr:nvCxnSpPr>
      <xdr:spPr>
        <a:xfrm flipV="1">
          <a:off x="2019300" y="10298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42562</xdr:rowOff>
    </xdr:from>
    <xdr:ext cx="405111" cy="259045"/>
    <xdr:sp macro="" textlink="">
      <xdr:nvSpPr>
        <xdr:cNvPr id="188" name="n_1aveValue【橋りょう・トンネル】&#10;有形固定資産減価償却率">
          <a:extLst>
            <a:ext uri="{FF2B5EF4-FFF2-40B4-BE49-F238E27FC236}">
              <a16:creationId xmlns:a16="http://schemas.microsoft.com/office/drawing/2014/main" id="{E90948E2-334F-4DC5-8CA4-5F3193C4601C}"/>
            </a:ext>
          </a:extLst>
        </xdr:cNvPr>
        <xdr:cNvSpPr txBox="1"/>
      </xdr:nvSpPr>
      <xdr:spPr>
        <a:xfrm>
          <a:off x="3582044" y="998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21607</xdr:rowOff>
    </xdr:from>
    <xdr:ext cx="405111" cy="259045"/>
    <xdr:sp macro="" textlink="">
      <xdr:nvSpPr>
        <xdr:cNvPr id="189" name="n_2aveValue【橋りょう・トンネル】&#10;有形固定資産減価償却率">
          <a:extLst>
            <a:ext uri="{FF2B5EF4-FFF2-40B4-BE49-F238E27FC236}">
              <a16:creationId xmlns:a16="http://schemas.microsoft.com/office/drawing/2014/main" id="{D759C2D3-1716-49FF-96FD-B80FB55DDAB3}"/>
            </a:ext>
          </a:extLst>
        </xdr:cNvPr>
        <xdr:cNvSpPr txBox="1"/>
      </xdr:nvSpPr>
      <xdr:spPr>
        <a:xfrm>
          <a:off x="27057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15892</xdr:rowOff>
    </xdr:from>
    <xdr:ext cx="405111" cy="259045"/>
    <xdr:sp macro="" textlink="">
      <xdr:nvSpPr>
        <xdr:cNvPr id="190" name="n_3aveValue【橋りょう・トンネル】&#10;有形固定資産減価償却率">
          <a:extLst>
            <a:ext uri="{FF2B5EF4-FFF2-40B4-BE49-F238E27FC236}">
              <a16:creationId xmlns:a16="http://schemas.microsoft.com/office/drawing/2014/main" id="{32B51566-4653-4BD3-B600-49F8040A2385}"/>
            </a:ext>
          </a:extLst>
        </xdr:cNvPr>
        <xdr:cNvSpPr txBox="1"/>
      </xdr:nvSpPr>
      <xdr:spPr>
        <a:xfrm>
          <a:off x="1816744" y="995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91" name="n_4aveValue【橋りょう・トンネル】&#10;有形固定資産減価償却率">
          <a:extLst>
            <a:ext uri="{FF2B5EF4-FFF2-40B4-BE49-F238E27FC236}">
              <a16:creationId xmlns:a16="http://schemas.microsoft.com/office/drawing/2014/main" id="{CA1FF4B5-A16E-43AB-9EE0-C1E5DFF94234}"/>
            </a:ext>
          </a:extLst>
        </xdr:cNvPr>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62882</xdr:rowOff>
    </xdr:from>
    <xdr:ext cx="405111" cy="259045"/>
    <xdr:sp macro="" textlink="">
      <xdr:nvSpPr>
        <xdr:cNvPr id="192" name="n_1mainValue【橋りょう・トンネル】&#10;有形固定資産減価償却率">
          <a:extLst>
            <a:ext uri="{FF2B5EF4-FFF2-40B4-BE49-F238E27FC236}">
              <a16:creationId xmlns:a16="http://schemas.microsoft.com/office/drawing/2014/main" id="{8A0CAFAA-7D58-44DA-9990-A4929EC980A9}"/>
            </a:ext>
          </a:extLst>
        </xdr:cNvPr>
        <xdr:cNvSpPr txBox="1"/>
      </xdr:nvSpPr>
      <xdr:spPr>
        <a:xfrm>
          <a:off x="35820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53357</xdr:rowOff>
    </xdr:from>
    <xdr:ext cx="405111" cy="259045"/>
    <xdr:sp macro="" textlink="">
      <xdr:nvSpPr>
        <xdr:cNvPr id="193" name="n_2mainValue【橋りょう・トンネル】&#10;有形固定資産減価償却率">
          <a:extLst>
            <a:ext uri="{FF2B5EF4-FFF2-40B4-BE49-F238E27FC236}">
              <a16:creationId xmlns:a16="http://schemas.microsoft.com/office/drawing/2014/main" id="{B8C414BB-2056-484F-AA2E-71D603B37EEF}"/>
            </a:ext>
          </a:extLst>
        </xdr:cNvPr>
        <xdr:cNvSpPr txBox="1"/>
      </xdr:nvSpPr>
      <xdr:spPr>
        <a:xfrm>
          <a:off x="27057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62882</xdr:rowOff>
    </xdr:from>
    <xdr:ext cx="405111" cy="259045"/>
    <xdr:sp macro="" textlink="">
      <xdr:nvSpPr>
        <xdr:cNvPr id="194" name="n_3mainValue【橋りょう・トンネル】&#10;有形固定資産減価償却率">
          <a:extLst>
            <a:ext uri="{FF2B5EF4-FFF2-40B4-BE49-F238E27FC236}">
              <a16:creationId xmlns:a16="http://schemas.microsoft.com/office/drawing/2014/main" id="{E64AEC94-8BFB-4641-87D5-4CA147C84D62}"/>
            </a:ext>
          </a:extLst>
        </xdr:cNvPr>
        <xdr:cNvSpPr txBox="1"/>
      </xdr:nvSpPr>
      <xdr:spPr>
        <a:xfrm>
          <a:off x="1816744" y="1034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a:extLst>
            <a:ext uri="{FF2B5EF4-FFF2-40B4-BE49-F238E27FC236}">
              <a16:creationId xmlns:a16="http://schemas.microsoft.com/office/drawing/2014/main" id="{12002E5F-8E86-4C1F-8552-0EC74C96B78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a:extLst>
            <a:ext uri="{FF2B5EF4-FFF2-40B4-BE49-F238E27FC236}">
              <a16:creationId xmlns:a16="http://schemas.microsoft.com/office/drawing/2014/main" id="{301E37B5-6654-4A0A-833C-F419EB2F0C1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a:extLst>
            <a:ext uri="{FF2B5EF4-FFF2-40B4-BE49-F238E27FC236}">
              <a16:creationId xmlns:a16="http://schemas.microsoft.com/office/drawing/2014/main" id="{B663D08A-20A1-41A1-A699-E3680B60F57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a:extLst>
            <a:ext uri="{FF2B5EF4-FFF2-40B4-BE49-F238E27FC236}">
              <a16:creationId xmlns:a16="http://schemas.microsoft.com/office/drawing/2014/main" id="{3941018C-9BB8-4D49-9678-D3EE69DDBA7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a:extLst>
            <a:ext uri="{FF2B5EF4-FFF2-40B4-BE49-F238E27FC236}">
              <a16:creationId xmlns:a16="http://schemas.microsoft.com/office/drawing/2014/main" id="{8387784E-3219-45AE-A1F9-6ED2D4D48D9D}"/>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a:extLst>
            <a:ext uri="{FF2B5EF4-FFF2-40B4-BE49-F238E27FC236}">
              <a16:creationId xmlns:a16="http://schemas.microsoft.com/office/drawing/2014/main" id="{8F2E680E-182C-4377-96CD-782E6DD9D64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a:extLst>
            <a:ext uri="{FF2B5EF4-FFF2-40B4-BE49-F238E27FC236}">
              <a16:creationId xmlns:a16="http://schemas.microsoft.com/office/drawing/2014/main" id="{436ADC53-0E3B-40D5-A35C-DAEC8F782A65}"/>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a:extLst>
            <a:ext uri="{FF2B5EF4-FFF2-40B4-BE49-F238E27FC236}">
              <a16:creationId xmlns:a16="http://schemas.microsoft.com/office/drawing/2014/main" id="{F2B94A34-C70A-4BBF-9D83-5922D47E8FB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a:extLst>
            <a:ext uri="{FF2B5EF4-FFF2-40B4-BE49-F238E27FC236}">
              <a16:creationId xmlns:a16="http://schemas.microsoft.com/office/drawing/2014/main" id="{C17CDB5F-0075-4E2A-BF32-A45AF44CFFFB}"/>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a:extLst>
            <a:ext uri="{FF2B5EF4-FFF2-40B4-BE49-F238E27FC236}">
              <a16:creationId xmlns:a16="http://schemas.microsoft.com/office/drawing/2014/main" id="{F0326A22-083E-4BEC-AD9F-4DE33188FE8F}"/>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a:extLst>
            <a:ext uri="{FF2B5EF4-FFF2-40B4-BE49-F238E27FC236}">
              <a16:creationId xmlns:a16="http://schemas.microsoft.com/office/drawing/2014/main" id="{4241E2B3-8CAD-4974-91FA-9D8E0AAF45E5}"/>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a:extLst>
            <a:ext uri="{FF2B5EF4-FFF2-40B4-BE49-F238E27FC236}">
              <a16:creationId xmlns:a16="http://schemas.microsoft.com/office/drawing/2014/main" id="{B25FA450-7390-4F6F-909E-319A57EFA5BD}"/>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a:extLst>
            <a:ext uri="{FF2B5EF4-FFF2-40B4-BE49-F238E27FC236}">
              <a16:creationId xmlns:a16="http://schemas.microsoft.com/office/drawing/2014/main" id="{4E5FFA07-B3B6-4E46-86E8-51FE36ACAB06}"/>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8" name="テキスト ボックス 207">
          <a:extLst>
            <a:ext uri="{FF2B5EF4-FFF2-40B4-BE49-F238E27FC236}">
              <a16:creationId xmlns:a16="http://schemas.microsoft.com/office/drawing/2014/main" id="{B8786ED8-45F2-435A-ABD8-891720954AEB}"/>
            </a:ext>
          </a:extLst>
        </xdr:cNvPr>
        <xdr:cNvSpPr txBox="1"/>
      </xdr:nvSpPr>
      <xdr:spPr>
        <a:xfrm>
          <a:off x="5918428"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a:extLst>
            <a:ext uri="{FF2B5EF4-FFF2-40B4-BE49-F238E27FC236}">
              <a16:creationId xmlns:a16="http://schemas.microsoft.com/office/drawing/2014/main" id="{AF073338-6A3A-486F-8C2B-0E027BC30C4E}"/>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a:extLst>
            <a:ext uri="{FF2B5EF4-FFF2-40B4-BE49-F238E27FC236}">
              <a16:creationId xmlns:a16="http://schemas.microsoft.com/office/drawing/2014/main" id="{319DBAA9-84C7-4599-AC60-853F34ED3BAB}"/>
            </a:ext>
          </a:extLst>
        </xdr:cNvPr>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a:extLst>
            <a:ext uri="{FF2B5EF4-FFF2-40B4-BE49-F238E27FC236}">
              <a16:creationId xmlns:a16="http://schemas.microsoft.com/office/drawing/2014/main" id="{F23B302D-10C4-42A3-8FBA-BE3F52A52DA1}"/>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a:extLst>
            <a:ext uri="{FF2B5EF4-FFF2-40B4-BE49-F238E27FC236}">
              <a16:creationId xmlns:a16="http://schemas.microsoft.com/office/drawing/2014/main" id="{6A869CB3-3B59-47EC-9423-3C819B41CC36}"/>
            </a:ext>
          </a:extLst>
        </xdr:cNvPr>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a:extLst>
            <a:ext uri="{FF2B5EF4-FFF2-40B4-BE49-F238E27FC236}">
              <a16:creationId xmlns:a16="http://schemas.microsoft.com/office/drawing/2014/main" id="{BD5249BE-E15A-4DD6-B867-86F57B7C561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a:extLst>
            <a:ext uri="{FF2B5EF4-FFF2-40B4-BE49-F238E27FC236}">
              <a16:creationId xmlns:a16="http://schemas.microsoft.com/office/drawing/2014/main" id="{E75B77BF-B18E-4714-9D61-88E2BDB690A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a:extLst>
            <a:ext uri="{FF2B5EF4-FFF2-40B4-BE49-F238E27FC236}">
              <a16:creationId xmlns:a16="http://schemas.microsoft.com/office/drawing/2014/main" id="{8CEBB504-8853-4D30-81BD-132EB4250C4D}"/>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16" name="直線コネクタ 215">
          <a:extLst>
            <a:ext uri="{FF2B5EF4-FFF2-40B4-BE49-F238E27FC236}">
              <a16:creationId xmlns:a16="http://schemas.microsoft.com/office/drawing/2014/main" id="{BB3E257D-5355-46AA-8CD2-4DD95E09EE52}"/>
            </a:ext>
          </a:extLst>
        </xdr:cNvPr>
        <xdr:cNvCxnSpPr/>
      </xdr:nvCxnSpPr>
      <xdr:spPr>
        <a:xfrm flipV="1">
          <a:off x="10476865"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17" name="【橋りょう・トンネル】&#10;一人当たり有形固定資産（償却資産）額最小値テキスト">
          <a:extLst>
            <a:ext uri="{FF2B5EF4-FFF2-40B4-BE49-F238E27FC236}">
              <a16:creationId xmlns:a16="http://schemas.microsoft.com/office/drawing/2014/main" id="{FFF05AB7-8CFC-42B4-A0E5-78640A8D4FDD}"/>
            </a:ext>
          </a:extLst>
        </xdr:cNvPr>
        <xdr:cNvSpPr txBox="1"/>
      </xdr:nvSpPr>
      <xdr:spPr>
        <a:xfrm>
          <a:off x="10515600"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18" name="直線コネクタ 217">
          <a:extLst>
            <a:ext uri="{FF2B5EF4-FFF2-40B4-BE49-F238E27FC236}">
              <a16:creationId xmlns:a16="http://schemas.microsoft.com/office/drawing/2014/main" id="{1A88A0FC-5E1E-40DD-AD9A-7E1A7831E253}"/>
            </a:ext>
          </a:extLst>
        </xdr:cNvPr>
        <xdr:cNvCxnSpPr/>
      </xdr:nvCxnSpPr>
      <xdr:spPr>
        <a:xfrm>
          <a:off x="10388600" y="1097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19" name="【橋りょう・トンネル】&#10;一人当たり有形固定資産（償却資産）額最大値テキスト">
          <a:extLst>
            <a:ext uri="{FF2B5EF4-FFF2-40B4-BE49-F238E27FC236}">
              <a16:creationId xmlns:a16="http://schemas.microsoft.com/office/drawing/2014/main" id="{C49A47A2-AA4D-4BCD-A6CA-A97675E9877D}"/>
            </a:ext>
          </a:extLst>
        </xdr:cNvPr>
        <xdr:cNvSpPr txBox="1"/>
      </xdr:nvSpPr>
      <xdr:spPr>
        <a:xfrm>
          <a:off x="10515600"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0" name="直線コネクタ 219">
          <a:extLst>
            <a:ext uri="{FF2B5EF4-FFF2-40B4-BE49-F238E27FC236}">
              <a16:creationId xmlns:a16="http://schemas.microsoft.com/office/drawing/2014/main" id="{06B0F14F-D75F-4209-9305-B56D7B727C77}"/>
            </a:ext>
          </a:extLst>
        </xdr:cNvPr>
        <xdr:cNvCxnSpPr/>
      </xdr:nvCxnSpPr>
      <xdr:spPr>
        <a:xfrm>
          <a:off x="10388600" y="981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30611</xdr:rowOff>
    </xdr:from>
    <xdr:ext cx="599010" cy="259045"/>
    <xdr:sp macro="" textlink="">
      <xdr:nvSpPr>
        <xdr:cNvPr id="221" name="【橋りょう・トンネル】&#10;一人当たり有形固定資産（償却資産）額平均値テキスト">
          <a:extLst>
            <a:ext uri="{FF2B5EF4-FFF2-40B4-BE49-F238E27FC236}">
              <a16:creationId xmlns:a16="http://schemas.microsoft.com/office/drawing/2014/main" id="{B00E6BE1-B0C4-4D2D-86D2-7317C6F10612}"/>
            </a:ext>
          </a:extLst>
        </xdr:cNvPr>
        <xdr:cNvSpPr txBox="1"/>
      </xdr:nvSpPr>
      <xdr:spPr>
        <a:xfrm>
          <a:off x="10515600" y="10660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22" name="フローチャート: 判断 221">
          <a:extLst>
            <a:ext uri="{FF2B5EF4-FFF2-40B4-BE49-F238E27FC236}">
              <a16:creationId xmlns:a16="http://schemas.microsoft.com/office/drawing/2014/main" id="{A7606DBB-1DEC-40B2-B7BE-A5B3FE59BBE9}"/>
            </a:ext>
          </a:extLst>
        </xdr:cNvPr>
        <xdr:cNvSpPr/>
      </xdr:nvSpPr>
      <xdr:spPr>
        <a:xfrm>
          <a:off x="10426700" y="1080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23" name="フローチャート: 判断 222">
          <a:extLst>
            <a:ext uri="{FF2B5EF4-FFF2-40B4-BE49-F238E27FC236}">
              <a16:creationId xmlns:a16="http://schemas.microsoft.com/office/drawing/2014/main" id="{8548BA12-2ABC-4DAC-9096-6B237AD1694A}"/>
            </a:ext>
          </a:extLst>
        </xdr:cNvPr>
        <xdr:cNvSpPr/>
      </xdr:nvSpPr>
      <xdr:spPr>
        <a:xfrm>
          <a:off x="958850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25220</xdr:rowOff>
    </xdr:from>
    <xdr:to>
      <xdr:col>46</xdr:col>
      <xdr:colOff>38100</xdr:colOff>
      <xdr:row>63</xdr:row>
      <xdr:rowOff>126820</xdr:rowOff>
    </xdr:to>
    <xdr:sp macro="" textlink="">
      <xdr:nvSpPr>
        <xdr:cNvPr id="224" name="フローチャート: 判断 223">
          <a:extLst>
            <a:ext uri="{FF2B5EF4-FFF2-40B4-BE49-F238E27FC236}">
              <a16:creationId xmlns:a16="http://schemas.microsoft.com/office/drawing/2014/main" id="{8511A416-E682-4AAC-9F4F-87694F1E8E61}"/>
            </a:ext>
          </a:extLst>
        </xdr:cNvPr>
        <xdr:cNvSpPr/>
      </xdr:nvSpPr>
      <xdr:spPr>
        <a:xfrm>
          <a:off x="8699500" y="1082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28459</xdr:rowOff>
    </xdr:from>
    <xdr:to>
      <xdr:col>41</xdr:col>
      <xdr:colOff>101600</xdr:colOff>
      <xdr:row>63</xdr:row>
      <xdr:rowOff>130059</xdr:rowOff>
    </xdr:to>
    <xdr:sp macro="" textlink="">
      <xdr:nvSpPr>
        <xdr:cNvPr id="225" name="フローチャート: 判断 224">
          <a:extLst>
            <a:ext uri="{FF2B5EF4-FFF2-40B4-BE49-F238E27FC236}">
              <a16:creationId xmlns:a16="http://schemas.microsoft.com/office/drawing/2014/main" id="{37C1998B-9214-495F-9C45-46651F0AA84C}"/>
            </a:ext>
          </a:extLst>
        </xdr:cNvPr>
        <xdr:cNvSpPr/>
      </xdr:nvSpPr>
      <xdr:spPr>
        <a:xfrm>
          <a:off x="7810500" y="108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24860</xdr:rowOff>
    </xdr:from>
    <xdr:to>
      <xdr:col>36</xdr:col>
      <xdr:colOff>165100</xdr:colOff>
      <xdr:row>63</xdr:row>
      <xdr:rowOff>126460</xdr:rowOff>
    </xdr:to>
    <xdr:sp macro="" textlink="">
      <xdr:nvSpPr>
        <xdr:cNvPr id="226" name="フローチャート: 判断 225">
          <a:extLst>
            <a:ext uri="{FF2B5EF4-FFF2-40B4-BE49-F238E27FC236}">
              <a16:creationId xmlns:a16="http://schemas.microsoft.com/office/drawing/2014/main" id="{301672F9-4198-497C-A342-5053A298014D}"/>
            </a:ext>
          </a:extLst>
        </xdr:cNvPr>
        <xdr:cNvSpPr/>
      </xdr:nvSpPr>
      <xdr:spPr>
        <a:xfrm>
          <a:off x="6921500" y="1082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B3A65C02-FFF8-4A3A-A730-4A158AABD1D4}"/>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id="{7712FA49-1CED-49CC-8E4B-6D53DCE7249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a:extLst>
            <a:ext uri="{FF2B5EF4-FFF2-40B4-BE49-F238E27FC236}">
              <a16:creationId xmlns:a16="http://schemas.microsoft.com/office/drawing/2014/main" id="{6895CEE4-E628-4728-B10E-51F27F12F2C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a:extLst>
            <a:ext uri="{FF2B5EF4-FFF2-40B4-BE49-F238E27FC236}">
              <a16:creationId xmlns:a16="http://schemas.microsoft.com/office/drawing/2014/main" id="{EAC5D2BE-6203-4734-98A6-33E92BE6511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a:extLst>
            <a:ext uri="{FF2B5EF4-FFF2-40B4-BE49-F238E27FC236}">
              <a16:creationId xmlns:a16="http://schemas.microsoft.com/office/drawing/2014/main" id="{8FF2BDB5-92D6-407A-A6AC-DB00BBE8DB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20153</xdr:rowOff>
    </xdr:from>
    <xdr:to>
      <xdr:col>55</xdr:col>
      <xdr:colOff>50800</xdr:colOff>
      <xdr:row>63</xdr:row>
      <xdr:rowOff>121753</xdr:rowOff>
    </xdr:to>
    <xdr:sp macro="" textlink="">
      <xdr:nvSpPr>
        <xdr:cNvPr id="232" name="楕円 231">
          <a:extLst>
            <a:ext uri="{FF2B5EF4-FFF2-40B4-BE49-F238E27FC236}">
              <a16:creationId xmlns:a16="http://schemas.microsoft.com/office/drawing/2014/main" id="{5CDE6B1B-13B0-4A3D-81F7-A1D07129FE28}"/>
            </a:ext>
          </a:extLst>
        </xdr:cNvPr>
        <xdr:cNvSpPr/>
      </xdr:nvSpPr>
      <xdr:spPr>
        <a:xfrm>
          <a:off x="10426700" y="1082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157610</xdr:rowOff>
    </xdr:from>
    <xdr:ext cx="599010" cy="259045"/>
    <xdr:sp macro="" textlink="">
      <xdr:nvSpPr>
        <xdr:cNvPr id="233" name="【橋りょう・トンネル】&#10;一人当たり有形固定資産（償却資産）額該当値テキスト">
          <a:extLst>
            <a:ext uri="{FF2B5EF4-FFF2-40B4-BE49-F238E27FC236}">
              <a16:creationId xmlns:a16="http://schemas.microsoft.com/office/drawing/2014/main" id="{2280C531-8758-47B8-85E2-E9813342D5A9}"/>
            </a:ext>
          </a:extLst>
        </xdr:cNvPr>
        <xdr:cNvSpPr txBox="1"/>
      </xdr:nvSpPr>
      <xdr:spPr>
        <a:xfrm>
          <a:off x="10515600" y="107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35296</xdr:rowOff>
    </xdr:from>
    <xdr:to>
      <xdr:col>50</xdr:col>
      <xdr:colOff>165100</xdr:colOff>
      <xdr:row>63</xdr:row>
      <xdr:rowOff>136896</xdr:rowOff>
    </xdr:to>
    <xdr:sp macro="" textlink="">
      <xdr:nvSpPr>
        <xdr:cNvPr id="234" name="楕円 233">
          <a:extLst>
            <a:ext uri="{FF2B5EF4-FFF2-40B4-BE49-F238E27FC236}">
              <a16:creationId xmlns:a16="http://schemas.microsoft.com/office/drawing/2014/main" id="{44ACB1FE-D479-41E2-87F5-B4D349EF25EC}"/>
            </a:ext>
          </a:extLst>
        </xdr:cNvPr>
        <xdr:cNvSpPr/>
      </xdr:nvSpPr>
      <xdr:spPr>
        <a:xfrm>
          <a:off x="9588500" y="108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70953</xdr:rowOff>
    </xdr:from>
    <xdr:to>
      <xdr:col>55</xdr:col>
      <xdr:colOff>0</xdr:colOff>
      <xdr:row>63</xdr:row>
      <xdr:rowOff>86096</xdr:rowOff>
    </xdr:to>
    <xdr:cxnSp macro="">
      <xdr:nvCxnSpPr>
        <xdr:cNvPr id="235" name="直線コネクタ 234">
          <a:extLst>
            <a:ext uri="{FF2B5EF4-FFF2-40B4-BE49-F238E27FC236}">
              <a16:creationId xmlns:a16="http://schemas.microsoft.com/office/drawing/2014/main" id="{6CF5E37C-8CA3-4BF5-A68D-7A2A70E6C5E7}"/>
            </a:ext>
          </a:extLst>
        </xdr:cNvPr>
        <xdr:cNvCxnSpPr/>
      </xdr:nvCxnSpPr>
      <xdr:spPr>
        <a:xfrm flipV="1">
          <a:off x="9639300" y="10872303"/>
          <a:ext cx="838200" cy="1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45316</xdr:rowOff>
    </xdr:from>
    <xdr:to>
      <xdr:col>46</xdr:col>
      <xdr:colOff>38100</xdr:colOff>
      <xdr:row>63</xdr:row>
      <xdr:rowOff>146916</xdr:rowOff>
    </xdr:to>
    <xdr:sp macro="" textlink="">
      <xdr:nvSpPr>
        <xdr:cNvPr id="236" name="楕円 235">
          <a:extLst>
            <a:ext uri="{FF2B5EF4-FFF2-40B4-BE49-F238E27FC236}">
              <a16:creationId xmlns:a16="http://schemas.microsoft.com/office/drawing/2014/main" id="{2E9D3D9C-860B-4EF2-A204-C44DD61715D4}"/>
            </a:ext>
          </a:extLst>
        </xdr:cNvPr>
        <xdr:cNvSpPr/>
      </xdr:nvSpPr>
      <xdr:spPr>
        <a:xfrm>
          <a:off x="8699500" y="1084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86096</xdr:rowOff>
    </xdr:from>
    <xdr:to>
      <xdr:col>50</xdr:col>
      <xdr:colOff>114300</xdr:colOff>
      <xdr:row>63</xdr:row>
      <xdr:rowOff>96116</xdr:rowOff>
    </xdr:to>
    <xdr:cxnSp macro="">
      <xdr:nvCxnSpPr>
        <xdr:cNvPr id="237" name="直線コネクタ 236">
          <a:extLst>
            <a:ext uri="{FF2B5EF4-FFF2-40B4-BE49-F238E27FC236}">
              <a16:creationId xmlns:a16="http://schemas.microsoft.com/office/drawing/2014/main" id="{6FB97CCF-85E7-45DF-B6E3-8D1384F856E7}"/>
            </a:ext>
          </a:extLst>
        </xdr:cNvPr>
        <xdr:cNvCxnSpPr/>
      </xdr:nvCxnSpPr>
      <xdr:spPr>
        <a:xfrm flipV="1">
          <a:off x="8750300" y="10887446"/>
          <a:ext cx="889000" cy="1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46712</xdr:rowOff>
    </xdr:from>
    <xdr:to>
      <xdr:col>41</xdr:col>
      <xdr:colOff>101600</xdr:colOff>
      <xdr:row>63</xdr:row>
      <xdr:rowOff>148312</xdr:rowOff>
    </xdr:to>
    <xdr:sp macro="" textlink="">
      <xdr:nvSpPr>
        <xdr:cNvPr id="238" name="楕円 237">
          <a:extLst>
            <a:ext uri="{FF2B5EF4-FFF2-40B4-BE49-F238E27FC236}">
              <a16:creationId xmlns:a16="http://schemas.microsoft.com/office/drawing/2014/main" id="{25A4B3A9-F351-4745-A8C8-0095D2E0472E}"/>
            </a:ext>
          </a:extLst>
        </xdr:cNvPr>
        <xdr:cNvSpPr/>
      </xdr:nvSpPr>
      <xdr:spPr>
        <a:xfrm>
          <a:off x="7810500" y="1084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96116</xdr:rowOff>
    </xdr:from>
    <xdr:to>
      <xdr:col>45</xdr:col>
      <xdr:colOff>177800</xdr:colOff>
      <xdr:row>63</xdr:row>
      <xdr:rowOff>97512</xdr:rowOff>
    </xdr:to>
    <xdr:cxnSp macro="">
      <xdr:nvCxnSpPr>
        <xdr:cNvPr id="239" name="直線コネクタ 238">
          <a:extLst>
            <a:ext uri="{FF2B5EF4-FFF2-40B4-BE49-F238E27FC236}">
              <a16:creationId xmlns:a16="http://schemas.microsoft.com/office/drawing/2014/main" id="{8056269F-4CD5-4056-985D-4412A379EB53}"/>
            </a:ext>
          </a:extLst>
        </xdr:cNvPr>
        <xdr:cNvCxnSpPr/>
      </xdr:nvCxnSpPr>
      <xdr:spPr>
        <a:xfrm flipV="1">
          <a:off x="7861300" y="10897466"/>
          <a:ext cx="889000" cy="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120433</xdr:rowOff>
    </xdr:from>
    <xdr:ext cx="599010" cy="259045"/>
    <xdr:sp macro="" textlink="">
      <xdr:nvSpPr>
        <xdr:cNvPr id="240" name="n_1aveValue【橋りょう・トンネル】&#10;一人当たり有形固定資産（償却資産）額">
          <a:extLst>
            <a:ext uri="{FF2B5EF4-FFF2-40B4-BE49-F238E27FC236}">
              <a16:creationId xmlns:a16="http://schemas.microsoft.com/office/drawing/2014/main" id="{E3099F3A-0E10-44E9-8526-E50FF5C08FA7}"/>
            </a:ext>
          </a:extLst>
        </xdr:cNvPr>
        <xdr:cNvSpPr txBox="1"/>
      </xdr:nvSpPr>
      <xdr:spPr>
        <a:xfrm>
          <a:off x="9327095" y="10578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143347</xdr:rowOff>
    </xdr:from>
    <xdr:ext cx="599010" cy="259045"/>
    <xdr:sp macro="" textlink="">
      <xdr:nvSpPr>
        <xdr:cNvPr id="241" name="n_2aveValue【橋りょう・トンネル】&#10;一人当たり有形固定資産（償却資産）額">
          <a:extLst>
            <a:ext uri="{FF2B5EF4-FFF2-40B4-BE49-F238E27FC236}">
              <a16:creationId xmlns:a16="http://schemas.microsoft.com/office/drawing/2014/main" id="{12FB1FCA-6D25-4140-8031-D84449C031D9}"/>
            </a:ext>
          </a:extLst>
        </xdr:cNvPr>
        <xdr:cNvSpPr txBox="1"/>
      </xdr:nvSpPr>
      <xdr:spPr>
        <a:xfrm>
          <a:off x="8450795" y="10601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146586</xdr:rowOff>
    </xdr:from>
    <xdr:ext cx="599010" cy="259045"/>
    <xdr:sp macro="" textlink="">
      <xdr:nvSpPr>
        <xdr:cNvPr id="242" name="n_3aveValue【橋りょう・トンネル】&#10;一人当たり有形固定資産（償却資産）額">
          <a:extLst>
            <a:ext uri="{FF2B5EF4-FFF2-40B4-BE49-F238E27FC236}">
              <a16:creationId xmlns:a16="http://schemas.microsoft.com/office/drawing/2014/main" id="{E433CE67-62D3-48CB-9D42-3A1B72D5AD26}"/>
            </a:ext>
          </a:extLst>
        </xdr:cNvPr>
        <xdr:cNvSpPr txBox="1"/>
      </xdr:nvSpPr>
      <xdr:spPr>
        <a:xfrm>
          <a:off x="7561795" y="10605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142987</xdr:rowOff>
    </xdr:from>
    <xdr:ext cx="599010" cy="259045"/>
    <xdr:sp macro="" textlink="">
      <xdr:nvSpPr>
        <xdr:cNvPr id="243" name="n_4aveValue【橋りょう・トンネル】&#10;一人当たり有形固定資産（償却資産）額">
          <a:extLst>
            <a:ext uri="{FF2B5EF4-FFF2-40B4-BE49-F238E27FC236}">
              <a16:creationId xmlns:a16="http://schemas.microsoft.com/office/drawing/2014/main" id="{985772C7-5F87-4B5F-B7DD-200EC6F3363F}"/>
            </a:ext>
          </a:extLst>
        </xdr:cNvPr>
        <xdr:cNvSpPr txBox="1"/>
      </xdr:nvSpPr>
      <xdr:spPr>
        <a:xfrm>
          <a:off x="6672795" y="1060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128023</xdr:rowOff>
    </xdr:from>
    <xdr:ext cx="599010" cy="259045"/>
    <xdr:sp macro="" textlink="">
      <xdr:nvSpPr>
        <xdr:cNvPr id="244" name="n_1mainValue【橋りょう・トンネル】&#10;一人当たり有形固定資産（償却資産）額">
          <a:extLst>
            <a:ext uri="{FF2B5EF4-FFF2-40B4-BE49-F238E27FC236}">
              <a16:creationId xmlns:a16="http://schemas.microsoft.com/office/drawing/2014/main" id="{8CC3D085-84C2-4635-AE4D-AE8F3150D629}"/>
            </a:ext>
          </a:extLst>
        </xdr:cNvPr>
        <xdr:cNvSpPr txBox="1"/>
      </xdr:nvSpPr>
      <xdr:spPr>
        <a:xfrm>
          <a:off x="9327095" y="10929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138043</xdr:rowOff>
    </xdr:from>
    <xdr:ext cx="599010" cy="259045"/>
    <xdr:sp macro="" textlink="">
      <xdr:nvSpPr>
        <xdr:cNvPr id="245" name="n_2mainValue【橋りょう・トンネル】&#10;一人当たり有形固定資産（償却資産）額">
          <a:extLst>
            <a:ext uri="{FF2B5EF4-FFF2-40B4-BE49-F238E27FC236}">
              <a16:creationId xmlns:a16="http://schemas.microsoft.com/office/drawing/2014/main" id="{20E5D2E0-0B23-49BD-8009-651E5C14E579}"/>
            </a:ext>
          </a:extLst>
        </xdr:cNvPr>
        <xdr:cNvSpPr txBox="1"/>
      </xdr:nvSpPr>
      <xdr:spPr>
        <a:xfrm>
          <a:off x="8450795" y="10939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139439</xdr:rowOff>
    </xdr:from>
    <xdr:ext cx="599010" cy="259045"/>
    <xdr:sp macro="" textlink="">
      <xdr:nvSpPr>
        <xdr:cNvPr id="246" name="n_3mainValue【橋りょう・トンネル】&#10;一人当たり有形固定資産（償却資産）額">
          <a:extLst>
            <a:ext uri="{FF2B5EF4-FFF2-40B4-BE49-F238E27FC236}">
              <a16:creationId xmlns:a16="http://schemas.microsoft.com/office/drawing/2014/main" id="{B6B32150-384D-4468-981B-4873D508F788}"/>
            </a:ext>
          </a:extLst>
        </xdr:cNvPr>
        <xdr:cNvSpPr txBox="1"/>
      </xdr:nvSpPr>
      <xdr:spPr>
        <a:xfrm>
          <a:off x="7561795" y="1094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id="{9BA95387-1A5B-4B24-B1E8-889E48822234}"/>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id="{67A7F065-D817-4179-A49F-E5CD2809D20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id="{CDBFB4DA-01CD-4910-9DEF-F8126794677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id="{198A766A-29AE-48A2-90C6-B11F2284FEF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id="{5CAD9649-1816-487B-AA0B-066F10F7BA5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id="{98949690-14E9-47F4-9C55-5D317DC2205A}"/>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id="{BF3DE86B-0440-4484-984C-97CE84047D8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id="{B569A025-2E2C-4C70-A583-078E1396EF7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id="{64A8E3D1-EE69-4946-863D-67448C49B01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id="{49E18801-CA27-40DB-9BA3-E50C1B6ABA47}"/>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id="{F3C977B2-5676-477C-8CFC-C04FD204B8B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id="{673907E7-24FB-4576-8B11-F24BE25E7C8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id="{C3BDB1B7-C992-45CE-AAB3-86675F57A32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id="{38906A9C-5DCE-4B19-907A-BEABED3D77EE}"/>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id="{048F0C55-08AF-4B60-B4AF-585025D7AE0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id="{51CA7038-074A-4DFA-A674-39C801013D1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id="{52FAC287-31EF-47EE-AAAC-2FEC4A7873A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id="{403985C4-18F9-421B-9D7B-ACB4FA1AE572}"/>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id="{2B8BE111-6A9D-4846-B8BF-B3C6FE00F25D}"/>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id="{C18B92F0-3EEE-4B4D-8420-C64234C3641B}"/>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id="{385E2490-37B7-4C6A-A9F3-09B131C3E537}"/>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id="{8306AFB4-B1B8-407A-83DD-1A279E3822D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id="{870439CD-33F8-457C-BEBA-05EC67233C8B}"/>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a:extLst>
            <a:ext uri="{FF2B5EF4-FFF2-40B4-BE49-F238E27FC236}">
              <a16:creationId xmlns:a16="http://schemas.microsoft.com/office/drawing/2014/main" id="{F5B83423-ACC0-4854-953D-E048B7EF4689}"/>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71" name="直線コネクタ 270">
          <a:extLst>
            <a:ext uri="{FF2B5EF4-FFF2-40B4-BE49-F238E27FC236}">
              <a16:creationId xmlns:a16="http://schemas.microsoft.com/office/drawing/2014/main" id="{C201875E-8CEE-41B9-A78C-6E8E54D74A19}"/>
            </a:ext>
          </a:extLst>
        </xdr:cNvPr>
        <xdr:cNvCxnSpPr/>
      </xdr:nvCxnSpPr>
      <xdr:spPr>
        <a:xfrm flipV="1">
          <a:off x="46348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a:extLst>
            <a:ext uri="{FF2B5EF4-FFF2-40B4-BE49-F238E27FC236}">
              <a16:creationId xmlns:a16="http://schemas.microsoft.com/office/drawing/2014/main" id="{D885676E-0B45-4B79-B9A1-0FD57CFD01C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a:extLst>
            <a:ext uri="{FF2B5EF4-FFF2-40B4-BE49-F238E27FC236}">
              <a16:creationId xmlns:a16="http://schemas.microsoft.com/office/drawing/2014/main" id="{2010B1FA-D4D6-4E48-9177-D94EA6DE1A23}"/>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74" name="【公営住宅】&#10;有形固定資産減価償却率最大値テキスト">
          <a:extLst>
            <a:ext uri="{FF2B5EF4-FFF2-40B4-BE49-F238E27FC236}">
              <a16:creationId xmlns:a16="http://schemas.microsoft.com/office/drawing/2014/main" id="{181B3C0A-12E8-49CB-8850-A2AF04371AD7}"/>
            </a:ext>
          </a:extLst>
        </xdr:cNvPr>
        <xdr:cNvSpPr txBox="1"/>
      </xdr:nvSpPr>
      <xdr:spPr>
        <a:xfrm>
          <a:off x="4673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75" name="直線コネクタ 274">
          <a:extLst>
            <a:ext uri="{FF2B5EF4-FFF2-40B4-BE49-F238E27FC236}">
              <a16:creationId xmlns:a16="http://schemas.microsoft.com/office/drawing/2014/main" id="{0C117C21-A8F6-450B-B642-8338B2B2FE39}"/>
            </a:ext>
          </a:extLst>
        </xdr:cNvPr>
        <xdr:cNvCxnSpPr/>
      </xdr:nvCxnSpPr>
      <xdr:spPr>
        <a:xfrm>
          <a:off x="4546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76" name="【公営住宅】&#10;有形固定資産減価償却率平均値テキスト">
          <a:extLst>
            <a:ext uri="{FF2B5EF4-FFF2-40B4-BE49-F238E27FC236}">
              <a16:creationId xmlns:a16="http://schemas.microsoft.com/office/drawing/2014/main" id="{210FA9EF-1F54-4EC0-B200-5578F8FC3B68}"/>
            </a:ext>
          </a:extLst>
        </xdr:cNvPr>
        <xdr:cNvSpPr txBox="1"/>
      </xdr:nvSpPr>
      <xdr:spPr>
        <a:xfrm>
          <a:off x="46736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77" name="フローチャート: 判断 276">
          <a:extLst>
            <a:ext uri="{FF2B5EF4-FFF2-40B4-BE49-F238E27FC236}">
              <a16:creationId xmlns:a16="http://schemas.microsoft.com/office/drawing/2014/main" id="{D9A10558-7033-4EF8-88BB-3726DC674605}"/>
            </a:ext>
          </a:extLst>
        </xdr:cNvPr>
        <xdr:cNvSpPr/>
      </xdr:nvSpPr>
      <xdr:spPr>
        <a:xfrm>
          <a:off x="45847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78" name="フローチャート: 判断 277">
          <a:extLst>
            <a:ext uri="{FF2B5EF4-FFF2-40B4-BE49-F238E27FC236}">
              <a16:creationId xmlns:a16="http://schemas.microsoft.com/office/drawing/2014/main" id="{E5DE1C02-9024-40D1-A823-664A8BB6CFAB}"/>
            </a:ext>
          </a:extLst>
        </xdr:cNvPr>
        <xdr:cNvSpPr/>
      </xdr:nvSpPr>
      <xdr:spPr>
        <a:xfrm>
          <a:off x="3746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99695</xdr:rowOff>
    </xdr:from>
    <xdr:to>
      <xdr:col>15</xdr:col>
      <xdr:colOff>101600</xdr:colOff>
      <xdr:row>83</xdr:row>
      <xdr:rowOff>29845</xdr:rowOff>
    </xdr:to>
    <xdr:sp macro="" textlink="">
      <xdr:nvSpPr>
        <xdr:cNvPr id="279" name="フローチャート: 判断 278">
          <a:extLst>
            <a:ext uri="{FF2B5EF4-FFF2-40B4-BE49-F238E27FC236}">
              <a16:creationId xmlns:a16="http://schemas.microsoft.com/office/drawing/2014/main" id="{2E263BC3-05CC-405D-B8B1-F5F865EE6C8C}"/>
            </a:ext>
          </a:extLst>
        </xdr:cNvPr>
        <xdr:cNvSpPr/>
      </xdr:nvSpPr>
      <xdr:spPr>
        <a:xfrm>
          <a:off x="2857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80" name="フローチャート: 判断 279">
          <a:extLst>
            <a:ext uri="{FF2B5EF4-FFF2-40B4-BE49-F238E27FC236}">
              <a16:creationId xmlns:a16="http://schemas.microsoft.com/office/drawing/2014/main" id="{7EC1E2A2-31DC-4751-8A6E-DA1BD7B0FBE8}"/>
            </a:ext>
          </a:extLst>
        </xdr:cNvPr>
        <xdr:cNvSpPr/>
      </xdr:nvSpPr>
      <xdr:spPr>
        <a:xfrm>
          <a:off x="1968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141605</xdr:rowOff>
    </xdr:from>
    <xdr:to>
      <xdr:col>6</xdr:col>
      <xdr:colOff>38100</xdr:colOff>
      <xdr:row>83</xdr:row>
      <xdr:rowOff>71755</xdr:rowOff>
    </xdr:to>
    <xdr:sp macro="" textlink="">
      <xdr:nvSpPr>
        <xdr:cNvPr id="281" name="フローチャート: 判断 280">
          <a:extLst>
            <a:ext uri="{FF2B5EF4-FFF2-40B4-BE49-F238E27FC236}">
              <a16:creationId xmlns:a16="http://schemas.microsoft.com/office/drawing/2014/main" id="{08B33B6D-25B1-437C-99EA-D15E796AA78F}"/>
            </a:ext>
          </a:extLst>
        </xdr:cNvPr>
        <xdr:cNvSpPr/>
      </xdr:nvSpPr>
      <xdr:spPr>
        <a:xfrm>
          <a:off x="1079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id="{276C1F29-5FB2-4D6B-B2AD-A7403A23AD7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id="{EA33D6EE-CCC1-4DEE-B64F-2AD61CBA060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id="{BEDF66BE-A16B-4217-BE57-E7CBDF723FB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id="{391A4FB7-A5A7-438C-9548-F22A68D8D78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id="{34878CAB-4288-4E71-84B8-5D376BFD59D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139700</xdr:rowOff>
    </xdr:from>
    <xdr:to>
      <xdr:col>24</xdr:col>
      <xdr:colOff>114300</xdr:colOff>
      <xdr:row>82</xdr:row>
      <xdr:rowOff>69850</xdr:rowOff>
    </xdr:to>
    <xdr:sp macro="" textlink="">
      <xdr:nvSpPr>
        <xdr:cNvPr id="287" name="楕円 286">
          <a:extLst>
            <a:ext uri="{FF2B5EF4-FFF2-40B4-BE49-F238E27FC236}">
              <a16:creationId xmlns:a16="http://schemas.microsoft.com/office/drawing/2014/main" id="{A7BAC5AF-6594-4737-93DC-106DA5E2D535}"/>
            </a:ext>
          </a:extLst>
        </xdr:cNvPr>
        <xdr:cNvSpPr/>
      </xdr:nvSpPr>
      <xdr:spPr>
        <a:xfrm>
          <a:off x="45847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162577</xdr:rowOff>
    </xdr:from>
    <xdr:ext cx="405111" cy="259045"/>
    <xdr:sp macro="" textlink="">
      <xdr:nvSpPr>
        <xdr:cNvPr id="288" name="【公営住宅】&#10;有形固定資産減価償却率該当値テキスト">
          <a:extLst>
            <a:ext uri="{FF2B5EF4-FFF2-40B4-BE49-F238E27FC236}">
              <a16:creationId xmlns:a16="http://schemas.microsoft.com/office/drawing/2014/main" id="{F385C651-1501-494A-870B-E4B8C1AB551B}"/>
            </a:ext>
          </a:extLst>
        </xdr:cNvPr>
        <xdr:cNvSpPr txBox="1"/>
      </xdr:nvSpPr>
      <xdr:spPr>
        <a:xfrm>
          <a:off x="4673600"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130175</xdr:rowOff>
    </xdr:from>
    <xdr:to>
      <xdr:col>20</xdr:col>
      <xdr:colOff>38100</xdr:colOff>
      <xdr:row>82</xdr:row>
      <xdr:rowOff>60325</xdr:rowOff>
    </xdr:to>
    <xdr:sp macro="" textlink="">
      <xdr:nvSpPr>
        <xdr:cNvPr id="289" name="楕円 288">
          <a:extLst>
            <a:ext uri="{FF2B5EF4-FFF2-40B4-BE49-F238E27FC236}">
              <a16:creationId xmlns:a16="http://schemas.microsoft.com/office/drawing/2014/main" id="{2C7C682F-4BA8-4E54-B948-03C8DE8BD6D4}"/>
            </a:ext>
          </a:extLst>
        </xdr:cNvPr>
        <xdr:cNvSpPr/>
      </xdr:nvSpPr>
      <xdr:spPr>
        <a:xfrm>
          <a:off x="3746500" y="1401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9525</xdr:rowOff>
    </xdr:from>
    <xdr:to>
      <xdr:col>24</xdr:col>
      <xdr:colOff>63500</xdr:colOff>
      <xdr:row>82</xdr:row>
      <xdr:rowOff>19050</xdr:rowOff>
    </xdr:to>
    <xdr:cxnSp macro="">
      <xdr:nvCxnSpPr>
        <xdr:cNvPr id="290" name="直線コネクタ 289">
          <a:extLst>
            <a:ext uri="{FF2B5EF4-FFF2-40B4-BE49-F238E27FC236}">
              <a16:creationId xmlns:a16="http://schemas.microsoft.com/office/drawing/2014/main" id="{9782CF81-9E4B-4241-AAF7-1519528B9DB9}"/>
            </a:ext>
          </a:extLst>
        </xdr:cNvPr>
        <xdr:cNvCxnSpPr/>
      </xdr:nvCxnSpPr>
      <xdr:spPr>
        <a:xfrm>
          <a:off x="3797300" y="140684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92075</xdr:rowOff>
    </xdr:from>
    <xdr:to>
      <xdr:col>15</xdr:col>
      <xdr:colOff>101600</xdr:colOff>
      <xdr:row>82</xdr:row>
      <xdr:rowOff>22225</xdr:rowOff>
    </xdr:to>
    <xdr:sp macro="" textlink="">
      <xdr:nvSpPr>
        <xdr:cNvPr id="291" name="楕円 290">
          <a:extLst>
            <a:ext uri="{FF2B5EF4-FFF2-40B4-BE49-F238E27FC236}">
              <a16:creationId xmlns:a16="http://schemas.microsoft.com/office/drawing/2014/main" id="{7F583E9A-F103-4476-B81F-B620E1250452}"/>
            </a:ext>
          </a:extLst>
        </xdr:cNvPr>
        <xdr:cNvSpPr/>
      </xdr:nvSpPr>
      <xdr:spPr>
        <a:xfrm>
          <a:off x="2857500" y="1397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142875</xdr:rowOff>
    </xdr:from>
    <xdr:to>
      <xdr:col>19</xdr:col>
      <xdr:colOff>177800</xdr:colOff>
      <xdr:row>82</xdr:row>
      <xdr:rowOff>9525</xdr:rowOff>
    </xdr:to>
    <xdr:cxnSp macro="">
      <xdr:nvCxnSpPr>
        <xdr:cNvPr id="292" name="直線コネクタ 291">
          <a:extLst>
            <a:ext uri="{FF2B5EF4-FFF2-40B4-BE49-F238E27FC236}">
              <a16:creationId xmlns:a16="http://schemas.microsoft.com/office/drawing/2014/main" id="{58E3C89C-084E-4417-A075-595A73447FCC}"/>
            </a:ext>
          </a:extLst>
        </xdr:cNvPr>
        <xdr:cNvCxnSpPr/>
      </xdr:nvCxnSpPr>
      <xdr:spPr>
        <a:xfrm>
          <a:off x="2908300" y="140303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114936</xdr:rowOff>
    </xdr:from>
    <xdr:to>
      <xdr:col>10</xdr:col>
      <xdr:colOff>165100</xdr:colOff>
      <xdr:row>82</xdr:row>
      <xdr:rowOff>45086</xdr:rowOff>
    </xdr:to>
    <xdr:sp macro="" textlink="">
      <xdr:nvSpPr>
        <xdr:cNvPr id="293" name="楕円 292">
          <a:extLst>
            <a:ext uri="{FF2B5EF4-FFF2-40B4-BE49-F238E27FC236}">
              <a16:creationId xmlns:a16="http://schemas.microsoft.com/office/drawing/2014/main" id="{5D0DE492-E6D2-490D-9CBC-DE5F52864B0D}"/>
            </a:ext>
          </a:extLst>
        </xdr:cNvPr>
        <xdr:cNvSpPr/>
      </xdr:nvSpPr>
      <xdr:spPr>
        <a:xfrm>
          <a:off x="1968500" y="14002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142875</xdr:rowOff>
    </xdr:from>
    <xdr:to>
      <xdr:col>15</xdr:col>
      <xdr:colOff>50800</xdr:colOff>
      <xdr:row>81</xdr:row>
      <xdr:rowOff>165736</xdr:rowOff>
    </xdr:to>
    <xdr:cxnSp macro="">
      <xdr:nvCxnSpPr>
        <xdr:cNvPr id="294" name="直線コネクタ 293">
          <a:extLst>
            <a:ext uri="{FF2B5EF4-FFF2-40B4-BE49-F238E27FC236}">
              <a16:creationId xmlns:a16="http://schemas.microsoft.com/office/drawing/2014/main" id="{3ABA4B00-71EF-40DC-8BEB-17EAB2D5C8CF}"/>
            </a:ext>
          </a:extLst>
        </xdr:cNvPr>
        <xdr:cNvCxnSpPr/>
      </xdr:nvCxnSpPr>
      <xdr:spPr>
        <a:xfrm flipV="1">
          <a:off x="2019300" y="14030325"/>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295" name="n_1aveValue【公営住宅】&#10;有形固定資産減価償却率">
          <a:extLst>
            <a:ext uri="{FF2B5EF4-FFF2-40B4-BE49-F238E27FC236}">
              <a16:creationId xmlns:a16="http://schemas.microsoft.com/office/drawing/2014/main" id="{207043F4-C94A-4DDB-A6C3-ED3706859AC2}"/>
            </a:ext>
          </a:extLst>
        </xdr:cNvPr>
        <xdr:cNvSpPr txBox="1"/>
      </xdr:nvSpPr>
      <xdr:spPr>
        <a:xfrm>
          <a:off x="358204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20972</xdr:rowOff>
    </xdr:from>
    <xdr:ext cx="405111" cy="259045"/>
    <xdr:sp macro="" textlink="">
      <xdr:nvSpPr>
        <xdr:cNvPr id="296" name="n_2aveValue【公営住宅】&#10;有形固定資産減価償却率">
          <a:extLst>
            <a:ext uri="{FF2B5EF4-FFF2-40B4-BE49-F238E27FC236}">
              <a16:creationId xmlns:a16="http://schemas.microsoft.com/office/drawing/2014/main" id="{44F53916-C1FC-42A1-A6E8-A9A8B54841B5}"/>
            </a:ext>
          </a:extLst>
        </xdr:cNvPr>
        <xdr:cNvSpPr txBox="1"/>
      </xdr:nvSpPr>
      <xdr:spPr>
        <a:xfrm>
          <a:off x="2705744" y="1425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297" name="n_3aveValue【公営住宅】&#10;有形固定資産減価償却率">
          <a:extLst>
            <a:ext uri="{FF2B5EF4-FFF2-40B4-BE49-F238E27FC236}">
              <a16:creationId xmlns:a16="http://schemas.microsoft.com/office/drawing/2014/main" id="{270D1597-2A1F-4363-9F0B-6BCF744BBF58}"/>
            </a:ext>
          </a:extLst>
        </xdr:cNvPr>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88282</xdr:rowOff>
    </xdr:from>
    <xdr:ext cx="405111" cy="259045"/>
    <xdr:sp macro="" textlink="">
      <xdr:nvSpPr>
        <xdr:cNvPr id="298" name="n_4aveValue【公営住宅】&#10;有形固定資産減価償却率">
          <a:extLst>
            <a:ext uri="{FF2B5EF4-FFF2-40B4-BE49-F238E27FC236}">
              <a16:creationId xmlns:a16="http://schemas.microsoft.com/office/drawing/2014/main" id="{B7D67BEB-04C9-4242-A062-3E647305A5A5}"/>
            </a:ext>
          </a:extLst>
        </xdr:cNvPr>
        <xdr:cNvSpPr txBox="1"/>
      </xdr:nvSpPr>
      <xdr:spPr>
        <a:xfrm>
          <a:off x="927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76852</xdr:rowOff>
    </xdr:from>
    <xdr:ext cx="405111" cy="259045"/>
    <xdr:sp macro="" textlink="">
      <xdr:nvSpPr>
        <xdr:cNvPr id="299" name="n_1mainValue【公営住宅】&#10;有形固定資産減価償却率">
          <a:extLst>
            <a:ext uri="{FF2B5EF4-FFF2-40B4-BE49-F238E27FC236}">
              <a16:creationId xmlns:a16="http://schemas.microsoft.com/office/drawing/2014/main" id="{68B941B4-0B72-4B26-BBEE-68320E36B689}"/>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38752</xdr:rowOff>
    </xdr:from>
    <xdr:ext cx="405111" cy="259045"/>
    <xdr:sp macro="" textlink="">
      <xdr:nvSpPr>
        <xdr:cNvPr id="300" name="n_2mainValue【公営住宅】&#10;有形固定資産減価償却率">
          <a:extLst>
            <a:ext uri="{FF2B5EF4-FFF2-40B4-BE49-F238E27FC236}">
              <a16:creationId xmlns:a16="http://schemas.microsoft.com/office/drawing/2014/main" id="{918E61E1-3B53-43DF-826D-D4C3C1F61B23}"/>
            </a:ext>
          </a:extLst>
        </xdr:cNvPr>
        <xdr:cNvSpPr txBox="1"/>
      </xdr:nvSpPr>
      <xdr:spPr>
        <a:xfrm>
          <a:off x="27057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61613</xdr:rowOff>
    </xdr:from>
    <xdr:ext cx="405111" cy="259045"/>
    <xdr:sp macro="" textlink="">
      <xdr:nvSpPr>
        <xdr:cNvPr id="301" name="n_3mainValue【公営住宅】&#10;有形固定資産減価償却率">
          <a:extLst>
            <a:ext uri="{FF2B5EF4-FFF2-40B4-BE49-F238E27FC236}">
              <a16:creationId xmlns:a16="http://schemas.microsoft.com/office/drawing/2014/main" id="{B046434A-EDE4-4454-ABFC-E8DA2DD88815}"/>
            </a:ext>
          </a:extLst>
        </xdr:cNvPr>
        <xdr:cNvSpPr txBox="1"/>
      </xdr:nvSpPr>
      <xdr:spPr>
        <a:xfrm>
          <a:off x="1816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a:extLst>
            <a:ext uri="{FF2B5EF4-FFF2-40B4-BE49-F238E27FC236}">
              <a16:creationId xmlns:a16="http://schemas.microsoft.com/office/drawing/2014/main" id="{8467163D-D7D8-4311-8048-13313BC56BF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a:extLst>
            <a:ext uri="{FF2B5EF4-FFF2-40B4-BE49-F238E27FC236}">
              <a16:creationId xmlns:a16="http://schemas.microsoft.com/office/drawing/2014/main" id="{2806E521-CA9F-458A-893B-A42F81666F3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a:extLst>
            <a:ext uri="{FF2B5EF4-FFF2-40B4-BE49-F238E27FC236}">
              <a16:creationId xmlns:a16="http://schemas.microsoft.com/office/drawing/2014/main" id="{1932A3DA-1C51-4D30-B018-EAE9D8AD7A0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a:extLst>
            <a:ext uri="{FF2B5EF4-FFF2-40B4-BE49-F238E27FC236}">
              <a16:creationId xmlns:a16="http://schemas.microsoft.com/office/drawing/2014/main" id="{F4D4875D-5868-4ACB-BDC5-E5D42EADFAE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a:extLst>
            <a:ext uri="{FF2B5EF4-FFF2-40B4-BE49-F238E27FC236}">
              <a16:creationId xmlns:a16="http://schemas.microsoft.com/office/drawing/2014/main" id="{84C8B54B-D68E-4619-8ADC-7965180D30DF}"/>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a:extLst>
            <a:ext uri="{FF2B5EF4-FFF2-40B4-BE49-F238E27FC236}">
              <a16:creationId xmlns:a16="http://schemas.microsoft.com/office/drawing/2014/main" id="{E4803D72-D319-450B-A609-8751ACE4862E}"/>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a:extLst>
            <a:ext uri="{FF2B5EF4-FFF2-40B4-BE49-F238E27FC236}">
              <a16:creationId xmlns:a16="http://schemas.microsoft.com/office/drawing/2014/main" id="{56B9FFAB-3396-45D3-8D61-D2AC6BB76028}"/>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a:extLst>
            <a:ext uri="{FF2B5EF4-FFF2-40B4-BE49-F238E27FC236}">
              <a16:creationId xmlns:a16="http://schemas.microsoft.com/office/drawing/2014/main" id="{B35BAEFC-1005-4660-91C3-87521263F8A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a:extLst>
            <a:ext uri="{FF2B5EF4-FFF2-40B4-BE49-F238E27FC236}">
              <a16:creationId xmlns:a16="http://schemas.microsoft.com/office/drawing/2014/main" id="{6B0D8E2E-6CE9-44C1-B547-070FFF503A61}"/>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a:extLst>
            <a:ext uri="{FF2B5EF4-FFF2-40B4-BE49-F238E27FC236}">
              <a16:creationId xmlns:a16="http://schemas.microsoft.com/office/drawing/2014/main" id="{184950CD-02BB-49C5-B8D3-9C304E40C9C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2" name="直線コネクタ 311">
          <a:extLst>
            <a:ext uri="{FF2B5EF4-FFF2-40B4-BE49-F238E27FC236}">
              <a16:creationId xmlns:a16="http://schemas.microsoft.com/office/drawing/2014/main" id="{CF209193-06CE-4FE0-A74D-6AE925064409}"/>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3" name="テキスト ボックス 312">
          <a:extLst>
            <a:ext uri="{FF2B5EF4-FFF2-40B4-BE49-F238E27FC236}">
              <a16:creationId xmlns:a16="http://schemas.microsoft.com/office/drawing/2014/main" id="{EE8411DB-F10F-4B26-81F3-FD9A6B81582A}"/>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4" name="直線コネクタ 313">
          <a:extLst>
            <a:ext uri="{FF2B5EF4-FFF2-40B4-BE49-F238E27FC236}">
              <a16:creationId xmlns:a16="http://schemas.microsoft.com/office/drawing/2014/main" id="{1F0397A2-5ACC-4CBB-9F7A-477BF2EC5443}"/>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5" name="テキスト ボックス 314">
          <a:extLst>
            <a:ext uri="{FF2B5EF4-FFF2-40B4-BE49-F238E27FC236}">
              <a16:creationId xmlns:a16="http://schemas.microsoft.com/office/drawing/2014/main" id="{2BD0034D-15A9-47EC-9F27-81FF4D674D75}"/>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6" name="直線コネクタ 315">
          <a:extLst>
            <a:ext uri="{FF2B5EF4-FFF2-40B4-BE49-F238E27FC236}">
              <a16:creationId xmlns:a16="http://schemas.microsoft.com/office/drawing/2014/main" id="{A33815C9-7456-4166-AC57-951CA9B023AE}"/>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7" name="テキスト ボックス 316">
          <a:extLst>
            <a:ext uri="{FF2B5EF4-FFF2-40B4-BE49-F238E27FC236}">
              <a16:creationId xmlns:a16="http://schemas.microsoft.com/office/drawing/2014/main" id="{EE41A790-4163-46F4-958C-C2DBF2A299FA}"/>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8" name="直線コネクタ 317">
          <a:extLst>
            <a:ext uri="{FF2B5EF4-FFF2-40B4-BE49-F238E27FC236}">
              <a16:creationId xmlns:a16="http://schemas.microsoft.com/office/drawing/2014/main" id="{7D59C5A3-22B1-4CF2-88AC-FF8F9AC1F839}"/>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9" name="テキスト ボックス 318">
          <a:extLst>
            <a:ext uri="{FF2B5EF4-FFF2-40B4-BE49-F238E27FC236}">
              <a16:creationId xmlns:a16="http://schemas.microsoft.com/office/drawing/2014/main" id="{7C2151DB-CA2C-484E-A22B-F7D9430B46A8}"/>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0" name="直線コネクタ 319">
          <a:extLst>
            <a:ext uri="{FF2B5EF4-FFF2-40B4-BE49-F238E27FC236}">
              <a16:creationId xmlns:a16="http://schemas.microsoft.com/office/drawing/2014/main" id="{BD592990-1613-4CEC-A26A-1F74ADC369C2}"/>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1" name="テキスト ボックス 320">
          <a:extLst>
            <a:ext uri="{FF2B5EF4-FFF2-40B4-BE49-F238E27FC236}">
              <a16:creationId xmlns:a16="http://schemas.microsoft.com/office/drawing/2014/main" id="{986DF860-C5B5-4F37-ABA2-4374745B2141}"/>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2" name="直線コネクタ 321">
          <a:extLst>
            <a:ext uri="{FF2B5EF4-FFF2-40B4-BE49-F238E27FC236}">
              <a16:creationId xmlns:a16="http://schemas.microsoft.com/office/drawing/2014/main" id="{1F8EC738-03D7-4D4F-9B5F-8A42C6FF042E}"/>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3" name="テキスト ボックス 322">
          <a:extLst>
            <a:ext uri="{FF2B5EF4-FFF2-40B4-BE49-F238E27FC236}">
              <a16:creationId xmlns:a16="http://schemas.microsoft.com/office/drawing/2014/main" id="{06C8B6FF-D69D-437B-BD1C-AE0873192B3D}"/>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a:extLst>
            <a:ext uri="{FF2B5EF4-FFF2-40B4-BE49-F238E27FC236}">
              <a16:creationId xmlns:a16="http://schemas.microsoft.com/office/drawing/2014/main" id="{EDB7B790-A9C5-4C2D-9BA4-391F5BC7637E}"/>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a:extLst>
            <a:ext uri="{FF2B5EF4-FFF2-40B4-BE49-F238E27FC236}">
              <a16:creationId xmlns:a16="http://schemas.microsoft.com/office/drawing/2014/main" id="{B7885F51-F81F-4497-BC3B-A99EFCDB618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a:extLst>
            <a:ext uri="{FF2B5EF4-FFF2-40B4-BE49-F238E27FC236}">
              <a16:creationId xmlns:a16="http://schemas.microsoft.com/office/drawing/2014/main" id="{816FF212-8ED8-4670-BAB9-F29B5EF8BEA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27" name="直線コネクタ 326">
          <a:extLst>
            <a:ext uri="{FF2B5EF4-FFF2-40B4-BE49-F238E27FC236}">
              <a16:creationId xmlns:a16="http://schemas.microsoft.com/office/drawing/2014/main" id="{6891A255-E4CF-4A93-870A-077743A748E8}"/>
            </a:ext>
          </a:extLst>
        </xdr:cNvPr>
        <xdr:cNvCxnSpPr/>
      </xdr:nvCxnSpPr>
      <xdr:spPr>
        <a:xfrm flipV="1">
          <a:off x="10476865"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8" name="【公営住宅】&#10;一人当たり面積最小値テキスト">
          <a:extLst>
            <a:ext uri="{FF2B5EF4-FFF2-40B4-BE49-F238E27FC236}">
              <a16:creationId xmlns:a16="http://schemas.microsoft.com/office/drawing/2014/main" id="{795DA405-8998-4501-B5BD-B47944D41508}"/>
            </a:ext>
          </a:extLst>
        </xdr:cNvPr>
        <xdr:cNvSpPr txBox="1"/>
      </xdr:nvSpPr>
      <xdr:spPr>
        <a:xfrm>
          <a:off x="10515600"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9" name="直線コネクタ 328">
          <a:extLst>
            <a:ext uri="{FF2B5EF4-FFF2-40B4-BE49-F238E27FC236}">
              <a16:creationId xmlns:a16="http://schemas.microsoft.com/office/drawing/2014/main" id="{2C45DD82-82EE-4D7B-BB8E-7B03EEEE75D3}"/>
            </a:ext>
          </a:extLst>
        </xdr:cNvPr>
        <xdr:cNvCxnSpPr/>
      </xdr:nvCxnSpPr>
      <xdr:spPr>
        <a:xfrm>
          <a:off x="10388600" y="14911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30" name="【公営住宅】&#10;一人当たり面積最大値テキスト">
          <a:extLst>
            <a:ext uri="{FF2B5EF4-FFF2-40B4-BE49-F238E27FC236}">
              <a16:creationId xmlns:a16="http://schemas.microsoft.com/office/drawing/2014/main" id="{DC14847D-F2AD-4896-9303-5AAEB176BF42}"/>
            </a:ext>
          </a:extLst>
        </xdr:cNvPr>
        <xdr:cNvSpPr txBox="1"/>
      </xdr:nvSpPr>
      <xdr:spPr>
        <a:xfrm>
          <a:off x="10515600"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31" name="直線コネクタ 330">
          <a:extLst>
            <a:ext uri="{FF2B5EF4-FFF2-40B4-BE49-F238E27FC236}">
              <a16:creationId xmlns:a16="http://schemas.microsoft.com/office/drawing/2014/main" id="{5D39ADDD-1D5C-4A14-857B-2D91FF2B6A1A}"/>
            </a:ext>
          </a:extLst>
        </xdr:cNvPr>
        <xdr:cNvCxnSpPr/>
      </xdr:nvCxnSpPr>
      <xdr:spPr>
        <a:xfrm>
          <a:off x="10388600" y="13442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32" name="【公営住宅】&#10;一人当たり面積平均値テキスト">
          <a:extLst>
            <a:ext uri="{FF2B5EF4-FFF2-40B4-BE49-F238E27FC236}">
              <a16:creationId xmlns:a16="http://schemas.microsoft.com/office/drawing/2014/main" id="{D816BB0B-48C0-4C3D-8FA1-8699AB19694B}"/>
            </a:ext>
          </a:extLst>
        </xdr:cNvPr>
        <xdr:cNvSpPr txBox="1"/>
      </xdr:nvSpPr>
      <xdr:spPr>
        <a:xfrm>
          <a:off x="10515600"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33" name="フローチャート: 判断 332">
          <a:extLst>
            <a:ext uri="{FF2B5EF4-FFF2-40B4-BE49-F238E27FC236}">
              <a16:creationId xmlns:a16="http://schemas.microsoft.com/office/drawing/2014/main" id="{C5157556-8541-4A8B-B271-100BDD46BCB6}"/>
            </a:ext>
          </a:extLst>
        </xdr:cNvPr>
        <xdr:cNvSpPr/>
      </xdr:nvSpPr>
      <xdr:spPr>
        <a:xfrm>
          <a:off x="10426700" y="146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34" name="フローチャート: 判断 333">
          <a:extLst>
            <a:ext uri="{FF2B5EF4-FFF2-40B4-BE49-F238E27FC236}">
              <a16:creationId xmlns:a16="http://schemas.microsoft.com/office/drawing/2014/main" id="{50D0C364-4CA2-408C-A95B-5FA7F941662D}"/>
            </a:ext>
          </a:extLst>
        </xdr:cNvPr>
        <xdr:cNvSpPr/>
      </xdr:nvSpPr>
      <xdr:spPr>
        <a:xfrm>
          <a:off x="958850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101600</xdr:rowOff>
    </xdr:from>
    <xdr:to>
      <xdr:col>46</xdr:col>
      <xdr:colOff>38100</xdr:colOff>
      <xdr:row>86</xdr:row>
      <xdr:rowOff>31750</xdr:rowOff>
    </xdr:to>
    <xdr:sp macro="" textlink="">
      <xdr:nvSpPr>
        <xdr:cNvPr id="335" name="フローチャート: 判断 334">
          <a:extLst>
            <a:ext uri="{FF2B5EF4-FFF2-40B4-BE49-F238E27FC236}">
              <a16:creationId xmlns:a16="http://schemas.microsoft.com/office/drawing/2014/main" id="{12329785-2324-47B0-908A-7BEB17F671A3}"/>
            </a:ext>
          </a:extLst>
        </xdr:cNvPr>
        <xdr:cNvSpPr/>
      </xdr:nvSpPr>
      <xdr:spPr>
        <a:xfrm>
          <a:off x="86995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78087</xdr:rowOff>
    </xdr:from>
    <xdr:to>
      <xdr:col>41</xdr:col>
      <xdr:colOff>101600</xdr:colOff>
      <xdr:row>86</xdr:row>
      <xdr:rowOff>8237</xdr:rowOff>
    </xdr:to>
    <xdr:sp macro="" textlink="">
      <xdr:nvSpPr>
        <xdr:cNvPr id="336" name="フローチャート: 判断 335">
          <a:extLst>
            <a:ext uri="{FF2B5EF4-FFF2-40B4-BE49-F238E27FC236}">
              <a16:creationId xmlns:a16="http://schemas.microsoft.com/office/drawing/2014/main" id="{EFDA98C6-8E36-4FA2-811F-84EC3A1AB688}"/>
            </a:ext>
          </a:extLst>
        </xdr:cNvPr>
        <xdr:cNvSpPr/>
      </xdr:nvSpPr>
      <xdr:spPr>
        <a:xfrm>
          <a:off x="7810500" y="14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87557</xdr:rowOff>
    </xdr:from>
    <xdr:to>
      <xdr:col>36</xdr:col>
      <xdr:colOff>165100</xdr:colOff>
      <xdr:row>86</xdr:row>
      <xdr:rowOff>17707</xdr:rowOff>
    </xdr:to>
    <xdr:sp macro="" textlink="">
      <xdr:nvSpPr>
        <xdr:cNvPr id="337" name="フローチャート: 判断 336">
          <a:extLst>
            <a:ext uri="{FF2B5EF4-FFF2-40B4-BE49-F238E27FC236}">
              <a16:creationId xmlns:a16="http://schemas.microsoft.com/office/drawing/2014/main" id="{0AE11A8F-ED38-4182-8E5C-D599DB7B4BB3}"/>
            </a:ext>
          </a:extLst>
        </xdr:cNvPr>
        <xdr:cNvSpPr/>
      </xdr:nvSpPr>
      <xdr:spPr>
        <a:xfrm>
          <a:off x="6921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a:extLst>
            <a:ext uri="{FF2B5EF4-FFF2-40B4-BE49-F238E27FC236}">
              <a16:creationId xmlns:a16="http://schemas.microsoft.com/office/drawing/2014/main" id="{01467FEF-06F6-4646-8A1F-433C269726B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a:extLst>
            <a:ext uri="{FF2B5EF4-FFF2-40B4-BE49-F238E27FC236}">
              <a16:creationId xmlns:a16="http://schemas.microsoft.com/office/drawing/2014/main" id="{0BBD79E7-8C10-47C0-ABA4-2EB8909B25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a:extLst>
            <a:ext uri="{FF2B5EF4-FFF2-40B4-BE49-F238E27FC236}">
              <a16:creationId xmlns:a16="http://schemas.microsoft.com/office/drawing/2014/main" id="{9900CFFC-E36E-4C03-B0FB-31C2DE03F66B}"/>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id="{3A615788-0483-4332-BBCB-4370513EC7F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id="{9D7D5692-615C-45EB-B59D-303FCC286AD7}"/>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8201</xdr:rowOff>
    </xdr:from>
    <xdr:to>
      <xdr:col>55</xdr:col>
      <xdr:colOff>50800</xdr:colOff>
      <xdr:row>84</xdr:row>
      <xdr:rowOff>109801</xdr:rowOff>
    </xdr:to>
    <xdr:sp macro="" textlink="">
      <xdr:nvSpPr>
        <xdr:cNvPr id="343" name="楕円 342">
          <a:extLst>
            <a:ext uri="{FF2B5EF4-FFF2-40B4-BE49-F238E27FC236}">
              <a16:creationId xmlns:a16="http://schemas.microsoft.com/office/drawing/2014/main" id="{8689B59B-ECC6-4F75-8AE5-44EBB86EB215}"/>
            </a:ext>
          </a:extLst>
        </xdr:cNvPr>
        <xdr:cNvSpPr/>
      </xdr:nvSpPr>
      <xdr:spPr>
        <a:xfrm>
          <a:off x="10426700" y="14410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31078</xdr:rowOff>
    </xdr:from>
    <xdr:ext cx="469744" cy="259045"/>
    <xdr:sp macro="" textlink="">
      <xdr:nvSpPr>
        <xdr:cNvPr id="344" name="【公営住宅】&#10;一人当たり面積該当値テキスト">
          <a:extLst>
            <a:ext uri="{FF2B5EF4-FFF2-40B4-BE49-F238E27FC236}">
              <a16:creationId xmlns:a16="http://schemas.microsoft.com/office/drawing/2014/main" id="{334FE884-C13B-439B-965A-9CD9D14C5DBB}"/>
            </a:ext>
          </a:extLst>
        </xdr:cNvPr>
        <xdr:cNvSpPr txBox="1"/>
      </xdr:nvSpPr>
      <xdr:spPr>
        <a:xfrm>
          <a:off x="10515600" y="14261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18162</xdr:rowOff>
    </xdr:from>
    <xdr:to>
      <xdr:col>50</xdr:col>
      <xdr:colOff>165100</xdr:colOff>
      <xdr:row>84</xdr:row>
      <xdr:rowOff>119762</xdr:rowOff>
    </xdr:to>
    <xdr:sp macro="" textlink="">
      <xdr:nvSpPr>
        <xdr:cNvPr id="345" name="楕円 344">
          <a:extLst>
            <a:ext uri="{FF2B5EF4-FFF2-40B4-BE49-F238E27FC236}">
              <a16:creationId xmlns:a16="http://schemas.microsoft.com/office/drawing/2014/main" id="{E27FF57E-F0E4-468D-A63A-D99CC2EA8D1D}"/>
            </a:ext>
          </a:extLst>
        </xdr:cNvPr>
        <xdr:cNvSpPr/>
      </xdr:nvSpPr>
      <xdr:spPr>
        <a:xfrm>
          <a:off x="9588500" y="1441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59001</xdr:rowOff>
    </xdr:from>
    <xdr:to>
      <xdr:col>55</xdr:col>
      <xdr:colOff>0</xdr:colOff>
      <xdr:row>84</xdr:row>
      <xdr:rowOff>68962</xdr:rowOff>
    </xdr:to>
    <xdr:cxnSp macro="">
      <xdr:nvCxnSpPr>
        <xdr:cNvPr id="346" name="直線コネクタ 345">
          <a:extLst>
            <a:ext uri="{FF2B5EF4-FFF2-40B4-BE49-F238E27FC236}">
              <a16:creationId xmlns:a16="http://schemas.microsoft.com/office/drawing/2014/main" id="{60259348-2653-4285-ABB2-7EA127B5AD8E}"/>
            </a:ext>
          </a:extLst>
        </xdr:cNvPr>
        <xdr:cNvCxnSpPr/>
      </xdr:nvCxnSpPr>
      <xdr:spPr>
        <a:xfrm flipV="1">
          <a:off x="9639300" y="14460801"/>
          <a:ext cx="838200" cy="9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64534</xdr:rowOff>
    </xdr:from>
    <xdr:to>
      <xdr:col>46</xdr:col>
      <xdr:colOff>38100</xdr:colOff>
      <xdr:row>84</xdr:row>
      <xdr:rowOff>166134</xdr:rowOff>
    </xdr:to>
    <xdr:sp macro="" textlink="">
      <xdr:nvSpPr>
        <xdr:cNvPr id="347" name="楕円 346">
          <a:extLst>
            <a:ext uri="{FF2B5EF4-FFF2-40B4-BE49-F238E27FC236}">
              <a16:creationId xmlns:a16="http://schemas.microsoft.com/office/drawing/2014/main" id="{FD67D9AC-7180-4319-9D54-192314203138}"/>
            </a:ext>
          </a:extLst>
        </xdr:cNvPr>
        <xdr:cNvSpPr/>
      </xdr:nvSpPr>
      <xdr:spPr>
        <a:xfrm>
          <a:off x="8699500" y="1446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68962</xdr:rowOff>
    </xdr:from>
    <xdr:to>
      <xdr:col>50</xdr:col>
      <xdr:colOff>114300</xdr:colOff>
      <xdr:row>84</xdr:row>
      <xdr:rowOff>115334</xdr:rowOff>
    </xdr:to>
    <xdr:cxnSp macro="">
      <xdr:nvCxnSpPr>
        <xdr:cNvPr id="348" name="直線コネクタ 347">
          <a:extLst>
            <a:ext uri="{FF2B5EF4-FFF2-40B4-BE49-F238E27FC236}">
              <a16:creationId xmlns:a16="http://schemas.microsoft.com/office/drawing/2014/main" id="{3A7FAC03-6974-4963-AC72-096DBF51601A}"/>
            </a:ext>
          </a:extLst>
        </xdr:cNvPr>
        <xdr:cNvCxnSpPr/>
      </xdr:nvCxnSpPr>
      <xdr:spPr>
        <a:xfrm flipV="1">
          <a:off x="8750300" y="14470762"/>
          <a:ext cx="889000" cy="4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58493</xdr:rowOff>
    </xdr:from>
    <xdr:to>
      <xdr:col>41</xdr:col>
      <xdr:colOff>101600</xdr:colOff>
      <xdr:row>84</xdr:row>
      <xdr:rowOff>160093</xdr:rowOff>
    </xdr:to>
    <xdr:sp macro="" textlink="">
      <xdr:nvSpPr>
        <xdr:cNvPr id="349" name="楕円 348">
          <a:extLst>
            <a:ext uri="{FF2B5EF4-FFF2-40B4-BE49-F238E27FC236}">
              <a16:creationId xmlns:a16="http://schemas.microsoft.com/office/drawing/2014/main" id="{366DABC1-94BA-4E8B-90A7-757E07574ADE}"/>
            </a:ext>
          </a:extLst>
        </xdr:cNvPr>
        <xdr:cNvSpPr/>
      </xdr:nvSpPr>
      <xdr:spPr>
        <a:xfrm>
          <a:off x="7810500" y="1446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109293</xdr:rowOff>
    </xdr:from>
    <xdr:to>
      <xdr:col>45</xdr:col>
      <xdr:colOff>177800</xdr:colOff>
      <xdr:row>84</xdr:row>
      <xdr:rowOff>115334</xdr:rowOff>
    </xdr:to>
    <xdr:cxnSp macro="">
      <xdr:nvCxnSpPr>
        <xdr:cNvPr id="350" name="直線コネクタ 349">
          <a:extLst>
            <a:ext uri="{FF2B5EF4-FFF2-40B4-BE49-F238E27FC236}">
              <a16:creationId xmlns:a16="http://schemas.microsoft.com/office/drawing/2014/main" id="{643F5D00-770E-4A70-BEC7-868A0F6E8BEA}"/>
            </a:ext>
          </a:extLst>
        </xdr:cNvPr>
        <xdr:cNvCxnSpPr/>
      </xdr:nvCxnSpPr>
      <xdr:spPr>
        <a:xfrm>
          <a:off x="7861300" y="14511093"/>
          <a:ext cx="889000" cy="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51" name="n_1aveValue【公営住宅】&#10;一人当たり面積">
          <a:extLst>
            <a:ext uri="{FF2B5EF4-FFF2-40B4-BE49-F238E27FC236}">
              <a16:creationId xmlns:a16="http://schemas.microsoft.com/office/drawing/2014/main" id="{57991B5C-84C1-4599-99BB-A92F51E30D84}"/>
            </a:ext>
          </a:extLst>
        </xdr:cNvPr>
        <xdr:cNvSpPr txBox="1"/>
      </xdr:nvSpPr>
      <xdr:spPr>
        <a:xfrm>
          <a:off x="9391727"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22877</xdr:rowOff>
    </xdr:from>
    <xdr:ext cx="469744" cy="259045"/>
    <xdr:sp macro="" textlink="">
      <xdr:nvSpPr>
        <xdr:cNvPr id="352" name="n_2aveValue【公営住宅】&#10;一人当たり面積">
          <a:extLst>
            <a:ext uri="{FF2B5EF4-FFF2-40B4-BE49-F238E27FC236}">
              <a16:creationId xmlns:a16="http://schemas.microsoft.com/office/drawing/2014/main" id="{64E596D7-7A82-4B0F-8D02-4463B7A6C54E}"/>
            </a:ext>
          </a:extLst>
        </xdr:cNvPr>
        <xdr:cNvSpPr txBox="1"/>
      </xdr:nvSpPr>
      <xdr:spPr>
        <a:xfrm>
          <a:off x="8515427" y="1476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170814</xdr:rowOff>
    </xdr:from>
    <xdr:ext cx="469744" cy="259045"/>
    <xdr:sp macro="" textlink="">
      <xdr:nvSpPr>
        <xdr:cNvPr id="353" name="n_3aveValue【公営住宅】&#10;一人当たり面積">
          <a:extLst>
            <a:ext uri="{FF2B5EF4-FFF2-40B4-BE49-F238E27FC236}">
              <a16:creationId xmlns:a16="http://schemas.microsoft.com/office/drawing/2014/main" id="{B5DBB814-EB2A-4A4A-9DCA-3EA742366A24}"/>
            </a:ext>
          </a:extLst>
        </xdr:cNvPr>
        <xdr:cNvSpPr txBox="1"/>
      </xdr:nvSpPr>
      <xdr:spPr>
        <a:xfrm>
          <a:off x="7626427" y="1474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34234</xdr:rowOff>
    </xdr:from>
    <xdr:ext cx="469744" cy="259045"/>
    <xdr:sp macro="" textlink="">
      <xdr:nvSpPr>
        <xdr:cNvPr id="354" name="n_4aveValue【公営住宅】&#10;一人当たり面積">
          <a:extLst>
            <a:ext uri="{FF2B5EF4-FFF2-40B4-BE49-F238E27FC236}">
              <a16:creationId xmlns:a16="http://schemas.microsoft.com/office/drawing/2014/main" id="{D798C7B5-57E0-402E-B459-F47433A0CB07}"/>
            </a:ext>
          </a:extLst>
        </xdr:cNvPr>
        <xdr:cNvSpPr txBox="1"/>
      </xdr:nvSpPr>
      <xdr:spPr>
        <a:xfrm>
          <a:off x="6737427" y="14436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136289</xdr:rowOff>
    </xdr:from>
    <xdr:ext cx="469744" cy="259045"/>
    <xdr:sp macro="" textlink="">
      <xdr:nvSpPr>
        <xdr:cNvPr id="355" name="n_1mainValue【公営住宅】&#10;一人当たり面積">
          <a:extLst>
            <a:ext uri="{FF2B5EF4-FFF2-40B4-BE49-F238E27FC236}">
              <a16:creationId xmlns:a16="http://schemas.microsoft.com/office/drawing/2014/main" id="{4FED5789-5133-4BB4-B881-7EA831159DAE}"/>
            </a:ext>
          </a:extLst>
        </xdr:cNvPr>
        <xdr:cNvSpPr txBox="1"/>
      </xdr:nvSpPr>
      <xdr:spPr>
        <a:xfrm>
          <a:off x="9391727" y="14195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11211</xdr:rowOff>
    </xdr:from>
    <xdr:ext cx="469744" cy="259045"/>
    <xdr:sp macro="" textlink="">
      <xdr:nvSpPr>
        <xdr:cNvPr id="356" name="n_2mainValue【公営住宅】&#10;一人当たり面積">
          <a:extLst>
            <a:ext uri="{FF2B5EF4-FFF2-40B4-BE49-F238E27FC236}">
              <a16:creationId xmlns:a16="http://schemas.microsoft.com/office/drawing/2014/main" id="{C37C0797-B61A-4E75-8539-97DA1967E5DC}"/>
            </a:ext>
          </a:extLst>
        </xdr:cNvPr>
        <xdr:cNvSpPr txBox="1"/>
      </xdr:nvSpPr>
      <xdr:spPr>
        <a:xfrm>
          <a:off x="8515427" y="1424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5170</xdr:rowOff>
    </xdr:from>
    <xdr:ext cx="469744" cy="259045"/>
    <xdr:sp macro="" textlink="">
      <xdr:nvSpPr>
        <xdr:cNvPr id="357" name="n_3mainValue【公営住宅】&#10;一人当たり面積">
          <a:extLst>
            <a:ext uri="{FF2B5EF4-FFF2-40B4-BE49-F238E27FC236}">
              <a16:creationId xmlns:a16="http://schemas.microsoft.com/office/drawing/2014/main" id="{EA370546-07CB-4DA1-9B6E-626058309746}"/>
            </a:ext>
          </a:extLst>
        </xdr:cNvPr>
        <xdr:cNvSpPr txBox="1"/>
      </xdr:nvSpPr>
      <xdr:spPr>
        <a:xfrm>
          <a:off x="7626427" y="14235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a:extLst>
            <a:ext uri="{FF2B5EF4-FFF2-40B4-BE49-F238E27FC236}">
              <a16:creationId xmlns:a16="http://schemas.microsoft.com/office/drawing/2014/main" id="{5F9A4A77-5387-4121-A700-CA28C10B41B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a:extLst>
            <a:ext uri="{FF2B5EF4-FFF2-40B4-BE49-F238E27FC236}">
              <a16:creationId xmlns:a16="http://schemas.microsoft.com/office/drawing/2014/main" id="{4EA48019-D8FF-4403-9FDA-178C8CEFE177}"/>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a:extLst>
            <a:ext uri="{FF2B5EF4-FFF2-40B4-BE49-F238E27FC236}">
              <a16:creationId xmlns:a16="http://schemas.microsoft.com/office/drawing/2014/main" id="{6177EA45-6BFB-43D9-9ABB-E2D78360706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a:extLst>
            <a:ext uri="{FF2B5EF4-FFF2-40B4-BE49-F238E27FC236}">
              <a16:creationId xmlns:a16="http://schemas.microsoft.com/office/drawing/2014/main" id="{6620EA56-49B3-49B7-A97D-F4017C468A7B}"/>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a:extLst>
            <a:ext uri="{FF2B5EF4-FFF2-40B4-BE49-F238E27FC236}">
              <a16:creationId xmlns:a16="http://schemas.microsoft.com/office/drawing/2014/main" id="{930548B8-E42E-40B9-9F24-2A646A4A76D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a:extLst>
            <a:ext uri="{FF2B5EF4-FFF2-40B4-BE49-F238E27FC236}">
              <a16:creationId xmlns:a16="http://schemas.microsoft.com/office/drawing/2014/main" id="{7B765650-D344-4096-89F9-8285080350E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a:extLst>
            <a:ext uri="{FF2B5EF4-FFF2-40B4-BE49-F238E27FC236}">
              <a16:creationId xmlns:a16="http://schemas.microsoft.com/office/drawing/2014/main" id="{8CD53731-35AD-4A20-95CE-74B141DEEB3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a:extLst>
            <a:ext uri="{FF2B5EF4-FFF2-40B4-BE49-F238E27FC236}">
              <a16:creationId xmlns:a16="http://schemas.microsoft.com/office/drawing/2014/main" id="{CF80B595-A284-4FA9-9BF2-9162E67C64CE}"/>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a:extLst>
            <a:ext uri="{FF2B5EF4-FFF2-40B4-BE49-F238E27FC236}">
              <a16:creationId xmlns:a16="http://schemas.microsoft.com/office/drawing/2014/main" id="{E6026DA7-CF22-48BE-B7F2-32BA66202EC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a:extLst>
            <a:ext uri="{FF2B5EF4-FFF2-40B4-BE49-F238E27FC236}">
              <a16:creationId xmlns:a16="http://schemas.microsoft.com/office/drawing/2014/main" id="{83A4D38A-9A53-43F3-889D-D2F1F109FF8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a:extLst>
            <a:ext uri="{FF2B5EF4-FFF2-40B4-BE49-F238E27FC236}">
              <a16:creationId xmlns:a16="http://schemas.microsoft.com/office/drawing/2014/main" id="{048D053B-F9FF-404A-B635-8189CDC66CE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a:extLst>
            <a:ext uri="{FF2B5EF4-FFF2-40B4-BE49-F238E27FC236}">
              <a16:creationId xmlns:a16="http://schemas.microsoft.com/office/drawing/2014/main" id="{9EC045D0-3853-4422-95B9-23CEA1FB84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a:extLst>
            <a:ext uri="{FF2B5EF4-FFF2-40B4-BE49-F238E27FC236}">
              <a16:creationId xmlns:a16="http://schemas.microsoft.com/office/drawing/2014/main" id="{EF4F943A-5AA5-49D9-A749-EE505AB512D8}"/>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a:extLst>
            <a:ext uri="{FF2B5EF4-FFF2-40B4-BE49-F238E27FC236}">
              <a16:creationId xmlns:a16="http://schemas.microsoft.com/office/drawing/2014/main" id="{0673E66F-27D1-4F13-BFAE-0D760D3048C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a:extLst>
            <a:ext uri="{FF2B5EF4-FFF2-40B4-BE49-F238E27FC236}">
              <a16:creationId xmlns:a16="http://schemas.microsoft.com/office/drawing/2014/main" id="{34ECC0EA-A11F-4810-A645-289F804EDA0A}"/>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a:extLst>
            <a:ext uri="{FF2B5EF4-FFF2-40B4-BE49-F238E27FC236}">
              <a16:creationId xmlns:a16="http://schemas.microsoft.com/office/drawing/2014/main" id="{AB4FBF23-EF92-4683-BD5C-F08E186CDABD}"/>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a:extLst>
            <a:ext uri="{FF2B5EF4-FFF2-40B4-BE49-F238E27FC236}">
              <a16:creationId xmlns:a16="http://schemas.microsoft.com/office/drawing/2014/main" id="{7160B447-F2AD-4D3C-8BEC-C9B6284FE18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a:extLst>
            <a:ext uri="{FF2B5EF4-FFF2-40B4-BE49-F238E27FC236}">
              <a16:creationId xmlns:a16="http://schemas.microsoft.com/office/drawing/2014/main" id="{CE3B3365-49AB-48AA-B94F-2FD2D8141E3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a:extLst>
            <a:ext uri="{FF2B5EF4-FFF2-40B4-BE49-F238E27FC236}">
              <a16:creationId xmlns:a16="http://schemas.microsoft.com/office/drawing/2014/main" id="{D2D1CAC1-F7F2-4000-BC5C-222201C2C44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a:extLst>
            <a:ext uri="{FF2B5EF4-FFF2-40B4-BE49-F238E27FC236}">
              <a16:creationId xmlns:a16="http://schemas.microsoft.com/office/drawing/2014/main" id="{10FFE193-5D98-40F4-BEBF-4B21363274E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a:extLst>
            <a:ext uri="{FF2B5EF4-FFF2-40B4-BE49-F238E27FC236}">
              <a16:creationId xmlns:a16="http://schemas.microsoft.com/office/drawing/2014/main" id="{CAA8B9F0-90E4-4B33-B42C-46F01C1BFE7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a:extLst>
            <a:ext uri="{FF2B5EF4-FFF2-40B4-BE49-F238E27FC236}">
              <a16:creationId xmlns:a16="http://schemas.microsoft.com/office/drawing/2014/main" id="{D6DAEF34-7D71-4951-BE0D-CFF8770C26D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a:extLst>
            <a:ext uri="{FF2B5EF4-FFF2-40B4-BE49-F238E27FC236}">
              <a16:creationId xmlns:a16="http://schemas.microsoft.com/office/drawing/2014/main" id="{3C87AF36-1606-48D0-8FDA-67AB1EC6DE2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a:extLst>
            <a:ext uri="{FF2B5EF4-FFF2-40B4-BE49-F238E27FC236}">
              <a16:creationId xmlns:a16="http://schemas.microsoft.com/office/drawing/2014/main" id="{76B60E0E-A15E-4B04-88B8-5FBDC66235D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a:extLst>
            <a:ext uri="{FF2B5EF4-FFF2-40B4-BE49-F238E27FC236}">
              <a16:creationId xmlns:a16="http://schemas.microsoft.com/office/drawing/2014/main" id="{A59C06DF-4726-4737-9CCA-B3032C042413}"/>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a:extLst>
            <a:ext uri="{FF2B5EF4-FFF2-40B4-BE49-F238E27FC236}">
              <a16:creationId xmlns:a16="http://schemas.microsoft.com/office/drawing/2014/main" id="{5FE871FA-FFB6-4141-9BF9-572E4847257C}"/>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a:extLst>
            <a:ext uri="{FF2B5EF4-FFF2-40B4-BE49-F238E27FC236}">
              <a16:creationId xmlns:a16="http://schemas.microsoft.com/office/drawing/2014/main" id="{990DA959-2A2E-480B-9FD0-237DFE579C5E}"/>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a:extLst>
            <a:ext uri="{FF2B5EF4-FFF2-40B4-BE49-F238E27FC236}">
              <a16:creationId xmlns:a16="http://schemas.microsoft.com/office/drawing/2014/main" id="{B437526A-CFF2-46F6-A87E-1C9E1942A016}"/>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a:extLst>
            <a:ext uri="{FF2B5EF4-FFF2-40B4-BE49-F238E27FC236}">
              <a16:creationId xmlns:a16="http://schemas.microsoft.com/office/drawing/2014/main" id="{BD245237-DF45-4F0B-8192-3F55F038FB62}"/>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a:extLst>
            <a:ext uri="{FF2B5EF4-FFF2-40B4-BE49-F238E27FC236}">
              <a16:creationId xmlns:a16="http://schemas.microsoft.com/office/drawing/2014/main" id="{69DFE3D1-AC1D-4AE3-8B97-6DE26098DBA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a:extLst>
            <a:ext uri="{FF2B5EF4-FFF2-40B4-BE49-F238E27FC236}">
              <a16:creationId xmlns:a16="http://schemas.microsoft.com/office/drawing/2014/main" id="{29752BD7-4BA4-4495-B126-56A2FE2ED24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a:extLst>
            <a:ext uri="{FF2B5EF4-FFF2-40B4-BE49-F238E27FC236}">
              <a16:creationId xmlns:a16="http://schemas.microsoft.com/office/drawing/2014/main" id="{65B94AD4-0BC0-4970-BBB6-49DA25144EBA}"/>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a:extLst>
            <a:ext uri="{FF2B5EF4-FFF2-40B4-BE49-F238E27FC236}">
              <a16:creationId xmlns:a16="http://schemas.microsoft.com/office/drawing/2014/main" id="{A5B3EA41-2EC0-4A75-893E-F9BCADCD57CB}"/>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a:extLst>
            <a:ext uri="{FF2B5EF4-FFF2-40B4-BE49-F238E27FC236}">
              <a16:creationId xmlns:a16="http://schemas.microsoft.com/office/drawing/2014/main" id="{1EB72B83-4FA1-4F8B-9D36-5EF63063B7FD}"/>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a:extLst>
            <a:ext uri="{FF2B5EF4-FFF2-40B4-BE49-F238E27FC236}">
              <a16:creationId xmlns:a16="http://schemas.microsoft.com/office/drawing/2014/main" id="{CF07B01A-361F-45F4-9A68-B9CF7FC6B03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a:extLst>
            <a:ext uri="{FF2B5EF4-FFF2-40B4-BE49-F238E27FC236}">
              <a16:creationId xmlns:a16="http://schemas.microsoft.com/office/drawing/2014/main" id="{27A14C56-0A48-43A5-AF7E-DBB80D15144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a:extLst>
            <a:ext uri="{FF2B5EF4-FFF2-40B4-BE49-F238E27FC236}">
              <a16:creationId xmlns:a16="http://schemas.microsoft.com/office/drawing/2014/main" id="{D993460D-7994-46DF-B8B9-A642AE4742D6}"/>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a:extLst>
            <a:ext uri="{FF2B5EF4-FFF2-40B4-BE49-F238E27FC236}">
              <a16:creationId xmlns:a16="http://schemas.microsoft.com/office/drawing/2014/main" id="{A30F0286-B3BA-4AC6-A228-C7333A2AAE8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a:extLst>
            <a:ext uri="{FF2B5EF4-FFF2-40B4-BE49-F238E27FC236}">
              <a16:creationId xmlns:a16="http://schemas.microsoft.com/office/drawing/2014/main" id="{8F1D1F71-B906-4E41-A5C9-B39F6100D31D}"/>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a:extLst>
            <a:ext uri="{FF2B5EF4-FFF2-40B4-BE49-F238E27FC236}">
              <a16:creationId xmlns:a16="http://schemas.microsoft.com/office/drawing/2014/main" id="{1836963C-A815-4128-B20E-203033261DCC}"/>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a:extLst>
            <a:ext uri="{FF2B5EF4-FFF2-40B4-BE49-F238E27FC236}">
              <a16:creationId xmlns:a16="http://schemas.microsoft.com/office/drawing/2014/main" id="{02450037-4A13-4D16-B527-282FB92E222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399" name="直線コネクタ 398">
          <a:extLst>
            <a:ext uri="{FF2B5EF4-FFF2-40B4-BE49-F238E27FC236}">
              <a16:creationId xmlns:a16="http://schemas.microsoft.com/office/drawing/2014/main" id="{DCAC408C-E150-42D7-9896-58667653456E}"/>
            </a:ext>
          </a:extLst>
        </xdr:cNvPr>
        <xdr:cNvCxnSpPr/>
      </xdr:nvCxnSpPr>
      <xdr:spPr>
        <a:xfrm flipV="1">
          <a:off x="16318864"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0" name="【認定こども園・幼稚園・保育所】&#10;有形固定資産減価償却率最小値テキスト">
          <a:extLst>
            <a:ext uri="{FF2B5EF4-FFF2-40B4-BE49-F238E27FC236}">
              <a16:creationId xmlns:a16="http://schemas.microsoft.com/office/drawing/2014/main" id="{9F701E5B-E9A1-4C29-A668-CFF33889D94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1" name="直線コネクタ 400">
          <a:extLst>
            <a:ext uri="{FF2B5EF4-FFF2-40B4-BE49-F238E27FC236}">
              <a16:creationId xmlns:a16="http://schemas.microsoft.com/office/drawing/2014/main" id="{5C1646CD-1117-4C8A-B9F3-6DE088AEBB9B}"/>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02" name="【認定こども園・幼稚園・保育所】&#10;有形固定資産減価償却率最大値テキスト">
          <a:extLst>
            <a:ext uri="{FF2B5EF4-FFF2-40B4-BE49-F238E27FC236}">
              <a16:creationId xmlns:a16="http://schemas.microsoft.com/office/drawing/2014/main" id="{31098714-1631-4404-A3F2-37CD006B8E50}"/>
            </a:ext>
          </a:extLst>
        </xdr:cNvPr>
        <xdr:cNvSpPr txBox="1"/>
      </xdr:nvSpPr>
      <xdr:spPr>
        <a:xfrm>
          <a:off x="16357600"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03" name="直線コネクタ 402">
          <a:extLst>
            <a:ext uri="{FF2B5EF4-FFF2-40B4-BE49-F238E27FC236}">
              <a16:creationId xmlns:a16="http://schemas.microsoft.com/office/drawing/2014/main" id="{3E11E1E6-A9EF-4853-8C5F-F5B01B53E526}"/>
            </a:ext>
          </a:extLst>
        </xdr:cNvPr>
        <xdr:cNvCxnSpPr/>
      </xdr:nvCxnSpPr>
      <xdr:spPr>
        <a:xfrm>
          <a:off x="16230600" y="579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67508</xdr:rowOff>
    </xdr:from>
    <xdr:ext cx="405111" cy="259045"/>
    <xdr:sp macro="" textlink="">
      <xdr:nvSpPr>
        <xdr:cNvPr id="404" name="【認定こども園・幼稚園・保育所】&#10;有形固定資産減価償却率平均値テキスト">
          <a:extLst>
            <a:ext uri="{FF2B5EF4-FFF2-40B4-BE49-F238E27FC236}">
              <a16:creationId xmlns:a16="http://schemas.microsoft.com/office/drawing/2014/main" id="{D8DC76DC-9931-4F13-898F-0B74F4E95732}"/>
            </a:ext>
          </a:extLst>
        </xdr:cNvPr>
        <xdr:cNvSpPr txBox="1"/>
      </xdr:nvSpPr>
      <xdr:spPr>
        <a:xfrm>
          <a:off x="16357600" y="6582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05" name="フローチャート: 判断 404">
          <a:extLst>
            <a:ext uri="{FF2B5EF4-FFF2-40B4-BE49-F238E27FC236}">
              <a16:creationId xmlns:a16="http://schemas.microsoft.com/office/drawing/2014/main" id="{368D1C2C-965A-4145-8BFF-352A1294706D}"/>
            </a:ext>
          </a:extLst>
        </xdr:cNvPr>
        <xdr:cNvSpPr/>
      </xdr:nvSpPr>
      <xdr:spPr>
        <a:xfrm>
          <a:off x="16268700" y="660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06" name="フローチャート: 判断 405">
          <a:extLst>
            <a:ext uri="{FF2B5EF4-FFF2-40B4-BE49-F238E27FC236}">
              <a16:creationId xmlns:a16="http://schemas.microsoft.com/office/drawing/2014/main" id="{32FA76A7-F1DD-492F-83FD-5806F77D8BD6}"/>
            </a:ext>
          </a:extLst>
        </xdr:cNvPr>
        <xdr:cNvSpPr/>
      </xdr:nvSpPr>
      <xdr:spPr>
        <a:xfrm>
          <a:off x="15430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56424</xdr:rowOff>
    </xdr:from>
    <xdr:to>
      <xdr:col>76</xdr:col>
      <xdr:colOff>165100</xdr:colOff>
      <xdr:row>38</xdr:row>
      <xdr:rowOff>158024</xdr:rowOff>
    </xdr:to>
    <xdr:sp macro="" textlink="">
      <xdr:nvSpPr>
        <xdr:cNvPr id="407" name="フローチャート: 判断 406">
          <a:extLst>
            <a:ext uri="{FF2B5EF4-FFF2-40B4-BE49-F238E27FC236}">
              <a16:creationId xmlns:a16="http://schemas.microsoft.com/office/drawing/2014/main" id="{A7DF09B6-31B0-4676-AB97-C72568B3B60A}"/>
            </a:ext>
          </a:extLst>
        </xdr:cNvPr>
        <xdr:cNvSpPr/>
      </xdr:nvSpPr>
      <xdr:spPr>
        <a:xfrm>
          <a:off x="14541500" y="657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69487</xdr:rowOff>
    </xdr:from>
    <xdr:to>
      <xdr:col>72</xdr:col>
      <xdr:colOff>38100</xdr:colOff>
      <xdr:row>38</xdr:row>
      <xdr:rowOff>171087</xdr:rowOff>
    </xdr:to>
    <xdr:sp macro="" textlink="">
      <xdr:nvSpPr>
        <xdr:cNvPr id="408" name="フローチャート: 判断 407">
          <a:extLst>
            <a:ext uri="{FF2B5EF4-FFF2-40B4-BE49-F238E27FC236}">
              <a16:creationId xmlns:a16="http://schemas.microsoft.com/office/drawing/2014/main" id="{DD9A26EE-D857-4FBD-BBD8-EEB70F5CEE63}"/>
            </a:ext>
          </a:extLst>
        </xdr:cNvPr>
        <xdr:cNvSpPr/>
      </xdr:nvSpPr>
      <xdr:spPr>
        <a:xfrm>
          <a:off x="13652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107043</xdr:rowOff>
    </xdr:from>
    <xdr:to>
      <xdr:col>67</xdr:col>
      <xdr:colOff>101600</xdr:colOff>
      <xdr:row>39</xdr:row>
      <xdr:rowOff>37193</xdr:rowOff>
    </xdr:to>
    <xdr:sp macro="" textlink="">
      <xdr:nvSpPr>
        <xdr:cNvPr id="409" name="フローチャート: 判断 408">
          <a:extLst>
            <a:ext uri="{FF2B5EF4-FFF2-40B4-BE49-F238E27FC236}">
              <a16:creationId xmlns:a16="http://schemas.microsoft.com/office/drawing/2014/main" id="{D5A88BCC-979A-4697-A41B-438149D714AD}"/>
            </a:ext>
          </a:extLst>
        </xdr:cNvPr>
        <xdr:cNvSpPr/>
      </xdr:nvSpPr>
      <xdr:spPr>
        <a:xfrm>
          <a:off x="1276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a:extLst>
            <a:ext uri="{FF2B5EF4-FFF2-40B4-BE49-F238E27FC236}">
              <a16:creationId xmlns:a16="http://schemas.microsoft.com/office/drawing/2014/main" id="{E073555E-771D-4BD6-B1E3-C92C50F872B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a:extLst>
            <a:ext uri="{FF2B5EF4-FFF2-40B4-BE49-F238E27FC236}">
              <a16:creationId xmlns:a16="http://schemas.microsoft.com/office/drawing/2014/main" id="{C6D9DAF6-0F99-4245-9482-230A1935FD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a:extLst>
            <a:ext uri="{FF2B5EF4-FFF2-40B4-BE49-F238E27FC236}">
              <a16:creationId xmlns:a16="http://schemas.microsoft.com/office/drawing/2014/main" id="{AC33394B-6CFD-4832-B08D-40D66F4E9226}"/>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a:extLst>
            <a:ext uri="{FF2B5EF4-FFF2-40B4-BE49-F238E27FC236}">
              <a16:creationId xmlns:a16="http://schemas.microsoft.com/office/drawing/2014/main" id="{D87B4EF9-7A51-4B71-8FB2-2CEDB4AFFD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a:extLst>
            <a:ext uri="{FF2B5EF4-FFF2-40B4-BE49-F238E27FC236}">
              <a16:creationId xmlns:a16="http://schemas.microsoft.com/office/drawing/2014/main" id="{8ADB4748-621C-496F-9941-883C9A81D5A1}"/>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113574</xdr:rowOff>
    </xdr:from>
    <xdr:to>
      <xdr:col>85</xdr:col>
      <xdr:colOff>177800</xdr:colOff>
      <xdr:row>35</xdr:row>
      <xdr:rowOff>43724</xdr:rowOff>
    </xdr:to>
    <xdr:sp macro="" textlink="">
      <xdr:nvSpPr>
        <xdr:cNvPr id="415" name="楕円 414">
          <a:extLst>
            <a:ext uri="{FF2B5EF4-FFF2-40B4-BE49-F238E27FC236}">
              <a16:creationId xmlns:a16="http://schemas.microsoft.com/office/drawing/2014/main" id="{16D3E98E-A1C7-43C8-B4CC-1BDBA1C3C57A}"/>
            </a:ext>
          </a:extLst>
        </xdr:cNvPr>
        <xdr:cNvSpPr/>
      </xdr:nvSpPr>
      <xdr:spPr>
        <a:xfrm>
          <a:off x="16268700" y="594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136451</xdr:rowOff>
    </xdr:from>
    <xdr:ext cx="405111" cy="259045"/>
    <xdr:sp macro="" textlink="">
      <xdr:nvSpPr>
        <xdr:cNvPr id="416" name="【認定こども園・幼稚園・保育所】&#10;有形固定資産減価償却率該当値テキスト">
          <a:extLst>
            <a:ext uri="{FF2B5EF4-FFF2-40B4-BE49-F238E27FC236}">
              <a16:creationId xmlns:a16="http://schemas.microsoft.com/office/drawing/2014/main" id="{81FF8822-52DF-4D96-A17B-06B32FF62F0F}"/>
            </a:ext>
          </a:extLst>
        </xdr:cNvPr>
        <xdr:cNvSpPr txBox="1"/>
      </xdr:nvSpPr>
      <xdr:spPr>
        <a:xfrm>
          <a:off x="16357600" y="5794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31931</xdr:rowOff>
    </xdr:from>
    <xdr:to>
      <xdr:col>81</xdr:col>
      <xdr:colOff>101600</xdr:colOff>
      <xdr:row>34</xdr:row>
      <xdr:rowOff>133531</xdr:rowOff>
    </xdr:to>
    <xdr:sp macro="" textlink="">
      <xdr:nvSpPr>
        <xdr:cNvPr id="417" name="楕円 416">
          <a:extLst>
            <a:ext uri="{FF2B5EF4-FFF2-40B4-BE49-F238E27FC236}">
              <a16:creationId xmlns:a16="http://schemas.microsoft.com/office/drawing/2014/main" id="{EEBDB2CC-6279-49E0-AB43-6128411A9450}"/>
            </a:ext>
          </a:extLst>
        </xdr:cNvPr>
        <xdr:cNvSpPr/>
      </xdr:nvSpPr>
      <xdr:spPr>
        <a:xfrm>
          <a:off x="15430500" y="586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82731</xdr:rowOff>
    </xdr:from>
    <xdr:to>
      <xdr:col>85</xdr:col>
      <xdr:colOff>127000</xdr:colOff>
      <xdr:row>34</xdr:row>
      <xdr:rowOff>164374</xdr:rowOff>
    </xdr:to>
    <xdr:cxnSp macro="">
      <xdr:nvCxnSpPr>
        <xdr:cNvPr id="418" name="直線コネクタ 417">
          <a:extLst>
            <a:ext uri="{FF2B5EF4-FFF2-40B4-BE49-F238E27FC236}">
              <a16:creationId xmlns:a16="http://schemas.microsoft.com/office/drawing/2014/main" id="{0481C8CA-F72E-4304-A59A-D501BBEEFF35}"/>
            </a:ext>
          </a:extLst>
        </xdr:cNvPr>
        <xdr:cNvCxnSpPr/>
      </xdr:nvCxnSpPr>
      <xdr:spPr>
        <a:xfrm>
          <a:off x="15481300" y="5912031"/>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118473</xdr:rowOff>
    </xdr:from>
    <xdr:to>
      <xdr:col>76</xdr:col>
      <xdr:colOff>165100</xdr:colOff>
      <xdr:row>34</xdr:row>
      <xdr:rowOff>48623</xdr:rowOff>
    </xdr:to>
    <xdr:sp macro="" textlink="">
      <xdr:nvSpPr>
        <xdr:cNvPr id="419" name="楕円 418">
          <a:extLst>
            <a:ext uri="{FF2B5EF4-FFF2-40B4-BE49-F238E27FC236}">
              <a16:creationId xmlns:a16="http://schemas.microsoft.com/office/drawing/2014/main" id="{91C10C40-1B20-47AE-BCD3-BFB99ACB8D72}"/>
            </a:ext>
          </a:extLst>
        </xdr:cNvPr>
        <xdr:cNvSpPr/>
      </xdr:nvSpPr>
      <xdr:spPr>
        <a:xfrm>
          <a:off x="14541500" y="577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169273</xdr:rowOff>
    </xdr:from>
    <xdr:to>
      <xdr:col>81</xdr:col>
      <xdr:colOff>50800</xdr:colOff>
      <xdr:row>34</xdr:row>
      <xdr:rowOff>82731</xdr:rowOff>
    </xdr:to>
    <xdr:cxnSp macro="">
      <xdr:nvCxnSpPr>
        <xdr:cNvPr id="420" name="直線コネクタ 419">
          <a:extLst>
            <a:ext uri="{FF2B5EF4-FFF2-40B4-BE49-F238E27FC236}">
              <a16:creationId xmlns:a16="http://schemas.microsoft.com/office/drawing/2014/main" id="{2EF4E536-BD7F-4AF1-B217-C3D7D0921770}"/>
            </a:ext>
          </a:extLst>
        </xdr:cNvPr>
        <xdr:cNvCxnSpPr/>
      </xdr:nvCxnSpPr>
      <xdr:spPr>
        <a:xfrm>
          <a:off x="14592300" y="5827123"/>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134801</xdr:rowOff>
    </xdr:from>
    <xdr:to>
      <xdr:col>72</xdr:col>
      <xdr:colOff>38100</xdr:colOff>
      <xdr:row>35</xdr:row>
      <xdr:rowOff>64951</xdr:rowOff>
    </xdr:to>
    <xdr:sp macro="" textlink="">
      <xdr:nvSpPr>
        <xdr:cNvPr id="421" name="楕円 420">
          <a:extLst>
            <a:ext uri="{FF2B5EF4-FFF2-40B4-BE49-F238E27FC236}">
              <a16:creationId xmlns:a16="http://schemas.microsoft.com/office/drawing/2014/main" id="{8D354730-47A9-4310-80AA-32740D648FD2}"/>
            </a:ext>
          </a:extLst>
        </xdr:cNvPr>
        <xdr:cNvSpPr/>
      </xdr:nvSpPr>
      <xdr:spPr>
        <a:xfrm>
          <a:off x="13652500" y="5964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169273</xdr:rowOff>
    </xdr:from>
    <xdr:to>
      <xdr:col>76</xdr:col>
      <xdr:colOff>114300</xdr:colOff>
      <xdr:row>35</xdr:row>
      <xdr:rowOff>14151</xdr:rowOff>
    </xdr:to>
    <xdr:cxnSp macro="">
      <xdr:nvCxnSpPr>
        <xdr:cNvPr id="422" name="直線コネクタ 421">
          <a:extLst>
            <a:ext uri="{FF2B5EF4-FFF2-40B4-BE49-F238E27FC236}">
              <a16:creationId xmlns:a16="http://schemas.microsoft.com/office/drawing/2014/main" id="{09507656-21A5-421B-8A84-4EAACDDA4EBA}"/>
            </a:ext>
          </a:extLst>
        </xdr:cNvPr>
        <xdr:cNvCxnSpPr/>
      </xdr:nvCxnSpPr>
      <xdr:spPr>
        <a:xfrm flipV="1">
          <a:off x="13703300" y="5827123"/>
          <a:ext cx="889000" cy="18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116494</xdr:rowOff>
    </xdr:from>
    <xdr:ext cx="405111" cy="259045"/>
    <xdr:sp macro="" textlink="">
      <xdr:nvSpPr>
        <xdr:cNvPr id="423" name="n_1aveValue【認定こども園・幼稚園・保育所】&#10;有形固定資産減価償却率">
          <a:extLst>
            <a:ext uri="{FF2B5EF4-FFF2-40B4-BE49-F238E27FC236}">
              <a16:creationId xmlns:a16="http://schemas.microsoft.com/office/drawing/2014/main" id="{A9FDF20F-F815-4067-832A-7D6A144633EB}"/>
            </a:ext>
          </a:extLst>
        </xdr:cNvPr>
        <xdr:cNvSpPr txBox="1"/>
      </xdr:nvSpPr>
      <xdr:spPr>
        <a:xfrm>
          <a:off x="15266044" y="663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149151</xdr:rowOff>
    </xdr:from>
    <xdr:ext cx="405111" cy="259045"/>
    <xdr:sp macro="" textlink="">
      <xdr:nvSpPr>
        <xdr:cNvPr id="424" name="n_2aveValue【認定こども園・幼稚園・保育所】&#10;有形固定資産減価償却率">
          <a:extLst>
            <a:ext uri="{FF2B5EF4-FFF2-40B4-BE49-F238E27FC236}">
              <a16:creationId xmlns:a16="http://schemas.microsoft.com/office/drawing/2014/main" id="{C03E829C-CC5E-4391-A9A8-983A5D464AEC}"/>
            </a:ext>
          </a:extLst>
        </xdr:cNvPr>
        <xdr:cNvSpPr txBox="1"/>
      </xdr:nvSpPr>
      <xdr:spPr>
        <a:xfrm>
          <a:off x="14389744" y="6664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162214</xdr:rowOff>
    </xdr:from>
    <xdr:ext cx="405111" cy="259045"/>
    <xdr:sp macro="" textlink="">
      <xdr:nvSpPr>
        <xdr:cNvPr id="425" name="n_3aveValue【認定こども園・幼稚園・保育所】&#10;有形固定資産減価償却率">
          <a:extLst>
            <a:ext uri="{FF2B5EF4-FFF2-40B4-BE49-F238E27FC236}">
              <a16:creationId xmlns:a16="http://schemas.microsoft.com/office/drawing/2014/main" id="{A5C08F8F-F6E6-4768-BCFF-23ABE8A6B8B3}"/>
            </a:ext>
          </a:extLst>
        </xdr:cNvPr>
        <xdr:cNvSpPr txBox="1"/>
      </xdr:nvSpPr>
      <xdr:spPr>
        <a:xfrm>
          <a:off x="13500744"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53720</xdr:rowOff>
    </xdr:from>
    <xdr:ext cx="405111" cy="259045"/>
    <xdr:sp macro="" textlink="">
      <xdr:nvSpPr>
        <xdr:cNvPr id="426" name="n_4aveValue【認定こども園・幼稚園・保育所】&#10;有形固定資産減価償却率">
          <a:extLst>
            <a:ext uri="{FF2B5EF4-FFF2-40B4-BE49-F238E27FC236}">
              <a16:creationId xmlns:a16="http://schemas.microsoft.com/office/drawing/2014/main" id="{5A31C52F-2CDE-4445-B7D7-82077FEAF79E}"/>
            </a:ext>
          </a:extLst>
        </xdr:cNvPr>
        <xdr:cNvSpPr txBox="1"/>
      </xdr:nvSpPr>
      <xdr:spPr>
        <a:xfrm>
          <a:off x="12611744" y="639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150058</xdr:rowOff>
    </xdr:from>
    <xdr:ext cx="405111" cy="259045"/>
    <xdr:sp macro="" textlink="">
      <xdr:nvSpPr>
        <xdr:cNvPr id="427" name="n_1mainValue【認定こども園・幼稚園・保育所】&#10;有形固定資産減価償却率">
          <a:extLst>
            <a:ext uri="{FF2B5EF4-FFF2-40B4-BE49-F238E27FC236}">
              <a16:creationId xmlns:a16="http://schemas.microsoft.com/office/drawing/2014/main" id="{1AA589EB-04F3-472F-AE8D-86BE35A9D8D0}"/>
            </a:ext>
          </a:extLst>
        </xdr:cNvPr>
        <xdr:cNvSpPr txBox="1"/>
      </xdr:nvSpPr>
      <xdr:spPr>
        <a:xfrm>
          <a:off x="15266044" y="5636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65150</xdr:rowOff>
    </xdr:from>
    <xdr:ext cx="405111" cy="259045"/>
    <xdr:sp macro="" textlink="">
      <xdr:nvSpPr>
        <xdr:cNvPr id="428" name="n_2mainValue【認定こども園・幼稚園・保育所】&#10;有形固定資産減価償却率">
          <a:extLst>
            <a:ext uri="{FF2B5EF4-FFF2-40B4-BE49-F238E27FC236}">
              <a16:creationId xmlns:a16="http://schemas.microsoft.com/office/drawing/2014/main" id="{7819116C-09E2-4E10-8A7C-DF8F2DF60DF4}"/>
            </a:ext>
          </a:extLst>
        </xdr:cNvPr>
        <xdr:cNvSpPr txBox="1"/>
      </xdr:nvSpPr>
      <xdr:spPr>
        <a:xfrm>
          <a:off x="14389744" y="5551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81478</xdr:rowOff>
    </xdr:from>
    <xdr:ext cx="405111" cy="259045"/>
    <xdr:sp macro="" textlink="">
      <xdr:nvSpPr>
        <xdr:cNvPr id="429" name="n_3mainValue【認定こども園・幼稚園・保育所】&#10;有形固定資産減価償却率">
          <a:extLst>
            <a:ext uri="{FF2B5EF4-FFF2-40B4-BE49-F238E27FC236}">
              <a16:creationId xmlns:a16="http://schemas.microsoft.com/office/drawing/2014/main" id="{4F367373-3628-4355-ACEA-6EF1641BDEFF}"/>
            </a:ext>
          </a:extLst>
        </xdr:cNvPr>
        <xdr:cNvSpPr txBox="1"/>
      </xdr:nvSpPr>
      <xdr:spPr>
        <a:xfrm>
          <a:off x="13500744" y="5739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a:extLst>
            <a:ext uri="{FF2B5EF4-FFF2-40B4-BE49-F238E27FC236}">
              <a16:creationId xmlns:a16="http://schemas.microsoft.com/office/drawing/2014/main" id="{6B0E399B-97BA-48A8-860A-E26063FC6AB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a:extLst>
            <a:ext uri="{FF2B5EF4-FFF2-40B4-BE49-F238E27FC236}">
              <a16:creationId xmlns:a16="http://schemas.microsoft.com/office/drawing/2014/main" id="{B0A9F9BC-BC00-4589-9375-4B3DF431295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a:extLst>
            <a:ext uri="{FF2B5EF4-FFF2-40B4-BE49-F238E27FC236}">
              <a16:creationId xmlns:a16="http://schemas.microsoft.com/office/drawing/2014/main" id="{2A2C1103-FC6B-4001-B290-AA8DCE9B159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a:extLst>
            <a:ext uri="{FF2B5EF4-FFF2-40B4-BE49-F238E27FC236}">
              <a16:creationId xmlns:a16="http://schemas.microsoft.com/office/drawing/2014/main" id="{E2B2E0DF-09E8-4799-8180-457866C6234D}"/>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a:extLst>
            <a:ext uri="{FF2B5EF4-FFF2-40B4-BE49-F238E27FC236}">
              <a16:creationId xmlns:a16="http://schemas.microsoft.com/office/drawing/2014/main" id="{C04C73DB-B311-4496-B450-EAA7AD895EF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a:extLst>
            <a:ext uri="{FF2B5EF4-FFF2-40B4-BE49-F238E27FC236}">
              <a16:creationId xmlns:a16="http://schemas.microsoft.com/office/drawing/2014/main" id="{A55B5B5F-7D4C-4F6C-A8E6-AAC9754F67C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a:extLst>
            <a:ext uri="{FF2B5EF4-FFF2-40B4-BE49-F238E27FC236}">
              <a16:creationId xmlns:a16="http://schemas.microsoft.com/office/drawing/2014/main" id="{16778901-8F53-4274-80BD-9FC05266514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a:extLst>
            <a:ext uri="{FF2B5EF4-FFF2-40B4-BE49-F238E27FC236}">
              <a16:creationId xmlns:a16="http://schemas.microsoft.com/office/drawing/2014/main" id="{5D019B5E-936E-4B1A-AACD-2AD8895DBF4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a:extLst>
            <a:ext uri="{FF2B5EF4-FFF2-40B4-BE49-F238E27FC236}">
              <a16:creationId xmlns:a16="http://schemas.microsoft.com/office/drawing/2014/main" id="{572BACF6-D146-4EB5-B0AB-6DE6A60FC10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a:extLst>
            <a:ext uri="{FF2B5EF4-FFF2-40B4-BE49-F238E27FC236}">
              <a16:creationId xmlns:a16="http://schemas.microsoft.com/office/drawing/2014/main" id="{610AE15D-4E25-442B-B8CE-F9C2E6342D67}"/>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a:extLst>
            <a:ext uri="{FF2B5EF4-FFF2-40B4-BE49-F238E27FC236}">
              <a16:creationId xmlns:a16="http://schemas.microsoft.com/office/drawing/2014/main" id="{CEB48ADF-1746-468D-9C55-56A048D760AF}"/>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1" name="テキスト ボックス 440">
          <a:extLst>
            <a:ext uri="{FF2B5EF4-FFF2-40B4-BE49-F238E27FC236}">
              <a16:creationId xmlns:a16="http://schemas.microsoft.com/office/drawing/2014/main" id="{AB3998DC-7C66-4012-9DEA-7477F6B1F5D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a:extLst>
            <a:ext uri="{FF2B5EF4-FFF2-40B4-BE49-F238E27FC236}">
              <a16:creationId xmlns:a16="http://schemas.microsoft.com/office/drawing/2014/main" id="{919BA98F-A8C3-467C-B2F5-340B91B0F21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a:extLst>
            <a:ext uri="{FF2B5EF4-FFF2-40B4-BE49-F238E27FC236}">
              <a16:creationId xmlns:a16="http://schemas.microsoft.com/office/drawing/2014/main" id="{7968A406-B868-4152-ACCA-A295A074103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a:extLst>
            <a:ext uri="{FF2B5EF4-FFF2-40B4-BE49-F238E27FC236}">
              <a16:creationId xmlns:a16="http://schemas.microsoft.com/office/drawing/2014/main" id="{7F6E0C8B-48A8-48A4-88BD-1D4D93DB0003}"/>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a:extLst>
            <a:ext uri="{FF2B5EF4-FFF2-40B4-BE49-F238E27FC236}">
              <a16:creationId xmlns:a16="http://schemas.microsoft.com/office/drawing/2014/main" id="{B56647CF-1F29-41FF-A07B-C4F97907A579}"/>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a:extLst>
            <a:ext uri="{FF2B5EF4-FFF2-40B4-BE49-F238E27FC236}">
              <a16:creationId xmlns:a16="http://schemas.microsoft.com/office/drawing/2014/main" id="{51899ADE-6B12-4AA8-A53C-7467225521A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a:extLst>
            <a:ext uri="{FF2B5EF4-FFF2-40B4-BE49-F238E27FC236}">
              <a16:creationId xmlns:a16="http://schemas.microsoft.com/office/drawing/2014/main" id="{540EC3A3-B2C9-470A-9BEE-406022AAE68C}"/>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a:extLst>
            <a:ext uri="{FF2B5EF4-FFF2-40B4-BE49-F238E27FC236}">
              <a16:creationId xmlns:a16="http://schemas.microsoft.com/office/drawing/2014/main" id="{8FE64973-A644-4061-9CA2-E15E60BF3264}"/>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9" name="テキスト ボックス 448">
          <a:extLst>
            <a:ext uri="{FF2B5EF4-FFF2-40B4-BE49-F238E27FC236}">
              <a16:creationId xmlns:a16="http://schemas.microsoft.com/office/drawing/2014/main" id="{D8579121-B347-4921-A4AA-60633B39A1F6}"/>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a:extLst>
            <a:ext uri="{FF2B5EF4-FFF2-40B4-BE49-F238E27FC236}">
              <a16:creationId xmlns:a16="http://schemas.microsoft.com/office/drawing/2014/main" id="{E1F0D68A-C306-46A2-80F9-39A40ACCADB5}"/>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1" name="テキスト ボックス 450">
          <a:extLst>
            <a:ext uri="{FF2B5EF4-FFF2-40B4-BE49-F238E27FC236}">
              <a16:creationId xmlns:a16="http://schemas.microsoft.com/office/drawing/2014/main" id="{C3EE1662-B9B2-4381-95A7-01A0E92C84A2}"/>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a:extLst>
            <a:ext uri="{FF2B5EF4-FFF2-40B4-BE49-F238E27FC236}">
              <a16:creationId xmlns:a16="http://schemas.microsoft.com/office/drawing/2014/main" id="{09BDD9A3-09B0-4802-968F-CFA37379BA5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a:extLst>
            <a:ext uri="{FF2B5EF4-FFF2-40B4-BE49-F238E27FC236}">
              <a16:creationId xmlns:a16="http://schemas.microsoft.com/office/drawing/2014/main" id="{97886313-9CA8-4831-92BF-8BE8ABBE7F9B}"/>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a:extLst>
            <a:ext uri="{FF2B5EF4-FFF2-40B4-BE49-F238E27FC236}">
              <a16:creationId xmlns:a16="http://schemas.microsoft.com/office/drawing/2014/main" id="{39B1D1E3-8F5C-4F54-8F4D-8480BF47B21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55" name="直線コネクタ 454">
          <a:extLst>
            <a:ext uri="{FF2B5EF4-FFF2-40B4-BE49-F238E27FC236}">
              <a16:creationId xmlns:a16="http://schemas.microsoft.com/office/drawing/2014/main" id="{B3624723-B8E5-4523-AE71-0B8B0A109023}"/>
            </a:ext>
          </a:extLst>
        </xdr:cNvPr>
        <xdr:cNvCxnSpPr/>
      </xdr:nvCxnSpPr>
      <xdr:spPr>
        <a:xfrm flipV="1">
          <a:off x="221608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56" name="【認定こども園・幼稚園・保育所】&#10;一人当たり面積最小値テキスト">
          <a:extLst>
            <a:ext uri="{FF2B5EF4-FFF2-40B4-BE49-F238E27FC236}">
              <a16:creationId xmlns:a16="http://schemas.microsoft.com/office/drawing/2014/main" id="{02B3D58F-5DA5-4D3E-93CB-52E02D2F64B1}"/>
            </a:ext>
          </a:extLst>
        </xdr:cNvPr>
        <xdr:cNvSpPr txBox="1"/>
      </xdr:nvSpPr>
      <xdr:spPr>
        <a:xfrm>
          <a:off x="221996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57" name="直線コネクタ 456">
          <a:extLst>
            <a:ext uri="{FF2B5EF4-FFF2-40B4-BE49-F238E27FC236}">
              <a16:creationId xmlns:a16="http://schemas.microsoft.com/office/drawing/2014/main" id="{281E0636-1054-4017-8515-0BE37693CC0F}"/>
            </a:ext>
          </a:extLst>
        </xdr:cNvPr>
        <xdr:cNvCxnSpPr/>
      </xdr:nvCxnSpPr>
      <xdr:spPr>
        <a:xfrm>
          <a:off x="22072600" y="71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58" name="【認定こども園・幼稚園・保育所】&#10;一人当たり面積最大値テキスト">
          <a:extLst>
            <a:ext uri="{FF2B5EF4-FFF2-40B4-BE49-F238E27FC236}">
              <a16:creationId xmlns:a16="http://schemas.microsoft.com/office/drawing/2014/main" id="{8C6ED417-C61D-4A4F-AACF-582B17FEB22F}"/>
            </a:ext>
          </a:extLst>
        </xdr:cNvPr>
        <xdr:cNvSpPr txBox="1"/>
      </xdr:nvSpPr>
      <xdr:spPr>
        <a:xfrm>
          <a:off x="221996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59" name="直線コネクタ 458">
          <a:extLst>
            <a:ext uri="{FF2B5EF4-FFF2-40B4-BE49-F238E27FC236}">
              <a16:creationId xmlns:a16="http://schemas.microsoft.com/office/drawing/2014/main" id="{28268CBE-5753-47DB-AEE7-9BD4D2A581C4}"/>
            </a:ext>
          </a:extLst>
        </xdr:cNvPr>
        <xdr:cNvCxnSpPr/>
      </xdr:nvCxnSpPr>
      <xdr:spPr>
        <a:xfrm>
          <a:off x="22072600" y="579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156046</xdr:rowOff>
    </xdr:from>
    <xdr:ext cx="469744" cy="259045"/>
    <xdr:sp macro="" textlink="">
      <xdr:nvSpPr>
        <xdr:cNvPr id="460" name="【認定こども園・幼稚園・保育所】&#10;一人当たり面積平均値テキスト">
          <a:extLst>
            <a:ext uri="{FF2B5EF4-FFF2-40B4-BE49-F238E27FC236}">
              <a16:creationId xmlns:a16="http://schemas.microsoft.com/office/drawing/2014/main" id="{D0FFC0BA-BEEC-4D81-BEE3-6B687C4B64E8}"/>
            </a:ext>
          </a:extLst>
        </xdr:cNvPr>
        <xdr:cNvSpPr txBox="1"/>
      </xdr:nvSpPr>
      <xdr:spPr>
        <a:xfrm>
          <a:off x="22199600" y="6499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61" name="フローチャート: 判断 460">
          <a:extLst>
            <a:ext uri="{FF2B5EF4-FFF2-40B4-BE49-F238E27FC236}">
              <a16:creationId xmlns:a16="http://schemas.microsoft.com/office/drawing/2014/main" id="{557652D8-7F95-4D8D-A207-D122D6154395}"/>
            </a:ext>
          </a:extLst>
        </xdr:cNvPr>
        <xdr:cNvSpPr/>
      </xdr:nvSpPr>
      <xdr:spPr>
        <a:xfrm>
          <a:off x="22110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62" name="フローチャート: 判断 461">
          <a:extLst>
            <a:ext uri="{FF2B5EF4-FFF2-40B4-BE49-F238E27FC236}">
              <a16:creationId xmlns:a16="http://schemas.microsoft.com/office/drawing/2014/main" id="{ABBDE091-3C26-495F-B3E5-DA3CA804DE84}"/>
            </a:ext>
          </a:extLst>
        </xdr:cNvPr>
        <xdr:cNvSpPr/>
      </xdr:nvSpPr>
      <xdr:spPr>
        <a:xfrm>
          <a:off x="21272500" y="663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107043</xdr:rowOff>
    </xdr:from>
    <xdr:to>
      <xdr:col>107</xdr:col>
      <xdr:colOff>101600</xdr:colOff>
      <xdr:row>39</xdr:row>
      <xdr:rowOff>37193</xdr:rowOff>
    </xdr:to>
    <xdr:sp macro="" textlink="">
      <xdr:nvSpPr>
        <xdr:cNvPr id="463" name="フローチャート: 判断 462">
          <a:extLst>
            <a:ext uri="{FF2B5EF4-FFF2-40B4-BE49-F238E27FC236}">
              <a16:creationId xmlns:a16="http://schemas.microsoft.com/office/drawing/2014/main" id="{283BB1CC-D2FC-4538-8D7F-01FC2EFAE4DD}"/>
            </a:ext>
          </a:extLst>
        </xdr:cNvPr>
        <xdr:cNvSpPr/>
      </xdr:nvSpPr>
      <xdr:spPr>
        <a:xfrm>
          <a:off x="203835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116840</xdr:rowOff>
    </xdr:from>
    <xdr:to>
      <xdr:col>102</xdr:col>
      <xdr:colOff>165100</xdr:colOff>
      <xdr:row>39</xdr:row>
      <xdr:rowOff>46990</xdr:rowOff>
    </xdr:to>
    <xdr:sp macro="" textlink="">
      <xdr:nvSpPr>
        <xdr:cNvPr id="464" name="フローチャート: 判断 463">
          <a:extLst>
            <a:ext uri="{FF2B5EF4-FFF2-40B4-BE49-F238E27FC236}">
              <a16:creationId xmlns:a16="http://schemas.microsoft.com/office/drawing/2014/main" id="{46DAFC62-B80C-4DAB-854B-623703D5F8CB}"/>
            </a:ext>
          </a:extLst>
        </xdr:cNvPr>
        <xdr:cNvSpPr/>
      </xdr:nvSpPr>
      <xdr:spPr>
        <a:xfrm>
          <a:off x="19494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80917</xdr:rowOff>
    </xdr:from>
    <xdr:to>
      <xdr:col>98</xdr:col>
      <xdr:colOff>38100</xdr:colOff>
      <xdr:row>39</xdr:row>
      <xdr:rowOff>11067</xdr:rowOff>
    </xdr:to>
    <xdr:sp macro="" textlink="">
      <xdr:nvSpPr>
        <xdr:cNvPr id="465" name="フローチャート: 判断 464">
          <a:extLst>
            <a:ext uri="{FF2B5EF4-FFF2-40B4-BE49-F238E27FC236}">
              <a16:creationId xmlns:a16="http://schemas.microsoft.com/office/drawing/2014/main" id="{FBE00343-8702-4D0A-9CA9-1B57CDBF68EA}"/>
            </a:ext>
          </a:extLst>
        </xdr:cNvPr>
        <xdr:cNvSpPr/>
      </xdr:nvSpPr>
      <xdr:spPr>
        <a:xfrm>
          <a:off x="18605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98A69553-28BC-4716-BE15-2AA50B28BAD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4527866F-7430-4E15-AD46-EA9395DE861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AF968DF6-EE97-459D-9E84-A6C060FC25B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D111BAF1-ADF7-485F-9F4B-4D9436DFF57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5296E93E-FC81-493E-B2C1-9BDA9820242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147865</xdr:rowOff>
    </xdr:from>
    <xdr:to>
      <xdr:col>116</xdr:col>
      <xdr:colOff>114300</xdr:colOff>
      <xdr:row>40</xdr:row>
      <xdr:rowOff>78015</xdr:rowOff>
    </xdr:to>
    <xdr:sp macro="" textlink="">
      <xdr:nvSpPr>
        <xdr:cNvPr id="471" name="楕円 470">
          <a:extLst>
            <a:ext uri="{FF2B5EF4-FFF2-40B4-BE49-F238E27FC236}">
              <a16:creationId xmlns:a16="http://schemas.microsoft.com/office/drawing/2014/main" id="{D8DAE6ED-D8E7-4F08-94DE-6D838234277B}"/>
            </a:ext>
          </a:extLst>
        </xdr:cNvPr>
        <xdr:cNvSpPr/>
      </xdr:nvSpPr>
      <xdr:spPr>
        <a:xfrm>
          <a:off x="22110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126292</xdr:rowOff>
    </xdr:from>
    <xdr:ext cx="469744" cy="259045"/>
    <xdr:sp macro="" textlink="">
      <xdr:nvSpPr>
        <xdr:cNvPr id="472" name="【認定こども園・幼稚園・保育所】&#10;一人当たり面積該当値テキスト">
          <a:extLst>
            <a:ext uri="{FF2B5EF4-FFF2-40B4-BE49-F238E27FC236}">
              <a16:creationId xmlns:a16="http://schemas.microsoft.com/office/drawing/2014/main" id="{6E2EB9BA-8BA5-4D2D-A6B7-63E0EB1963BC}"/>
            </a:ext>
          </a:extLst>
        </xdr:cNvPr>
        <xdr:cNvSpPr txBox="1"/>
      </xdr:nvSpPr>
      <xdr:spPr>
        <a:xfrm>
          <a:off x="22199600"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157662</xdr:rowOff>
    </xdr:from>
    <xdr:to>
      <xdr:col>112</xdr:col>
      <xdr:colOff>38100</xdr:colOff>
      <xdr:row>40</xdr:row>
      <xdr:rowOff>87812</xdr:rowOff>
    </xdr:to>
    <xdr:sp macro="" textlink="">
      <xdr:nvSpPr>
        <xdr:cNvPr id="473" name="楕円 472">
          <a:extLst>
            <a:ext uri="{FF2B5EF4-FFF2-40B4-BE49-F238E27FC236}">
              <a16:creationId xmlns:a16="http://schemas.microsoft.com/office/drawing/2014/main" id="{0125795A-EC26-43FC-ADA9-26274A8182E5}"/>
            </a:ext>
          </a:extLst>
        </xdr:cNvPr>
        <xdr:cNvSpPr/>
      </xdr:nvSpPr>
      <xdr:spPr>
        <a:xfrm>
          <a:off x="21272500" y="6844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27215</xdr:rowOff>
    </xdr:from>
    <xdr:to>
      <xdr:col>116</xdr:col>
      <xdr:colOff>63500</xdr:colOff>
      <xdr:row>40</xdr:row>
      <xdr:rowOff>37012</xdr:rowOff>
    </xdr:to>
    <xdr:cxnSp macro="">
      <xdr:nvCxnSpPr>
        <xdr:cNvPr id="474" name="直線コネクタ 473">
          <a:extLst>
            <a:ext uri="{FF2B5EF4-FFF2-40B4-BE49-F238E27FC236}">
              <a16:creationId xmlns:a16="http://schemas.microsoft.com/office/drawing/2014/main" id="{722E7B16-2B6C-40A2-96DA-FD74CA7F5AA7}"/>
            </a:ext>
          </a:extLst>
        </xdr:cNvPr>
        <xdr:cNvCxnSpPr/>
      </xdr:nvCxnSpPr>
      <xdr:spPr>
        <a:xfrm flipV="1">
          <a:off x="21323300" y="6885215"/>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28666</xdr:rowOff>
    </xdr:from>
    <xdr:to>
      <xdr:col>107</xdr:col>
      <xdr:colOff>101600</xdr:colOff>
      <xdr:row>40</xdr:row>
      <xdr:rowOff>130266</xdr:rowOff>
    </xdr:to>
    <xdr:sp macro="" textlink="">
      <xdr:nvSpPr>
        <xdr:cNvPr id="475" name="楕円 474">
          <a:extLst>
            <a:ext uri="{FF2B5EF4-FFF2-40B4-BE49-F238E27FC236}">
              <a16:creationId xmlns:a16="http://schemas.microsoft.com/office/drawing/2014/main" id="{888416AD-5B80-4670-BA85-75FCDC143F50}"/>
            </a:ext>
          </a:extLst>
        </xdr:cNvPr>
        <xdr:cNvSpPr/>
      </xdr:nvSpPr>
      <xdr:spPr>
        <a:xfrm>
          <a:off x="20383500" y="688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37012</xdr:rowOff>
    </xdr:from>
    <xdr:to>
      <xdr:col>111</xdr:col>
      <xdr:colOff>177800</xdr:colOff>
      <xdr:row>40</xdr:row>
      <xdr:rowOff>79466</xdr:rowOff>
    </xdr:to>
    <xdr:cxnSp macro="">
      <xdr:nvCxnSpPr>
        <xdr:cNvPr id="476" name="直線コネクタ 475">
          <a:extLst>
            <a:ext uri="{FF2B5EF4-FFF2-40B4-BE49-F238E27FC236}">
              <a16:creationId xmlns:a16="http://schemas.microsoft.com/office/drawing/2014/main" id="{436A6F57-F00A-4AF8-8D76-26027AEFE5B8}"/>
            </a:ext>
          </a:extLst>
        </xdr:cNvPr>
        <xdr:cNvCxnSpPr/>
      </xdr:nvCxnSpPr>
      <xdr:spPr>
        <a:xfrm flipV="1">
          <a:off x="20434300" y="6895012"/>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22134</xdr:rowOff>
    </xdr:from>
    <xdr:to>
      <xdr:col>102</xdr:col>
      <xdr:colOff>165100</xdr:colOff>
      <xdr:row>40</xdr:row>
      <xdr:rowOff>123734</xdr:rowOff>
    </xdr:to>
    <xdr:sp macro="" textlink="">
      <xdr:nvSpPr>
        <xdr:cNvPr id="477" name="楕円 476">
          <a:extLst>
            <a:ext uri="{FF2B5EF4-FFF2-40B4-BE49-F238E27FC236}">
              <a16:creationId xmlns:a16="http://schemas.microsoft.com/office/drawing/2014/main" id="{58A9BBB6-123D-4E48-8B82-CCF42862AC8D}"/>
            </a:ext>
          </a:extLst>
        </xdr:cNvPr>
        <xdr:cNvSpPr/>
      </xdr:nvSpPr>
      <xdr:spPr>
        <a:xfrm>
          <a:off x="19494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72934</xdr:rowOff>
    </xdr:from>
    <xdr:to>
      <xdr:col>107</xdr:col>
      <xdr:colOff>50800</xdr:colOff>
      <xdr:row>40</xdr:row>
      <xdr:rowOff>79466</xdr:rowOff>
    </xdr:to>
    <xdr:cxnSp macro="">
      <xdr:nvCxnSpPr>
        <xdr:cNvPr id="478" name="直線コネクタ 477">
          <a:extLst>
            <a:ext uri="{FF2B5EF4-FFF2-40B4-BE49-F238E27FC236}">
              <a16:creationId xmlns:a16="http://schemas.microsoft.com/office/drawing/2014/main" id="{772907A2-B852-4A7C-BA46-5FBF03D1CA6C}"/>
            </a:ext>
          </a:extLst>
        </xdr:cNvPr>
        <xdr:cNvCxnSpPr/>
      </xdr:nvCxnSpPr>
      <xdr:spPr>
        <a:xfrm>
          <a:off x="19545300" y="693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66783</xdr:rowOff>
    </xdr:from>
    <xdr:ext cx="469744" cy="259045"/>
    <xdr:sp macro="" textlink="">
      <xdr:nvSpPr>
        <xdr:cNvPr id="479" name="n_1aveValue【認定こども園・幼稚園・保育所】&#10;一人当たり面積">
          <a:extLst>
            <a:ext uri="{FF2B5EF4-FFF2-40B4-BE49-F238E27FC236}">
              <a16:creationId xmlns:a16="http://schemas.microsoft.com/office/drawing/2014/main" id="{0D5F3800-601B-40CC-BE3B-D7A67CFDFD39}"/>
            </a:ext>
          </a:extLst>
        </xdr:cNvPr>
        <xdr:cNvSpPr txBox="1"/>
      </xdr:nvSpPr>
      <xdr:spPr>
        <a:xfrm>
          <a:off x="21075727" y="64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53720</xdr:rowOff>
    </xdr:from>
    <xdr:ext cx="469744" cy="259045"/>
    <xdr:sp macro="" textlink="">
      <xdr:nvSpPr>
        <xdr:cNvPr id="480" name="n_2aveValue【認定こども園・幼稚園・保育所】&#10;一人当たり面積">
          <a:extLst>
            <a:ext uri="{FF2B5EF4-FFF2-40B4-BE49-F238E27FC236}">
              <a16:creationId xmlns:a16="http://schemas.microsoft.com/office/drawing/2014/main" id="{07BA19A3-8DE1-4C61-9BB7-71F8CF09DD01}"/>
            </a:ext>
          </a:extLst>
        </xdr:cNvPr>
        <xdr:cNvSpPr txBox="1"/>
      </xdr:nvSpPr>
      <xdr:spPr>
        <a:xfrm>
          <a:off x="20199427" y="639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63517</xdr:rowOff>
    </xdr:from>
    <xdr:ext cx="469744" cy="259045"/>
    <xdr:sp macro="" textlink="">
      <xdr:nvSpPr>
        <xdr:cNvPr id="481" name="n_3aveValue【認定こども園・幼稚園・保育所】&#10;一人当たり面積">
          <a:extLst>
            <a:ext uri="{FF2B5EF4-FFF2-40B4-BE49-F238E27FC236}">
              <a16:creationId xmlns:a16="http://schemas.microsoft.com/office/drawing/2014/main" id="{42B31FCA-46B2-4673-B420-E8A223CCA174}"/>
            </a:ext>
          </a:extLst>
        </xdr:cNvPr>
        <xdr:cNvSpPr txBox="1"/>
      </xdr:nvSpPr>
      <xdr:spPr>
        <a:xfrm>
          <a:off x="193104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27594</xdr:rowOff>
    </xdr:from>
    <xdr:ext cx="469744" cy="259045"/>
    <xdr:sp macro="" textlink="">
      <xdr:nvSpPr>
        <xdr:cNvPr id="482" name="n_4aveValue【認定こども園・幼稚園・保育所】&#10;一人当たり面積">
          <a:extLst>
            <a:ext uri="{FF2B5EF4-FFF2-40B4-BE49-F238E27FC236}">
              <a16:creationId xmlns:a16="http://schemas.microsoft.com/office/drawing/2014/main" id="{159003C4-E9E6-46A9-AE02-272DA2B029C1}"/>
            </a:ext>
          </a:extLst>
        </xdr:cNvPr>
        <xdr:cNvSpPr txBox="1"/>
      </xdr:nvSpPr>
      <xdr:spPr>
        <a:xfrm>
          <a:off x="18421427" y="637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78939</xdr:rowOff>
    </xdr:from>
    <xdr:ext cx="469744" cy="259045"/>
    <xdr:sp macro="" textlink="">
      <xdr:nvSpPr>
        <xdr:cNvPr id="483" name="n_1mainValue【認定こども園・幼稚園・保育所】&#10;一人当たり面積">
          <a:extLst>
            <a:ext uri="{FF2B5EF4-FFF2-40B4-BE49-F238E27FC236}">
              <a16:creationId xmlns:a16="http://schemas.microsoft.com/office/drawing/2014/main" id="{33EBF102-1A3A-40D5-A0E0-BE647D278D88}"/>
            </a:ext>
          </a:extLst>
        </xdr:cNvPr>
        <xdr:cNvSpPr txBox="1"/>
      </xdr:nvSpPr>
      <xdr:spPr>
        <a:xfrm>
          <a:off x="21075727" y="693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121393</xdr:rowOff>
    </xdr:from>
    <xdr:ext cx="469744" cy="259045"/>
    <xdr:sp macro="" textlink="">
      <xdr:nvSpPr>
        <xdr:cNvPr id="484" name="n_2mainValue【認定こども園・幼稚園・保育所】&#10;一人当たり面積">
          <a:extLst>
            <a:ext uri="{FF2B5EF4-FFF2-40B4-BE49-F238E27FC236}">
              <a16:creationId xmlns:a16="http://schemas.microsoft.com/office/drawing/2014/main" id="{FB61D4BA-C8CC-4ACA-851F-DAF246D6CF49}"/>
            </a:ext>
          </a:extLst>
        </xdr:cNvPr>
        <xdr:cNvSpPr txBox="1"/>
      </xdr:nvSpPr>
      <xdr:spPr>
        <a:xfrm>
          <a:off x="20199427" y="697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114861</xdr:rowOff>
    </xdr:from>
    <xdr:ext cx="469744" cy="259045"/>
    <xdr:sp macro="" textlink="">
      <xdr:nvSpPr>
        <xdr:cNvPr id="485" name="n_3mainValue【認定こども園・幼稚園・保育所】&#10;一人当たり面積">
          <a:extLst>
            <a:ext uri="{FF2B5EF4-FFF2-40B4-BE49-F238E27FC236}">
              <a16:creationId xmlns:a16="http://schemas.microsoft.com/office/drawing/2014/main" id="{AB65BC4F-EB8C-4F40-88A6-BE8EB4926B02}"/>
            </a:ext>
          </a:extLst>
        </xdr:cNvPr>
        <xdr:cNvSpPr txBox="1"/>
      </xdr:nvSpPr>
      <xdr:spPr>
        <a:xfrm>
          <a:off x="19310427" y="697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a:extLst>
            <a:ext uri="{FF2B5EF4-FFF2-40B4-BE49-F238E27FC236}">
              <a16:creationId xmlns:a16="http://schemas.microsoft.com/office/drawing/2014/main" id="{E97DFEED-0EC3-4ED3-83DA-BA4A8C19F4E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a:extLst>
            <a:ext uri="{FF2B5EF4-FFF2-40B4-BE49-F238E27FC236}">
              <a16:creationId xmlns:a16="http://schemas.microsoft.com/office/drawing/2014/main" id="{626754B5-9C26-4791-8F3D-D8274B277FF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a:extLst>
            <a:ext uri="{FF2B5EF4-FFF2-40B4-BE49-F238E27FC236}">
              <a16:creationId xmlns:a16="http://schemas.microsoft.com/office/drawing/2014/main" id="{587D3371-E791-4261-A658-99559BB75FF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a:extLst>
            <a:ext uri="{FF2B5EF4-FFF2-40B4-BE49-F238E27FC236}">
              <a16:creationId xmlns:a16="http://schemas.microsoft.com/office/drawing/2014/main" id="{4D5DA6EC-1DEB-4D33-9A9F-97EC4C03001E}"/>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a:extLst>
            <a:ext uri="{FF2B5EF4-FFF2-40B4-BE49-F238E27FC236}">
              <a16:creationId xmlns:a16="http://schemas.microsoft.com/office/drawing/2014/main" id="{31AA3E00-3C4F-4A64-88DA-C6ABE91AB40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a:extLst>
            <a:ext uri="{FF2B5EF4-FFF2-40B4-BE49-F238E27FC236}">
              <a16:creationId xmlns:a16="http://schemas.microsoft.com/office/drawing/2014/main" id="{1AB56B29-5CC0-4ECB-89DE-A922A9C4BF6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a:extLst>
            <a:ext uri="{FF2B5EF4-FFF2-40B4-BE49-F238E27FC236}">
              <a16:creationId xmlns:a16="http://schemas.microsoft.com/office/drawing/2014/main" id="{4430B8AB-D4DE-48A7-A954-30287E38D69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a:extLst>
            <a:ext uri="{FF2B5EF4-FFF2-40B4-BE49-F238E27FC236}">
              <a16:creationId xmlns:a16="http://schemas.microsoft.com/office/drawing/2014/main" id="{B93A6883-0636-4346-A3DD-E358B775D4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a:extLst>
            <a:ext uri="{FF2B5EF4-FFF2-40B4-BE49-F238E27FC236}">
              <a16:creationId xmlns:a16="http://schemas.microsoft.com/office/drawing/2014/main" id="{906B0D3C-BD0E-49E1-8C7A-ABED9757056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a:extLst>
            <a:ext uri="{FF2B5EF4-FFF2-40B4-BE49-F238E27FC236}">
              <a16:creationId xmlns:a16="http://schemas.microsoft.com/office/drawing/2014/main" id="{446AC9BB-B5B3-4EF9-9ABD-45B3103ED25F}"/>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a:extLst>
            <a:ext uri="{FF2B5EF4-FFF2-40B4-BE49-F238E27FC236}">
              <a16:creationId xmlns:a16="http://schemas.microsoft.com/office/drawing/2014/main" id="{B526EA18-D08C-411B-8C86-17D7B1A93A9C}"/>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a:extLst>
            <a:ext uri="{FF2B5EF4-FFF2-40B4-BE49-F238E27FC236}">
              <a16:creationId xmlns:a16="http://schemas.microsoft.com/office/drawing/2014/main" id="{D11181CF-CCAD-4052-B47B-D0D392027143}"/>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a:extLst>
            <a:ext uri="{FF2B5EF4-FFF2-40B4-BE49-F238E27FC236}">
              <a16:creationId xmlns:a16="http://schemas.microsoft.com/office/drawing/2014/main" id="{07B0029F-1DF9-476A-8F6A-3B03ED1EB791}"/>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a:extLst>
            <a:ext uri="{FF2B5EF4-FFF2-40B4-BE49-F238E27FC236}">
              <a16:creationId xmlns:a16="http://schemas.microsoft.com/office/drawing/2014/main" id="{AD11BF2F-CD04-4D50-A844-D15ACFB92E78}"/>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a:extLst>
            <a:ext uri="{FF2B5EF4-FFF2-40B4-BE49-F238E27FC236}">
              <a16:creationId xmlns:a16="http://schemas.microsoft.com/office/drawing/2014/main" id="{6DABF584-8E68-4C99-96E1-804147884D1E}"/>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a:extLst>
            <a:ext uri="{FF2B5EF4-FFF2-40B4-BE49-F238E27FC236}">
              <a16:creationId xmlns:a16="http://schemas.microsoft.com/office/drawing/2014/main" id="{3F738A0A-61AB-4A07-8B49-6B039E4D6D22}"/>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a:extLst>
            <a:ext uri="{FF2B5EF4-FFF2-40B4-BE49-F238E27FC236}">
              <a16:creationId xmlns:a16="http://schemas.microsoft.com/office/drawing/2014/main" id="{2B7ABB44-E1E1-4CAA-BF83-D9012CF94147}"/>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a:extLst>
            <a:ext uri="{FF2B5EF4-FFF2-40B4-BE49-F238E27FC236}">
              <a16:creationId xmlns:a16="http://schemas.microsoft.com/office/drawing/2014/main" id="{56EEAEFF-CBDE-4E8A-B5F7-D9677505FFE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a:extLst>
            <a:ext uri="{FF2B5EF4-FFF2-40B4-BE49-F238E27FC236}">
              <a16:creationId xmlns:a16="http://schemas.microsoft.com/office/drawing/2014/main" id="{928CCC69-4F96-4507-9F3C-C30084B8595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a:extLst>
            <a:ext uri="{FF2B5EF4-FFF2-40B4-BE49-F238E27FC236}">
              <a16:creationId xmlns:a16="http://schemas.microsoft.com/office/drawing/2014/main" id="{1ED74018-5592-4B93-AEB9-B85CF7DBE8B1}"/>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a:extLst>
            <a:ext uri="{FF2B5EF4-FFF2-40B4-BE49-F238E27FC236}">
              <a16:creationId xmlns:a16="http://schemas.microsoft.com/office/drawing/2014/main" id="{DD5974D4-47F7-465D-B209-F37721D63F0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a:extLst>
            <a:ext uri="{FF2B5EF4-FFF2-40B4-BE49-F238E27FC236}">
              <a16:creationId xmlns:a16="http://schemas.microsoft.com/office/drawing/2014/main" id="{681CCC10-F0C9-4A5F-BB19-29CFE7968264}"/>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a:extLst>
            <a:ext uri="{FF2B5EF4-FFF2-40B4-BE49-F238E27FC236}">
              <a16:creationId xmlns:a16="http://schemas.microsoft.com/office/drawing/2014/main" id="{3841A36C-6E55-4D34-8A2B-EB48B1B9AD3B}"/>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a:extLst>
            <a:ext uri="{FF2B5EF4-FFF2-40B4-BE49-F238E27FC236}">
              <a16:creationId xmlns:a16="http://schemas.microsoft.com/office/drawing/2014/main" id="{2118BCD5-70FF-4B1F-8599-6D52C64371BD}"/>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10" name="直線コネクタ 509">
          <a:extLst>
            <a:ext uri="{FF2B5EF4-FFF2-40B4-BE49-F238E27FC236}">
              <a16:creationId xmlns:a16="http://schemas.microsoft.com/office/drawing/2014/main" id="{95C181BD-A8A9-406E-BCE1-3F7B6BBBF2E2}"/>
            </a:ext>
          </a:extLst>
        </xdr:cNvPr>
        <xdr:cNvCxnSpPr/>
      </xdr:nvCxnSpPr>
      <xdr:spPr>
        <a:xfrm flipV="1">
          <a:off x="16318864"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11" name="【学校施設】&#10;有形固定資産減価償却率最小値テキスト">
          <a:extLst>
            <a:ext uri="{FF2B5EF4-FFF2-40B4-BE49-F238E27FC236}">
              <a16:creationId xmlns:a16="http://schemas.microsoft.com/office/drawing/2014/main" id="{846BA5C6-306C-4D35-A2E6-20BDAC4285BA}"/>
            </a:ext>
          </a:extLst>
        </xdr:cNvPr>
        <xdr:cNvSpPr txBox="1"/>
      </xdr:nvSpPr>
      <xdr:spPr>
        <a:xfrm>
          <a:off x="16357600"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12" name="直線コネクタ 511">
          <a:extLst>
            <a:ext uri="{FF2B5EF4-FFF2-40B4-BE49-F238E27FC236}">
              <a16:creationId xmlns:a16="http://schemas.microsoft.com/office/drawing/2014/main" id="{FA32FFBB-090D-433A-B4E3-93EAC3488B8F}"/>
            </a:ext>
          </a:extLst>
        </xdr:cNvPr>
        <xdr:cNvCxnSpPr/>
      </xdr:nvCxnSpPr>
      <xdr:spPr>
        <a:xfrm>
          <a:off x="16230600" y="10856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13" name="【学校施設】&#10;有形固定資産減価償却率最大値テキスト">
          <a:extLst>
            <a:ext uri="{FF2B5EF4-FFF2-40B4-BE49-F238E27FC236}">
              <a16:creationId xmlns:a16="http://schemas.microsoft.com/office/drawing/2014/main" id="{8D6A7481-F451-475D-ADA4-6D9422469B27}"/>
            </a:ext>
          </a:extLst>
        </xdr:cNvPr>
        <xdr:cNvSpPr txBox="1"/>
      </xdr:nvSpPr>
      <xdr:spPr>
        <a:xfrm>
          <a:off x="16357600"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14" name="直線コネクタ 513">
          <a:extLst>
            <a:ext uri="{FF2B5EF4-FFF2-40B4-BE49-F238E27FC236}">
              <a16:creationId xmlns:a16="http://schemas.microsoft.com/office/drawing/2014/main" id="{4E9DDCE1-A4BF-43DA-90E6-5E0780AB61E1}"/>
            </a:ext>
          </a:extLst>
        </xdr:cNvPr>
        <xdr:cNvCxnSpPr/>
      </xdr:nvCxnSpPr>
      <xdr:spPr>
        <a:xfrm>
          <a:off x="16230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15" name="【学校施設】&#10;有形固定資産減価償却率平均値テキスト">
          <a:extLst>
            <a:ext uri="{FF2B5EF4-FFF2-40B4-BE49-F238E27FC236}">
              <a16:creationId xmlns:a16="http://schemas.microsoft.com/office/drawing/2014/main" id="{B16C8CEC-A162-49C1-948A-588FCD61849A}"/>
            </a:ext>
          </a:extLst>
        </xdr:cNvPr>
        <xdr:cNvSpPr txBox="1"/>
      </xdr:nvSpPr>
      <xdr:spPr>
        <a:xfrm>
          <a:off x="16357600"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16" name="フローチャート: 判断 515">
          <a:extLst>
            <a:ext uri="{FF2B5EF4-FFF2-40B4-BE49-F238E27FC236}">
              <a16:creationId xmlns:a16="http://schemas.microsoft.com/office/drawing/2014/main" id="{CEDD9D87-173F-494A-80C3-D0379986D493}"/>
            </a:ext>
          </a:extLst>
        </xdr:cNvPr>
        <xdr:cNvSpPr/>
      </xdr:nvSpPr>
      <xdr:spPr>
        <a:xfrm>
          <a:off x="162687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17" name="フローチャート: 判断 516">
          <a:extLst>
            <a:ext uri="{FF2B5EF4-FFF2-40B4-BE49-F238E27FC236}">
              <a16:creationId xmlns:a16="http://schemas.microsoft.com/office/drawing/2014/main" id="{C2EE40E2-605D-42B6-989D-80ACF7257CD3}"/>
            </a:ext>
          </a:extLst>
        </xdr:cNvPr>
        <xdr:cNvSpPr/>
      </xdr:nvSpPr>
      <xdr:spPr>
        <a:xfrm>
          <a:off x="15430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12065</xdr:rowOff>
    </xdr:from>
    <xdr:to>
      <xdr:col>76</xdr:col>
      <xdr:colOff>165100</xdr:colOff>
      <xdr:row>60</xdr:row>
      <xdr:rowOff>113665</xdr:rowOff>
    </xdr:to>
    <xdr:sp macro="" textlink="">
      <xdr:nvSpPr>
        <xdr:cNvPr id="518" name="フローチャート: 判断 517">
          <a:extLst>
            <a:ext uri="{FF2B5EF4-FFF2-40B4-BE49-F238E27FC236}">
              <a16:creationId xmlns:a16="http://schemas.microsoft.com/office/drawing/2014/main" id="{F5AC0D27-187E-4888-A5DD-CEFC5A3EA365}"/>
            </a:ext>
          </a:extLst>
        </xdr:cNvPr>
        <xdr:cNvSpPr/>
      </xdr:nvSpPr>
      <xdr:spPr>
        <a:xfrm>
          <a:off x="14541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10160</xdr:rowOff>
    </xdr:from>
    <xdr:to>
      <xdr:col>72</xdr:col>
      <xdr:colOff>38100</xdr:colOff>
      <xdr:row>60</xdr:row>
      <xdr:rowOff>111760</xdr:rowOff>
    </xdr:to>
    <xdr:sp macro="" textlink="">
      <xdr:nvSpPr>
        <xdr:cNvPr id="519" name="フローチャート: 判断 518">
          <a:extLst>
            <a:ext uri="{FF2B5EF4-FFF2-40B4-BE49-F238E27FC236}">
              <a16:creationId xmlns:a16="http://schemas.microsoft.com/office/drawing/2014/main" id="{09AC1F08-4FB3-42F7-B456-795E2DA2C28F}"/>
            </a:ext>
          </a:extLst>
        </xdr:cNvPr>
        <xdr:cNvSpPr/>
      </xdr:nvSpPr>
      <xdr:spPr>
        <a:xfrm>
          <a:off x="13652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154940</xdr:rowOff>
    </xdr:from>
    <xdr:to>
      <xdr:col>67</xdr:col>
      <xdr:colOff>101600</xdr:colOff>
      <xdr:row>60</xdr:row>
      <xdr:rowOff>85090</xdr:rowOff>
    </xdr:to>
    <xdr:sp macro="" textlink="">
      <xdr:nvSpPr>
        <xdr:cNvPr id="520" name="フローチャート: 判断 519">
          <a:extLst>
            <a:ext uri="{FF2B5EF4-FFF2-40B4-BE49-F238E27FC236}">
              <a16:creationId xmlns:a16="http://schemas.microsoft.com/office/drawing/2014/main" id="{29C35B61-474D-4784-B569-ECF07382B606}"/>
            </a:ext>
          </a:extLst>
        </xdr:cNvPr>
        <xdr:cNvSpPr/>
      </xdr:nvSpPr>
      <xdr:spPr>
        <a:xfrm>
          <a:off x="12763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a:extLst>
            <a:ext uri="{FF2B5EF4-FFF2-40B4-BE49-F238E27FC236}">
              <a16:creationId xmlns:a16="http://schemas.microsoft.com/office/drawing/2014/main" id="{5593DCD9-E93E-4E67-848A-17801882ECA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a:extLst>
            <a:ext uri="{FF2B5EF4-FFF2-40B4-BE49-F238E27FC236}">
              <a16:creationId xmlns:a16="http://schemas.microsoft.com/office/drawing/2014/main" id="{69A7E4F1-EAD9-4DD1-9211-0343103F5968}"/>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a:extLst>
            <a:ext uri="{FF2B5EF4-FFF2-40B4-BE49-F238E27FC236}">
              <a16:creationId xmlns:a16="http://schemas.microsoft.com/office/drawing/2014/main" id="{50913C84-F167-4DAC-879E-E634DAA5587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F434F8A9-2DE6-4E31-8493-58EAB363EB9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0A2EEB90-989D-4E00-AC67-1CA8205D03D1}"/>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48260</xdr:rowOff>
    </xdr:from>
    <xdr:to>
      <xdr:col>85</xdr:col>
      <xdr:colOff>177800</xdr:colOff>
      <xdr:row>61</xdr:row>
      <xdr:rowOff>149860</xdr:rowOff>
    </xdr:to>
    <xdr:sp macro="" textlink="">
      <xdr:nvSpPr>
        <xdr:cNvPr id="526" name="楕円 525">
          <a:extLst>
            <a:ext uri="{FF2B5EF4-FFF2-40B4-BE49-F238E27FC236}">
              <a16:creationId xmlns:a16="http://schemas.microsoft.com/office/drawing/2014/main" id="{6B2DF0A0-0299-4B7C-8295-686507DD75DB}"/>
            </a:ext>
          </a:extLst>
        </xdr:cNvPr>
        <xdr:cNvSpPr/>
      </xdr:nvSpPr>
      <xdr:spPr>
        <a:xfrm>
          <a:off x="162687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26687</xdr:rowOff>
    </xdr:from>
    <xdr:ext cx="405111" cy="259045"/>
    <xdr:sp macro="" textlink="">
      <xdr:nvSpPr>
        <xdr:cNvPr id="527" name="【学校施設】&#10;有形固定資産減価償却率該当値テキスト">
          <a:extLst>
            <a:ext uri="{FF2B5EF4-FFF2-40B4-BE49-F238E27FC236}">
              <a16:creationId xmlns:a16="http://schemas.microsoft.com/office/drawing/2014/main" id="{EF74F125-F578-4997-BE6C-0ADE725D814C}"/>
            </a:ext>
          </a:extLst>
        </xdr:cNvPr>
        <xdr:cNvSpPr txBox="1"/>
      </xdr:nvSpPr>
      <xdr:spPr>
        <a:xfrm>
          <a:off x="16357600" y="1048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170180</xdr:rowOff>
    </xdr:from>
    <xdr:to>
      <xdr:col>81</xdr:col>
      <xdr:colOff>101600</xdr:colOff>
      <xdr:row>61</xdr:row>
      <xdr:rowOff>100330</xdr:rowOff>
    </xdr:to>
    <xdr:sp macro="" textlink="">
      <xdr:nvSpPr>
        <xdr:cNvPr id="528" name="楕円 527">
          <a:extLst>
            <a:ext uri="{FF2B5EF4-FFF2-40B4-BE49-F238E27FC236}">
              <a16:creationId xmlns:a16="http://schemas.microsoft.com/office/drawing/2014/main" id="{7A83C45F-4B12-41D1-84E1-99C15761F226}"/>
            </a:ext>
          </a:extLst>
        </xdr:cNvPr>
        <xdr:cNvSpPr/>
      </xdr:nvSpPr>
      <xdr:spPr>
        <a:xfrm>
          <a:off x="154305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49530</xdr:rowOff>
    </xdr:from>
    <xdr:to>
      <xdr:col>85</xdr:col>
      <xdr:colOff>127000</xdr:colOff>
      <xdr:row>61</xdr:row>
      <xdr:rowOff>99060</xdr:rowOff>
    </xdr:to>
    <xdr:cxnSp macro="">
      <xdr:nvCxnSpPr>
        <xdr:cNvPr id="529" name="直線コネクタ 528">
          <a:extLst>
            <a:ext uri="{FF2B5EF4-FFF2-40B4-BE49-F238E27FC236}">
              <a16:creationId xmlns:a16="http://schemas.microsoft.com/office/drawing/2014/main" id="{25FC2C62-12E7-47B2-B488-00654B911AB7}"/>
            </a:ext>
          </a:extLst>
        </xdr:cNvPr>
        <xdr:cNvCxnSpPr/>
      </xdr:nvCxnSpPr>
      <xdr:spPr>
        <a:xfrm>
          <a:off x="15481300" y="1050798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120650</xdr:rowOff>
    </xdr:from>
    <xdr:to>
      <xdr:col>76</xdr:col>
      <xdr:colOff>165100</xdr:colOff>
      <xdr:row>61</xdr:row>
      <xdr:rowOff>50800</xdr:rowOff>
    </xdr:to>
    <xdr:sp macro="" textlink="">
      <xdr:nvSpPr>
        <xdr:cNvPr id="530" name="楕円 529">
          <a:extLst>
            <a:ext uri="{FF2B5EF4-FFF2-40B4-BE49-F238E27FC236}">
              <a16:creationId xmlns:a16="http://schemas.microsoft.com/office/drawing/2014/main" id="{012D2C97-9F57-4336-8ED9-1D7B65D8B1D4}"/>
            </a:ext>
          </a:extLst>
        </xdr:cNvPr>
        <xdr:cNvSpPr/>
      </xdr:nvSpPr>
      <xdr:spPr>
        <a:xfrm>
          <a:off x="14541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0</xdr:rowOff>
    </xdr:from>
    <xdr:to>
      <xdr:col>81</xdr:col>
      <xdr:colOff>50800</xdr:colOff>
      <xdr:row>61</xdr:row>
      <xdr:rowOff>49530</xdr:rowOff>
    </xdr:to>
    <xdr:cxnSp macro="">
      <xdr:nvCxnSpPr>
        <xdr:cNvPr id="531" name="直線コネクタ 530">
          <a:extLst>
            <a:ext uri="{FF2B5EF4-FFF2-40B4-BE49-F238E27FC236}">
              <a16:creationId xmlns:a16="http://schemas.microsoft.com/office/drawing/2014/main" id="{48C803D5-A577-48DC-A1B3-D40DAE920351}"/>
            </a:ext>
          </a:extLst>
        </xdr:cNvPr>
        <xdr:cNvCxnSpPr/>
      </xdr:nvCxnSpPr>
      <xdr:spPr>
        <a:xfrm>
          <a:off x="14592300" y="104584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116840</xdr:rowOff>
    </xdr:from>
    <xdr:to>
      <xdr:col>72</xdr:col>
      <xdr:colOff>38100</xdr:colOff>
      <xdr:row>61</xdr:row>
      <xdr:rowOff>46990</xdr:rowOff>
    </xdr:to>
    <xdr:sp macro="" textlink="">
      <xdr:nvSpPr>
        <xdr:cNvPr id="532" name="楕円 531">
          <a:extLst>
            <a:ext uri="{FF2B5EF4-FFF2-40B4-BE49-F238E27FC236}">
              <a16:creationId xmlns:a16="http://schemas.microsoft.com/office/drawing/2014/main" id="{1CF143E8-F8AD-4CF0-A921-F5E29FC45460}"/>
            </a:ext>
          </a:extLst>
        </xdr:cNvPr>
        <xdr:cNvSpPr/>
      </xdr:nvSpPr>
      <xdr:spPr>
        <a:xfrm>
          <a:off x="1365250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167640</xdr:rowOff>
    </xdr:from>
    <xdr:to>
      <xdr:col>76</xdr:col>
      <xdr:colOff>114300</xdr:colOff>
      <xdr:row>61</xdr:row>
      <xdr:rowOff>0</xdr:rowOff>
    </xdr:to>
    <xdr:cxnSp macro="">
      <xdr:nvCxnSpPr>
        <xdr:cNvPr id="533" name="直線コネクタ 532">
          <a:extLst>
            <a:ext uri="{FF2B5EF4-FFF2-40B4-BE49-F238E27FC236}">
              <a16:creationId xmlns:a16="http://schemas.microsoft.com/office/drawing/2014/main" id="{FB93071C-8226-4781-8333-ECBE09CC1EAB}"/>
            </a:ext>
          </a:extLst>
        </xdr:cNvPr>
        <xdr:cNvCxnSpPr/>
      </xdr:nvCxnSpPr>
      <xdr:spPr>
        <a:xfrm>
          <a:off x="13703300" y="10454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34" name="n_1aveValue【学校施設】&#10;有形固定資産減価償却率">
          <a:extLst>
            <a:ext uri="{FF2B5EF4-FFF2-40B4-BE49-F238E27FC236}">
              <a16:creationId xmlns:a16="http://schemas.microsoft.com/office/drawing/2014/main" id="{64E69FA5-DEEA-4149-ADE6-2B8D1A23F2F5}"/>
            </a:ext>
          </a:extLst>
        </xdr:cNvPr>
        <xdr:cNvSpPr txBox="1"/>
      </xdr:nvSpPr>
      <xdr:spPr>
        <a:xfrm>
          <a:off x="15266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130192</xdr:rowOff>
    </xdr:from>
    <xdr:ext cx="405111" cy="259045"/>
    <xdr:sp macro="" textlink="">
      <xdr:nvSpPr>
        <xdr:cNvPr id="535" name="n_2aveValue【学校施設】&#10;有形固定資産減価償却率">
          <a:extLst>
            <a:ext uri="{FF2B5EF4-FFF2-40B4-BE49-F238E27FC236}">
              <a16:creationId xmlns:a16="http://schemas.microsoft.com/office/drawing/2014/main" id="{BDE0B351-8894-4D20-814A-801B103C3A27}"/>
            </a:ext>
          </a:extLst>
        </xdr:cNvPr>
        <xdr:cNvSpPr txBox="1"/>
      </xdr:nvSpPr>
      <xdr:spPr>
        <a:xfrm>
          <a:off x="14389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128287</xdr:rowOff>
    </xdr:from>
    <xdr:ext cx="405111" cy="259045"/>
    <xdr:sp macro="" textlink="">
      <xdr:nvSpPr>
        <xdr:cNvPr id="536" name="n_3aveValue【学校施設】&#10;有形固定資産減価償却率">
          <a:extLst>
            <a:ext uri="{FF2B5EF4-FFF2-40B4-BE49-F238E27FC236}">
              <a16:creationId xmlns:a16="http://schemas.microsoft.com/office/drawing/2014/main" id="{2290C0FC-5CE6-46CB-BEFC-FE6DAC3F22F9}"/>
            </a:ext>
          </a:extLst>
        </xdr:cNvPr>
        <xdr:cNvSpPr txBox="1"/>
      </xdr:nvSpPr>
      <xdr:spPr>
        <a:xfrm>
          <a:off x="13500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101617</xdr:rowOff>
    </xdr:from>
    <xdr:ext cx="405111" cy="259045"/>
    <xdr:sp macro="" textlink="">
      <xdr:nvSpPr>
        <xdr:cNvPr id="537" name="n_4aveValue【学校施設】&#10;有形固定資産減価償却率">
          <a:extLst>
            <a:ext uri="{FF2B5EF4-FFF2-40B4-BE49-F238E27FC236}">
              <a16:creationId xmlns:a16="http://schemas.microsoft.com/office/drawing/2014/main" id="{07BC2995-92FD-428B-AF54-1E20A60E9061}"/>
            </a:ext>
          </a:extLst>
        </xdr:cNvPr>
        <xdr:cNvSpPr txBox="1"/>
      </xdr:nvSpPr>
      <xdr:spPr>
        <a:xfrm>
          <a:off x="12611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91457</xdr:rowOff>
    </xdr:from>
    <xdr:ext cx="405111" cy="259045"/>
    <xdr:sp macro="" textlink="">
      <xdr:nvSpPr>
        <xdr:cNvPr id="538" name="n_1mainValue【学校施設】&#10;有形固定資産減価償却率">
          <a:extLst>
            <a:ext uri="{FF2B5EF4-FFF2-40B4-BE49-F238E27FC236}">
              <a16:creationId xmlns:a16="http://schemas.microsoft.com/office/drawing/2014/main" id="{920B49A0-9632-4C08-BF3B-236A2EF70684}"/>
            </a:ext>
          </a:extLst>
        </xdr:cNvPr>
        <xdr:cNvSpPr txBox="1"/>
      </xdr:nvSpPr>
      <xdr:spPr>
        <a:xfrm>
          <a:off x="1526604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41927</xdr:rowOff>
    </xdr:from>
    <xdr:ext cx="405111" cy="259045"/>
    <xdr:sp macro="" textlink="">
      <xdr:nvSpPr>
        <xdr:cNvPr id="539" name="n_2mainValue【学校施設】&#10;有形固定資産減価償却率">
          <a:extLst>
            <a:ext uri="{FF2B5EF4-FFF2-40B4-BE49-F238E27FC236}">
              <a16:creationId xmlns:a16="http://schemas.microsoft.com/office/drawing/2014/main" id="{73F8DFBC-2E42-478A-A75F-B3AE6FC6AC34}"/>
            </a:ext>
          </a:extLst>
        </xdr:cNvPr>
        <xdr:cNvSpPr txBox="1"/>
      </xdr:nvSpPr>
      <xdr:spPr>
        <a:xfrm>
          <a:off x="14389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38117</xdr:rowOff>
    </xdr:from>
    <xdr:ext cx="405111" cy="259045"/>
    <xdr:sp macro="" textlink="">
      <xdr:nvSpPr>
        <xdr:cNvPr id="540" name="n_3mainValue【学校施設】&#10;有形固定資産減価償却率">
          <a:extLst>
            <a:ext uri="{FF2B5EF4-FFF2-40B4-BE49-F238E27FC236}">
              <a16:creationId xmlns:a16="http://schemas.microsoft.com/office/drawing/2014/main" id="{8B73F4BB-1249-4940-8E19-0CC84737F509}"/>
            </a:ext>
          </a:extLst>
        </xdr:cNvPr>
        <xdr:cNvSpPr txBox="1"/>
      </xdr:nvSpPr>
      <xdr:spPr>
        <a:xfrm>
          <a:off x="13500744" y="1049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a:extLst>
            <a:ext uri="{FF2B5EF4-FFF2-40B4-BE49-F238E27FC236}">
              <a16:creationId xmlns:a16="http://schemas.microsoft.com/office/drawing/2014/main" id="{92298E32-A6B2-43CE-908D-E6C8C87B7E1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a:extLst>
            <a:ext uri="{FF2B5EF4-FFF2-40B4-BE49-F238E27FC236}">
              <a16:creationId xmlns:a16="http://schemas.microsoft.com/office/drawing/2014/main" id="{1C3E2D22-23DF-4568-A61C-29E8DFCA3F9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a:extLst>
            <a:ext uri="{FF2B5EF4-FFF2-40B4-BE49-F238E27FC236}">
              <a16:creationId xmlns:a16="http://schemas.microsoft.com/office/drawing/2014/main" id="{5434CCF1-979F-4DF8-85B2-E4499664453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a:extLst>
            <a:ext uri="{FF2B5EF4-FFF2-40B4-BE49-F238E27FC236}">
              <a16:creationId xmlns:a16="http://schemas.microsoft.com/office/drawing/2014/main" id="{6D7F5FC2-5F26-4B31-A1D5-0182E006B8C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a:extLst>
            <a:ext uri="{FF2B5EF4-FFF2-40B4-BE49-F238E27FC236}">
              <a16:creationId xmlns:a16="http://schemas.microsoft.com/office/drawing/2014/main" id="{05DE8B76-108E-4A79-8ABC-956BE346EF43}"/>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a:extLst>
            <a:ext uri="{FF2B5EF4-FFF2-40B4-BE49-F238E27FC236}">
              <a16:creationId xmlns:a16="http://schemas.microsoft.com/office/drawing/2014/main" id="{7E38ED59-0D0F-44DA-A81B-74D1C41DDD1D}"/>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a:extLst>
            <a:ext uri="{FF2B5EF4-FFF2-40B4-BE49-F238E27FC236}">
              <a16:creationId xmlns:a16="http://schemas.microsoft.com/office/drawing/2014/main" id="{1A031F6E-FBF0-4AB4-B233-DDDF847812D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a:extLst>
            <a:ext uri="{FF2B5EF4-FFF2-40B4-BE49-F238E27FC236}">
              <a16:creationId xmlns:a16="http://schemas.microsoft.com/office/drawing/2014/main" id="{B87C1B18-5B10-464C-AAC2-2F8EF767EB84}"/>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a:extLst>
            <a:ext uri="{FF2B5EF4-FFF2-40B4-BE49-F238E27FC236}">
              <a16:creationId xmlns:a16="http://schemas.microsoft.com/office/drawing/2014/main" id="{E0F357C4-E08C-49DF-A500-6FF270FC242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a:extLst>
            <a:ext uri="{FF2B5EF4-FFF2-40B4-BE49-F238E27FC236}">
              <a16:creationId xmlns:a16="http://schemas.microsoft.com/office/drawing/2014/main" id="{88F84D1B-E659-4165-BDB2-3CDA7B579D3B}"/>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a:extLst>
            <a:ext uri="{FF2B5EF4-FFF2-40B4-BE49-F238E27FC236}">
              <a16:creationId xmlns:a16="http://schemas.microsoft.com/office/drawing/2014/main" id="{DC4B99B7-B63C-4F8D-B6D9-35FF3242F86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a:extLst>
            <a:ext uri="{FF2B5EF4-FFF2-40B4-BE49-F238E27FC236}">
              <a16:creationId xmlns:a16="http://schemas.microsoft.com/office/drawing/2014/main" id="{9FB1FA4C-433A-44A6-BC78-B6A51EF184DE}"/>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a:extLst>
            <a:ext uri="{FF2B5EF4-FFF2-40B4-BE49-F238E27FC236}">
              <a16:creationId xmlns:a16="http://schemas.microsoft.com/office/drawing/2014/main" id="{6A650FEB-B437-472E-9A3F-9A8B1236727D}"/>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a:extLst>
            <a:ext uri="{FF2B5EF4-FFF2-40B4-BE49-F238E27FC236}">
              <a16:creationId xmlns:a16="http://schemas.microsoft.com/office/drawing/2014/main" id="{1379D65D-2294-442E-92E1-59C7AECC9181}"/>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a:extLst>
            <a:ext uri="{FF2B5EF4-FFF2-40B4-BE49-F238E27FC236}">
              <a16:creationId xmlns:a16="http://schemas.microsoft.com/office/drawing/2014/main" id="{528D6352-6ED8-4907-A6DA-8DF94D118C1B}"/>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a:extLst>
            <a:ext uri="{FF2B5EF4-FFF2-40B4-BE49-F238E27FC236}">
              <a16:creationId xmlns:a16="http://schemas.microsoft.com/office/drawing/2014/main" id="{B9067E55-19AE-42CD-B82D-8AD790207A9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a:extLst>
            <a:ext uri="{FF2B5EF4-FFF2-40B4-BE49-F238E27FC236}">
              <a16:creationId xmlns:a16="http://schemas.microsoft.com/office/drawing/2014/main" id="{3866A93C-02A7-4989-8061-EAF8E6C6945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a:extLst>
            <a:ext uri="{FF2B5EF4-FFF2-40B4-BE49-F238E27FC236}">
              <a16:creationId xmlns:a16="http://schemas.microsoft.com/office/drawing/2014/main" id="{EB86A804-FAA8-40C9-98E6-101F7BA5D48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a:extLst>
            <a:ext uri="{FF2B5EF4-FFF2-40B4-BE49-F238E27FC236}">
              <a16:creationId xmlns:a16="http://schemas.microsoft.com/office/drawing/2014/main" id="{628CD963-ED13-48F7-B320-CBEF5455F8CE}"/>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a:extLst>
            <a:ext uri="{FF2B5EF4-FFF2-40B4-BE49-F238E27FC236}">
              <a16:creationId xmlns:a16="http://schemas.microsoft.com/office/drawing/2014/main" id="{16FF4773-5D31-461A-BEA7-FEBA09D828C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a:extLst>
            <a:ext uri="{FF2B5EF4-FFF2-40B4-BE49-F238E27FC236}">
              <a16:creationId xmlns:a16="http://schemas.microsoft.com/office/drawing/2014/main" id="{490FB875-DCF8-42D4-908C-0DF09524065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a:extLst>
            <a:ext uri="{FF2B5EF4-FFF2-40B4-BE49-F238E27FC236}">
              <a16:creationId xmlns:a16="http://schemas.microsoft.com/office/drawing/2014/main" id="{F238FB65-96EE-4A11-9509-D21B904417A2}"/>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63" name="直線コネクタ 562">
          <a:extLst>
            <a:ext uri="{FF2B5EF4-FFF2-40B4-BE49-F238E27FC236}">
              <a16:creationId xmlns:a16="http://schemas.microsoft.com/office/drawing/2014/main" id="{575B83AB-4CB1-4C21-A1E0-45C7866660A3}"/>
            </a:ext>
          </a:extLst>
        </xdr:cNvPr>
        <xdr:cNvCxnSpPr/>
      </xdr:nvCxnSpPr>
      <xdr:spPr>
        <a:xfrm flipV="1">
          <a:off x="221608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64" name="【学校施設】&#10;一人当たり面積最小値テキスト">
          <a:extLst>
            <a:ext uri="{FF2B5EF4-FFF2-40B4-BE49-F238E27FC236}">
              <a16:creationId xmlns:a16="http://schemas.microsoft.com/office/drawing/2014/main" id="{AC112209-8C3F-49F2-A1F9-C971EE4F5C96}"/>
            </a:ext>
          </a:extLst>
        </xdr:cNvPr>
        <xdr:cNvSpPr txBox="1"/>
      </xdr:nvSpPr>
      <xdr:spPr>
        <a:xfrm>
          <a:off x="221996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65" name="直線コネクタ 564">
          <a:extLst>
            <a:ext uri="{FF2B5EF4-FFF2-40B4-BE49-F238E27FC236}">
              <a16:creationId xmlns:a16="http://schemas.microsoft.com/office/drawing/2014/main" id="{DCC5AF09-694E-408A-80AD-CD534A87660E}"/>
            </a:ext>
          </a:extLst>
        </xdr:cNvPr>
        <xdr:cNvCxnSpPr/>
      </xdr:nvCxnSpPr>
      <xdr:spPr>
        <a:xfrm>
          <a:off x="22072600" y="10915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66" name="【学校施設】&#10;一人当たり面積最大値テキスト">
          <a:extLst>
            <a:ext uri="{FF2B5EF4-FFF2-40B4-BE49-F238E27FC236}">
              <a16:creationId xmlns:a16="http://schemas.microsoft.com/office/drawing/2014/main" id="{9C6CC366-6A21-481A-BFF7-D37253E46916}"/>
            </a:ext>
          </a:extLst>
        </xdr:cNvPr>
        <xdr:cNvSpPr txBox="1"/>
      </xdr:nvSpPr>
      <xdr:spPr>
        <a:xfrm>
          <a:off x="221996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67" name="直線コネクタ 566">
          <a:extLst>
            <a:ext uri="{FF2B5EF4-FFF2-40B4-BE49-F238E27FC236}">
              <a16:creationId xmlns:a16="http://schemas.microsoft.com/office/drawing/2014/main" id="{C8CD1FCC-2B83-42EE-A19B-F2A24BCD04BB}"/>
            </a:ext>
          </a:extLst>
        </xdr:cNvPr>
        <xdr:cNvCxnSpPr/>
      </xdr:nvCxnSpPr>
      <xdr:spPr>
        <a:xfrm>
          <a:off x="22072600" y="9551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68" name="【学校施設】&#10;一人当たり面積平均値テキスト">
          <a:extLst>
            <a:ext uri="{FF2B5EF4-FFF2-40B4-BE49-F238E27FC236}">
              <a16:creationId xmlns:a16="http://schemas.microsoft.com/office/drawing/2014/main" id="{4839C56C-5D76-4687-AEFC-AFA949DC591F}"/>
            </a:ext>
          </a:extLst>
        </xdr:cNvPr>
        <xdr:cNvSpPr txBox="1"/>
      </xdr:nvSpPr>
      <xdr:spPr>
        <a:xfrm>
          <a:off x="221996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69" name="フローチャート: 判断 568">
          <a:extLst>
            <a:ext uri="{FF2B5EF4-FFF2-40B4-BE49-F238E27FC236}">
              <a16:creationId xmlns:a16="http://schemas.microsoft.com/office/drawing/2014/main" id="{F9E4AD39-9507-405C-97CC-041ECF064053}"/>
            </a:ext>
          </a:extLst>
        </xdr:cNvPr>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70" name="フローチャート: 判断 569">
          <a:extLst>
            <a:ext uri="{FF2B5EF4-FFF2-40B4-BE49-F238E27FC236}">
              <a16:creationId xmlns:a16="http://schemas.microsoft.com/office/drawing/2014/main" id="{30EEFE25-FFFC-4900-AA2E-7CB5E5AE1BAC}"/>
            </a:ext>
          </a:extLst>
        </xdr:cNvPr>
        <xdr:cNvSpPr/>
      </xdr:nvSpPr>
      <xdr:spPr>
        <a:xfrm>
          <a:off x="21272500" y="1049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31953</xdr:rowOff>
    </xdr:from>
    <xdr:to>
      <xdr:col>107</xdr:col>
      <xdr:colOff>101600</xdr:colOff>
      <xdr:row>61</xdr:row>
      <xdr:rowOff>133553</xdr:rowOff>
    </xdr:to>
    <xdr:sp macro="" textlink="">
      <xdr:nvSpPr>
        <xdr:cNvPr id="571" name="フローチャート: 判断 570">
          <a:extLst>
            <a:ext uri="{FF2B5EF4-FFF2-40B4-BE49-F238E27FC236}">
              <a16:creationId xmlns:a16="http://schemas.microsoft.com/office/drawing/2014/main" id="{E3ADE4F6-48AA-4C19-A58E-C0C27E723CD6}"/>
            </a:ext>
          </a:extLst>
        </xdr:cNvPr>
        <xdr:cNvSpPr/>
      </xdr:nvSpPr>
      <xdr:spPr>
        <a:xfrm>
          <a:off x="20383500" y="1049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26467</xdr:rowOff>
    </xdr:from>
    <xdr:to>
      <xdr:col>102</xdr:col>
      <xdr:colOff>165100</xdr:colOff>
      <xdr:row>61</xdr:row>
      <xdr:rowOff>128067</xdr:rowOff>
    </xdr:to>
    <xdr:sp macro="" textlink="">
      <xdr:nvSpPr>
        <xdr:cNvPr id="572" name="フローチャート: 判断 571">
          <a:extLst>
            <a:ext uri="{FF2B5EF4-FFF2-40B4-BE49-F238E27FC236}">
              <a16:creationId xmlns:a16="http://schemas.microsoft.com/office/drawing/2014/main" id="{F7994619-E1A8-44A0-911D-CCED8FC0ADDA}"/>
            </a:ext>
          </a:extLst>
        </xdr:cNvPr>
        <xdr:cNvSpPr/>
      </xdr:nvSpPr>
      <xdr:spPr>
        <a:xfrm>
          <a:off x="19494500" y="10484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27381</xdr:rowOff>
    </xdr:from>
    <xdr:to>
      <xdr:col>98</xdr:col>
      <xdr:colOff>38100</xdr:colOff>
      <xdr:row>61</xdr:row>
      <xdr:rowOff>128981</xdr:rowOff>
    </xdr:to>
    <xdr:sp macro="" textlink="">
      <xdr:nvSpPr>
        <xdr:cNvPr id="573" name="フローチャート: 判断 572">
          <a:extLst>
            <a:ext uri="{FF2B5EF4-FFF2-40B4-BE49-F238E27FC236}">
              <a16:creationId xmlns:a16="http://schemas.microsoft.com/office/drawing/2014/main" id="{D403D20B-5F1E-4A4F-B961-7C8A37DC42B0}"/>
            </a:ext>
          </a:extLst>
        </xdr:cNvPr>
        <xdr:cNvSpPr/>
      </xdr:nvSpPr>
      <xdr:spPr>
        <a:xfrm>
          <a:off x="18605500" y="1048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a:extLst>
            <a:ext uri="{FF2B5EF4-FFF2-40B4-BE49-F238E27FC236}">
              <a16:creationId xmlns:a16="http://schemas.microsoft.com/office/drawing/2014/main" id="{5216CB01-A677-4E7C-92D1-83E5AEC1A7D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a:extLst>
            <a:ext uri="{FF2B5EF4-FFF2-40B4-BE49-F238E27FC236}">
              <a16:creationId xmlns:a16="http://schemas.microsoft.com/office/drawing/2014/main" id="{967E1C73-E1F8-4D5E-85B9-28816028296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FCE5CED4-517A-4471-80BC-56D700B73B5A}"/>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CFF8776D-FDB3-4476-8E83-4490E925F3DC}"/>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EF708541-815E-4C86-9FA2-45635C7506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28296</xdr:rowOff>
    </xdr:from>
    <xdr:to>
      <xdr:col>116</xdr:col>
      <xdr:colOff>114300</xdr:colOff>
      <xdr:row>61</xdr:row>
      <xdr:rowOff>129896</xdr:rowOff>
    </xdr:to>
    <xdr:sp macro="" textlink="">
      <xdr:nvSpPr>
        <xdr:cNvPr id="579" name="楕円 578">
          <a:extLst>
            <a:ext uri="{FF2B5EF4-FFF2-40B4-BE49-F238E27FC236}">
              <a16:creationId xmlns:a16="http://schemas.microsoft.com/office/drawing/2014/main" id="{22A0A533-770D-4596-8AF2-AC48C2968AB1}"/>
            </a:ext>
          </a:extLst>
        </xdr:cNvPr>
        <xdr:cNvSpPr/>
      </xdr:nvSpPr>
      <xdr:spPr>
        <a:xfrm>
          <a:off x="22110700" y="104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51173</xdr:rowOff>
    </xdr:from>
    <xdr:ext cx="469744" cy="259045"/>
    <xdr:sp macro="" textlink="">
      <xdr:nvSpPr>
        <xdr:cNvPr id="580" name="【学校施設】&#10;一人当たり面積該当値テキスト">
          <a:extLst>
            <a:ext uri="{FF2B5EF4-FFF2-40B4-BE49-F238E27FC236}">
              <a16:creationId xmlns:a16="http://schemas.microsoft.com/office/drawing/2014/main" id="{BB6481E6-F989-4EE8-A5D3-80B6DA7188CE}"/>
            </a:ext>
          </a:extLst>
        </xdr:cNvPr>
        <xdr:cNvSpPr txBox="1"/>
      </xdr:nvSpPr>
      <xdr:spPr>
        <a:xfrm>
          <a:off x="22199600" y="10338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47955</xdr:rowOff>
    </xdr:from>
    <xdr:to>
      <xdr:col>112</xdr:col>
      <xdr:colOff>38100</xdr:colOff>
      <xdr:row>61</xdr:row>
      <xdr:rowOff>149555</xdr:rowOff>
    </xdr:to>
    <xdr:sp macro="" textlink="">
      <xdr:nvSpPr>
        <xdr:cNvPr id="581" name="楕円 580">
          <a:extLst>
            <a:ext uri="{FF2B5EF4-FFF2-40B4-BE49-F238E27FC236}">
              <a16:creationId xmlns:a16="http://schemas.microsoft.com/office/drawing/2014/main" id="{DAFF1903-8FA8-4212-AF8C-B36E1A5AD8E0}"/>
            </a:ext>
          </a:extLst>
        </xdr:cNvPr>
        <xdr:cNvSpPr/>
      </xdr:nvSpPr>
      <xdr:spPr>
        <a:xfrm>
          <a:off x="21272500" y="10506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79096</xdr:rowOff>
    </xdr:from>
    <xdr:to>
      <xdr:col>116</xdr:col>
      <xdr:colOff>63500</xdr:colOff>
      <xdr:row>61</xdr:row>
      <xdr:rowOff>98755</xdr:rowOff>
    </xdr:to>
    <xdr:cxnSp macro="">
      <xdr:nvCxnSpPr>
        <xdr:cNvPr id="582" name="直線コネクタ 581">
          <a:extLst>
            <a:ext uri="{FF2B5EF4-FFF2-40B4-BE49-F238E27FC236}">
              <a16:creationId xmlns:a16="http://schemas.microsoft.com/office/drawing/2014/main" id="{CC7F3E21-EE24-40F6-AF0B-1471BC243A85}"/>
            </a:ext>
          </a:extLst>
        </xdr:cNvPr>
        <xdr:cNvCxnSpPr/>
      </xdr:nvCxnSpPr>
      <xdr:spPr>
        <a:xfrm flipV="1">
          <a:off x="21323300" y="10537546"/>
          <a:ext cx="838200" cy="19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139395</xdr:rowOff>
    </xdr:from>
    <xdr:to>
      <xdr:col>107</xdr:col>
      <xdr:colOff>101600</xdr:colOff>
      <xdr:row>62</xdr:row>
      <xdr:rowOff>69545</xdr:rowOff>
    </xdr:to>
    <xdr:sp macro="" textlink="">
      <xdr:nvSpPr>
        <xdr:cNvPr id="583" name="楕円 582">
          <a:extLst>
            <a:ext uri="{FF2B5EF4-FFF2-40B4-BE49-F238E27FC236}">
              <a16:creationId xmlns:a16="http://schemas.microsoft.com/office/drawing/2014/main" id="{E4D1BBF1-2E9F-45B7-9322-87D9D5F528B4}"/>
            </a:ext>
          </a:extLst>
        </xdr:cNvPr>
        <xdr:cNvSpPr/>
      </xdr:nvSpPr>
      <xdr:spPr>
        <a:xfrm>
          <a:off x="20383500" y="1059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98755</xdr:rowOff>
    </xdr:from>
    <xdr:to>
      <xdr:col>111</xdr:col>
      <xdr:colOff>177800</xdr:colOff>
      <xdr:row>62</xdr:row>
      <xdr:rowOff>18745</xdr:rowOff>
    </xdr:to>
    <xdr:cxnSp macro="">
      <xdr:nvCxnSpPr>
        <xdr:cNvPr id="584" name="直線コネクタ 583">
          <a:extLst>
            <a:ext uri="{FF2B5EF4-FFF2-40B4-BE49-F238E27FC236}">
              <a16:creationId xmlns:a16="http://schemas.microsoft.com/office/drawing/2014/main" id="{EEE5CC51-041D-4DD2-8C7E-9FBAB10650E5}"/>
            </a:ext>
          </a:extLst>
        </xdr:cNvPr>
        <xdr:cNvCxnSpPr/>
      </xdr:nvCxnSpPr>
      <xdr:spPr>
        <a:xfrm flipV="1">
          <a:off x="20434300" y="10557205"/>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12751</xdr:rowOff>
    </xdr:from>
    <xdr:to>
      <xdr:col>102</xdr:col>
      <xdr:colOff>165100</xdr:colOff>
      <xdr:row>61</xdr:row>
      <xdr:rowOff>114351</xdr:rowOff>
    </xdr:to>
    <xdr:sp macro="" textlink="">
      <xdr:nvSpPr>
        <xdr:cNvPr id="585" name="楕円 584">
          <a:extLst>
            <a:ext uri="{FF2B5EF4-FFF2-40B4-BE49-F238E27FC236}">
              <a16:creationId xmlns:a16="http://schemas.microsoft.com/office/drawing/2014/main" id="{B3026A33-CBD3-4AD9-8C7C-296012BB64ED}"/>
            </a:ext>
          </a:extLst>
        </xdr:cNvPr>
        <xdr:cNvSpPr/>
      </xdr:nvSpPr>
      <xdr:spPr>
        <a:xfrm>
          <a:off x="19494500" y="104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63551</xdr:rowOff>
    </xdr:from>
    <xdr:to>
      <xdr:col>107</xdr:col>
      <xdr:colOff>50800</xdr:colOff>
      <xdr:row>62</xdr:row>
      <xdr:rowOff>18745</xdr:rowOff>
    </xdr:to>
    <xdr:cxnSp macro="">
      <xdr:nvCxnSpPr>
        <xdr:cNvPr id="586" name="直線コネクタ 585">
          <a:extLst>
            <a:ext uri="{FF2B5EF4-FFF2-40B4-BE49-F238E27FC236}">
              <a16:creationId xmlns:a16="http://schemas.microsoft.com/office/drawing/2014/main" id="{453194A4-B95E-4FEE-9CDD-C9811B35D989}"/>
            </a:ext>
          </a:extLst>
        </xdr:cNvPr>
        <xdr:cNvCxnSpPr/>
      </xdr:nvCxnSpPr>
      <xdr:spPr>
        <a:xfrm>
          <a:off x="19545300" y="10522001"/>
          <a:ext cx="889000" cy="12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150995</xdr:rowOff>
    </xdr:from>
    <xdr:ext cx="469744" cy="259045"/>
    <xdr:sp macro="" textlink="">
      <xdr:nvSpPr>
        <xdr:cNvPr id="587" name="n_1aveValue【学校施設】&#10;一人当たり面積">
          <a:extLst>
            <a:ext uri="{FF2B5EF4-FFF2-40B4-BE49-F238E27FC236}">
              <a16:creationId xmlns:a16="http://schemas.microsoft.com/office/drawing/2014/main" id="{786756D3-F2E9-4EEC-8B92-052C3991670E}"/>
            </a:ext>
          </a:extLst>
        </xdr:cNvPr>
        <xdr:cNvSpPr txBox="1"/>
      </xdr:nvSpPr>
      <xdr:spPr>
        <a:xfrm>
          <a:off x="21075727" y="10266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150080</xdr:rowOff>
    </xdr:from>
    <xdr:ext cx="469744" cy="259045"/>
    <xdr:sp macro="" textlink="">
      <xdr:nvSpPr>
        <xdr:cNvPr id="588" name="n_2aveValue【学校施設】&#10;一人当たり面積">
          <a:extLst>
            <a:ext uri="{FF2B5EF4-FFF2-40B4-BE49-F238E27FC236}">
              <a16:creationId xmlns:a16="http://schemas.microsoft.com/office/drawing/2014/main" id="{D7C2622D-31C1-4AEF-8896-D6381EE570A5}"/>
            </a:ext>
          </a:extLst>
        </xdr:cNvPr>
        <xdr:cNvSpPr txBox="1"/>
      </xdr:nvSpPr>
      <xdr:spPr>
        <a:xfrm>
          <a:off x="20199427" y="1026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119194</xdr:rowOff>
    </xdr:from>
    <xdr:ext cx="469744" cy="259045"/>
    <xdr:sp macro="" textlink="">
      <xdr:nvSpPr>
        <xdr:cNvPr id="589" name="n_3aveValue【学校施設】&#10;一人当たり面積">
          <a:extLst>
            <a:ext uri="{FF2B5EF4-FFF2-40B4-BE49-F238E27FC236}">
              <a16:creationId xmlns:a16="http://schemas.microsoft.com/office/drawing/2014/main" id="{CBC3116A-3CEB-4B5E-AD30-66E6592BE405}"/>
            </a:ext>
          </a:extLst>
        </xdr:cNvPr>
        <xdr:cNvSpPr txBox="1"/>
      </xdr:nvSpPr>
      <xdr:spPr>
        <a:xfrm>
          <a:off x="19310427" y="1057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145508</xdr:rowOff>
    </xdr:from>
    <xdr:ext cx="469744" cy="259045"/>
    <xdr:sp macro="" textlink="">
      <xdr:nvSpPr>
        <xdr:cNvPr id="590" name="n_4aveValue【学校施設】&#10;一人当たり面積">
          <a:extLst>
            <a:ext uri="{FF2B5EF4-FFF2-40B4-BE49-F238E27FC236}">
              <a16:creationId xmlns:a16="http://schemas.microsoft.com/office/drawing/2014/main" id="{B4A4CD19-9A43-4166-89AF-45FE7CB59126}"/>
            </a:ext>
          </a:extLst>
        </xdr:cNvPr>
        <xdr:cNvSpPr txBox="1"/>
      </xdr:nvSpPr>
      <xdr:spPr>
        <a:xfrm>
          <a:off x="18421427" y="10261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140682</xdr:rowOff>
    </xdr:from>
    <xdr:ext cx="469744" cy="259045"/>
    <xdr:sp macro="" textlink="">
      <xdr:nvSpPr>
        <xdr:cNvPr id="591" name="n_1mainValue【学校施設】&#10;一人当たり面積">
          <a:extLst>
            <a:ext uri="{FF2B5EF4-FFF2-40B4-BE49-F238E27FC236}">
              <a16:creationId xmlns:a16="http://schemas.microsoft.com/office/drawing/2014/main" id="{EBFE52BE-7BA0-4312-978E-FF11E8AE50C1}"/>
            </a:ext>
          </a:extLst>
        </xdr:cNvPr>
        <xdr:cNvSpPr txBox="1"/>
      </xdr:nvSpPr>
      <xdr:spPr>
        <a:xfrm>
          <a:off x="21075727" y="10599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60672</xdr:rowOff>
    </xdr:from>
    <xdr:ext cx="469744" cy="259045"/>
    <xdr:sp macro="" textlink="">
      <xdr:nvSpPr>
        <xdr:cNvPr id="592" name="n_2mainValue【学校施設】&#10;一人当たり面積">
          <a:extLst>
            <a:ext uri="{FF2B5EF4-FFF2-40B4-BE49-F238E27FC236}">
              <a16:creationId xmlns:a16="http://schemas.microsoft.com/office/drawing/2014/main" id="{B0F562BB-726D-4C5F-B85F-42A08A358361}"/>
            </a:ext>
          </a:extLst>
        </xdr:cNvPr>
        <xdr:cNvSpPr txBox="1"/>
      </xdr:nvSpPr>
      <xdr:spPr>
        <a:xfrm>
          <a:off x="20199427" y="106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130878</xdr:rowOff>
    </xdr:from>
    <xdr:ext cx="469744" cy="259045"/>
    <xdr:sp macro="" textlink="">
      <xdr:nvSpPr>
        <xdr:cNvPr id="593" name="n_3mainValue【学校施設】&#10;一人当たり面積">
          <a:extLst>
            <a:ext uri="{FF2B5EF4-FFF2-40B4-BE49-F238E27FC236}">
              <a16:creationId xmlns:a16="http://schemas.microsoft.com/office/drawing/2014/main" id="{1598748E-C769-45B1-87B2-F4561E6A03F5}"/>
            </a:ext>
          </a:extLst>
        </xdr:cNvPr>
        <xdr:cNvSpPr txBox="1"/>
      </xdr:nvSpPr>
      <xdr:spPr>
        <a:xfrm>
          <a:off x="19310427" y="1024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a:extLst>
            <a:ext uri="{FF2B5EF4-FFF2-40B4-BE49-F238E27FC236}">
              <a16:creationId xmlns:a16="http://schemas.microsoft.com/office/drawing/2014/main" id="{F102751A-E984-4FE9-9767-4C05F86FC12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a:extLst>
            <a:ext uri="{FF2B5EF4-FFF2-40B4-BE49-F238E27FC236}">
              <a16:creationId xmlns:a16="http://schemas.microsoft.com/office/drawing/2014/main" id="{08E5C1DD-7D7F-4176-8487-7FCBBC876DB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a:extLst>
            <a:ext uri="{FF2B5EF4-FFF2-40B4-BE49-F238E27FC236}">
              <a16:creationId xmlns:a16="http://schemas.microsoft.com/office/drawing/2014/main" id="{FBE5F034-CF4B-4C3F-805A-8E898DDEE33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a:extLst>
            <a:ext uri="{FF2B5EF4-FFF2-40B4-BE49-F238E27FC236}">
              <a16:creationId xmlns:a16="http://schemas.microsoft.com/office/drawing/2014/main" id="{A82D58D5-8F01-4709-AF32-EBA2AD4106B2}"/>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a:extLst>
            <a:ext uri="{FF2B5EF4-FFF2-40B4-BE49-F238E27FC236}">
              <a16:creationId xmlns:a16="http://schemas.microsoft.com/office/drawing/2014/main" id="{C9487B10-9A22-4E37-89EA-C82CEAE6564E}"/>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a:extLst>
            <a:ext uri="{FF2B5EF4-FFF2-40B4-BE49-F238E27FC236}">
              <a16:creationId xmlns:a16="http://schemas.microsoft.com/office/drawing/2014/main" id="{27CD0FAB-6E61-46A1-864F-2C3506FC148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a:extLst>
            <a:ext uri="{FF2B5EF4-FFF2-40B4-BE49-F238E27FC236}">
              <a16:creationId xmlns:a16="http://schemas.microsoft.com/office/drawing/2014/main" id="{B7C7D4EC-BB33-4784-AA2B-E2E3C1FFF3A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a:extLst>
            <a:ext uri="{FF2B5EF4-FFF2-40B4-BE49-F238E27FC236}">
              <a16:creationId xmlns:a16="http://schemas.microsoft.com/office/drawing/2014/main" id="{C2A1CFC5-5B9E-4B11-AE70-7CC3492832F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a:extLst>
            <a:ext uri="{FF2B5EF4-FFF2-40B4-BE49-F238E27FC236}">
              <a16:creationId xmlns:a16="http://schemas.microsoft.com/office/drawing/2014/main" id="{C717F590-CB75-468B-8ADA-3F3F68BDA397}"/>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a:extLst>
            <a:ext uri="{FF2B5EF4-FFF2-40B4-BE49-F238E27FC236}">
              <a16:creationId xmlns:a16="http://schemas.microsoft.com/office/drawing/2014/main" id="{B4FF5750-E755-4C59-9A3C-7C74C498081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a:extLst>
            <a:ext uri="{FF2B5EF4-FFF2-40B4-BE49-F238E27FC236}">
              <a16:creationId xmlns:a16="http://schemas.microsoft.com/office/drawing/2014/main" id="{12F04F84-4789-4BA2-AF8E-BA8B30D063A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a:extLst>
            <a:ext uri="{FF2B5EF4-FFF2-40B4-BE49-F238E27FC236}">
              <a16:creationId xmlns:a16="http://schemas.microsoft.com/office/drawing/2014/main" id="{B31C253D-7D65-4527-BA09-BDDB4DE6931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6" name="テキスト ボックス 605">
          <a:extLst>
            <a:ext uri="{FF2B5EF4-FFF2-40B4-BE49-F238E27FC236}">
              <a16:creationId xmlns:a16="http://schemas.microsoft.com/office/drawing/2014/main" id="{6F36611D-5C0F-46F0-A786-004A5A7A7E47}"/>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a:extLst>
            <a:ext uri="{FF2B5EF4-FFF2-40B4-BE49-F238E27FC236}">
              <a16:creationId xmlns:a16="http://schemas.microsoft.com/office/drawing/2014/main" id="{9C7D95EB-A205-4C56-BA82-97D03CDE0E6E}"/>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8" name="テキスト ボックス 607">
          <a:extLst>
            <a:ext uri="{FF2B5EF4-FFF2-40B4-BE49-F238E27FC236}">
              <a16:creationId xmlns:a16="http://schemas.microsoft.com/office/drawing/2014/main" id="{6A9616A0-8647-4A00-AE43-4BAD4385D06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a:extLst>
            <a:ext uri="{FF2B5EF4-FFF2-40B4-BE49-F238E27FC236}">
              <a16:creationId xmlns:a16="http://schemas.microsoft.com/office/drawing/2014/main" id="{27767BC8-C2F5-4B00-BB36-D2FEF7A77FDE}"/>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0" name="テキスト ボックス 609">
          <a:extLst>
            <a:ext uri="{FF2B5EF4-FFF2-40B4-BE49-F238E27FC236}">
              <a16:creationId xmlns:a16="http://schemas.microsoft.com/office/drawing/2014/main" id="{72927340-861B-489C-B554-0C10969B4EDB}"/>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a:extLst>
            <a:ext uri="{FF2B5EF4-FFF2-40B4-BE49-F238E27FC236}">
              <a16:creationId xmlns:a16="http://schemas.microsoft.com/office/drawing/2014/main" id="{ED651B9A-DAB2-46EC-A647-BEBEAE03F97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2" name="テキスト ボックス 611">
          <a:extLst>
            <a:ext uri="{FF2B5EF4-FFF2-40B4-BE49-F238E27FC236}">
              <a16:creationId xmlns:a16="http://schemas.microsoft.com/office/drawing/2014/main" id="{4822F88E-91AC-4C71-AFC8-B9BE899EC21E}"/>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a:extLst>
            <a:ext uri="{FF2B5EF4-FFF2-40B4-BE49-F238E27FC236}">
              <a16:creationId xmlns:a16="http://schemas.microsoft.com/office/drawing/2014/main" id="{9BC8DC17-11BE-4602-AACA-1E4A23AECD7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4" name="テキスト ボックス 613">
          <a:extLst>
            <a:ext uri="{FF2B5EF4-FFF2-40B4-BE49-F238E27FC236}">
              <a16:creationId xmlns:a16="http://schemas.microsoft.com/office/drawing/2014/main" id="{8682C3AF-03B6-4074-B7BF-F7302931071B}"/>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a:extLst>
            <a:ext uri="{FF2B5EF4-FFF2-40B4-BE49-F238E27FC236}">
              <a16:creationId xmlns:a16="http://schemas.microsoft.com/office/drawing/2014/main" id="{FB794991-A2EC-414C-A35F-9D1368EDDFF6}"/>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6" name="テキスト ボックス 615">
          <a:extLst>
            <a:ext uri="{FF2B5EF4-FFF2-40B4-BE49-F238E27FC236}">
              <a16:creationId xmlns:a16="http://schemas.microsoft.com/office/drawing/2014/main" id="{04288D2B-0C5A-4290-8BDD-AA68F1541A44}"/>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a:extLst>
            <a:ext uri="{FF2B5EF4-FFF2-40B4-BE49-F238E27FC236}">
              <a16:creationId xmlns:a16="http://schemas.microsoft.com/office/drawing/2014/main" id="{A5B9D519-74D3-496F-A231-7F762158C4E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18" name="直線コネクタ 617">
          <a:extLst>
            <a:ext uri="{FF2B5EF4-FFF2-40B4-BE49-F238E27FC236}">
              <a16:creationId xmlns:a16="http://schemas.microsoft.com/office/drawing/2014/main" id="{331C3949-C3BB-47B6-9A49-EF5BFEB80745}"/>
            </a:ext>
          </a:extLst>
        </xdr:cNvPr>
        <xdr:cNvCxnSpPr/>
      </xdr:nvCxnSpPr>
      <xdr:spPr>
        <a:xfrm flipV="1">
          <a:off x="16318864"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9" name="【児童館】&#10;有形固定資産減価償却率最小値テキスト">
          <a:extLst>
            <a:ext uri="{FF2B5EF4-FFF2-40B4-BE49-F238E27FC236}">
              <a16:creationId xmlns:a16="http://schemas.microsoft.com/office/drawing/2014/main" id="{65899853-C81E-47A5-81E5-830829BC6236}"/>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0" name="直線コネクタ 619">
          <a:extLst>
            <a:ext uri="{FF2B5EF4-FFF2-40B4-BE49-F238E27FC236}">
              <a16:creationId xmlns:a16="http://schemas.microsoft.com/office/drawing/2014/main" id="{6ACD8D49-1BF4-4074-BA19-8019C6E6286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21" name="【児童館】&#10;有形固定資産減価償却率最大値テキスト">
          <a:extLst>
            <a:ext uri="{FF2B5EF4-FFF2-40B4-BE49-F238E27FC236}">
              <a16:creationId xmlns:a16="http://schemas.microsoft.com/office/drawing/2014/main" id="{BA59ADB5-8F34-4661-B2A7-AB0D5A473625}"/>
            </a:ext>
          </a:extLst>
        </xdr:cNvPr>
        <xdr:cNvSpPr txBox="1"/>
      </xdr:nvSpPr>
      <xdr:spPr>
        <a:xfrm>
          <a:off x="16357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22" name="直線コネクタ 621">
          <a:extLst>
            <a:ext uri="{FF2B5EF4-FFF2-40B4-BE49-F238E27FC236}">
              <a16:creationId xmlns:a16="http://schemas.microsoft.com/office/drawing/2014/main" id="{CF079A6E-6F7E-4812-934C-9674B1D370E4}"/>
            </a:ext>
          </a:extLst>
        </xdr:cNvPr>
        <xdr:cNvCxnSpPr/>
      </xdr:nvCxnSpPr>
      <xdr:spPr>
        <a:xfrm>
          <a:off x="16230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623" name="【児童館】&#10;有形固定資産減価償却率平均値テキスト">
          <a:extLst>
            <a:ext uri="{FF2B5EF4-FFF2-40B4-BE49-F238E27FC236}">
              <a16:creationId xmlns:a16="http://schemas.microsoft.com/office/drawing/2014/main" id="{1468621D-7713-4789-8C06-E1D3A8633294}"/>
            </a:ext>
          </a:extLst>
        </xdr:cNvPr>
        <xdr:cNvSpPr txBox="1"/>
      </xdr:nvSpPr>
      <xdr:spPr>
        <a:xfrm>
          <a:off x="16357600"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24" name="フローチャート: 判断 623">
          <a:extLst>
            <a:ext uri="{FF2B5EF4-FFF2-40B4-BE49-F238E27FC236}">
              <a16:creationId xmlns:a16="http://schemas.microsoft.com/office/drawing/2014/main" id="{BD70E496-18DB-4201-A303-DAAF58D3DCB2}"/>
            </a:ext>
          </a:extLst>
        </xdr:cNvPr>
        <xdr:cNvSpPr/>
      </xdr:nvSpPr>
      <xdr:spPr>
        <a:xfrm>
          <a:off x="162687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25" name="フローチャート: 判断 624">
          <a:extLst>
            <a:ext uri="{FF2B5EF4-FFF2-40B4-BE49-F238E27FC236}">
              <a16:creationId xmlns:a16="http://schemas.microsoft.com/office/drawing/2014/main" id="{277BF4FC-C823-4634-9B33-E99E682B7593}"/>
            </a:ext>
          </a:extLst>
        </xdr:cNvPr>
        <xdr:cNvSpPr/>
      </xdr:nvSpPr>
      <xdr:spPr>
        <a:xfrm>
          <a:off x="15430500"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99695</xdr:rowOff>
    </xdr:from>
    <xdr:to>
      <xdr:col>76</xdr:col>
      <xdr:colOff>165100</xdr:colOff>
      <xdr:row>81</xdr:row>
      <xdr:rowOff>29845</xdr:rowOff>
    </xdr:to>
    <xdr:sp macro="" textlink="">
      <xdr:nvSpPr>
        <xdr:cNvPr id="626" name="フローチャート: 判断 625">
          <a:extLst>
            <a:ext uri="{FF2B5EF4-FFF2-40B4-BE49-F238E27FC236}">
              <a16:creationId xmlns:a16="http://schemas.microsoft.com/office/drawing/2014/main" id="{EE0F1891-C3F4-4CC1-8D81-0B37CF3109DA}"/>
            </a:ext>
          </a:extLst>
        </xdr:cNvPr>
        <xdr:cNvSpPr/>
      </xdr:nvSpPr>
      <xdr:spPr>
        <a:xfrm>
          <a:off x="14541500" y="1381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12064</xdr:rowOff>
    </xdr:from>
    <xdr:to>
      <xdr:col>72</xdr:col>
      <xdr:colOff>38100</xdr:colOff>
      <xdr:row>80</xdr:row>
      <xdr:rowOff>113664</xdr:rowOff>
    </xdr:to>
    <xdr:sp macro="" textlink="">
      <xdr:nvSpPr>
        <xdr:cNvPr id="627" name="フローチャート: 判断 626">
          <a:extLst>
            <a:ext uri="{FF2B5EF4-FFF2-40B4-BE49-F238E27FC236}">
              <a16:creationId xmlns:a16="http://schemas.microsoft.com/office/drawing/2014/main" id="{3437A8C8-F27A-40F7-9DB9-81E7E3BFC7F6}"/>
            </a:ext>
          </a:extLst>
        </xdr:cNvPr>
        <xdr:cNvSpPr/>
      </xdr:nvSpPr>
      <xdr:spPr>
        <a:xfrm>
          <a:off x="13652500" y="13728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85</xdr:row>
      <xdr:rowOff>33020</xdr:rowOff>
    </xdr:from>
    <xdr:to>
      <xdr:col>67</xdr:col>
      <xdr:colOff>101600</xdr:colOff>
      <xdr:row>85</xdr:row>
      <xdr:rowOff>134620</xdr:rowOff>
    </xdr:to>
    <xdr:sp macro="" textlink="">
      <xdr:nvSpPr>
        <xdr:cNvPr id="628" name="フローチャート: 判断 627">
          <a:extLst>
            <a:ext uri="{FF2B5EF4-FFF2-40B4-BE49-F238E27FC236}">
              <a16:creationId xmlns:a16="http://schemas.microsoft.com/office/drawing/2014/main" id="{46B26F81-861F-4B9D-A45E-454A89DD103A}"/>
            </a:ext>
          </a:extLst>
        </xdr:cNvPr>
        <xdr:cNvSpPr/>
      </xdr:nvSpPr>
      <xdr:spPr>
        <a:xfrm>
          <a:off x="127635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292AF858-3907-41C7-8BFB-D1CAC03125EC}"/>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a:extLst>
            <a:ext uri="{FF2B5EF4-FFF2-40B4-BE49-F238E27FC236}">
              <a16:creationId xmlns:a16="http://schemas.microsoft.com/office/drawing/2014/main" id="{6DBC0D9B-4A7E-4F8E-8F15-E2D37C2698FE}"/>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a:extLst>
            <a:ext uri="{FF2B5EF4-FFF2-40B4-BE49-F238E27FC236}">
              <a16:creationId xmlns:a16="http://schemas.microsoft.com/office/drawing/2014/main" id="{CE301605-99E8-4033-8935-F011AE4C205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a:extLst>
            <a:ext uri="{FF2B5EF4-FFF2-40B4-BE49-F238E27FC236}">
              <a16:creationId xmlns:a16="http://schemas.microsoft.com/office/drawing/2014/main" id="{76C35963-4587-487E-AB7F-64081F66FA5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a:extLst>
            <a:ext uri="{FF2B5EF4-FFF2-40B4-BE49-F238E27FC236}">
              <a16:creationId xmlns:a16="http://schemas.microsoft.com/office/drawing/2014/main" id="{3EF19018-1ABA-4C99-9464-BBC780AD417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52070</xdr:rowOff>
    </xdr:from>
    <xdr:to>
      <xdr:col>85</xdr:col>
      <xdr:colOff>177800</xdr:colOff>
      <xdr:row>84</xdr:row>
      <xdr:rowOff>153670</xdr:rowOff>
    </xdr:to>
    <xdr:sp macro="" textlink="">
      <xdr:nvSpPr>
        <xdr:cNvPr id="634" name="楕円 633">
          <a:extLst>
            <a:ext uri="{FF2B5EF4-FFF2-40B4-BE49-F238E27FC236}">
              <a16:creationId xmlns:a16="http://schemas.microsoft.com/office/drawing/2014/main" id="{69440FE0-53DD-47A7-9B16-D8A81A616B8C}"/>
            </a:ext>
          </a:extLst>
        </xdr:cNvPr>
        <xdr:cNvSpPr/>
      </xdr:nvSpPr>
      <xdr:spPr>
        <a:xfrm>
          <a:off x="16268700" y="1445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30497</xdr:rowOff>
    </xdr:from>
    <xdr:ext cx="405111" cy="259045"/>
    <xdr:sp macro="" textlink="">
      <xdr:nvSpPr>
        <xdr:cNvPr id="635" name="【児童館】&#10;有形固定資産減価償却率該当値テキスト">
          <a:extLst>
            <a:ext uri="{FF2B5EF4-FFF2-40B4-BE49-F238E27FC236}">
              <a16:creationId xmlns:a16="http://schemas.microsoft.com/office/drawing/2014/main" id="{26289CB0-67DE-4230-B389-1BF1E4B31183}"/>
            </a:ext>
          </a:extLst>
        </xdr:cNvPr>
        <xdr:cNvSpPr txBox="1"/>
      </xdr:nvSpPr>
      <xdr:spPr>
        <a:xfrm>
          <a:off x="16357600" y="1443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10161</xdr:rowOff>
    </xdr:from>
    <xdr:to>
      <xdr:col>81</xdr:col>
      <xdr:colOff>101600</xdr:colOff>
      <xdr:row>84</xdr:row>
      <xdr:rowOff>111761</xdr:rowOff>
    </xdr:to>
    <xdr:sp macro="" textlink="">
      <xdr:nvSpPr>
        <xdr:cNvPr id="636" name="楕円 635">
          <a:extLst>
            <a:ext uri="{FF2B5EF4-FFF2-40B4-BE49-F238E27FC236}">
              <a16:creationId xmlns:a16="http://schemas.microsoft.com/office/drawing/2014/main" id="{86221E81-4D8F-4B75-A251-72BD7E01D228}"/>
            </a:ext>
          </a:extLst>
        </xdr:cNvPr>
        <xdr:cNvSpPr/>
      </xdr:nvSpPr>
      <xdr:spPr>
        <a:xfrm>
          <a:off x="15430500" y="1441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60961</xdr:rowOff>
    </xdr:from>
    <xdr:to>
      <xdr:col>85</xdr:col>
      <xdr:colOff>127000</xdr:colOff>
      <xdr:row>84</xdr:row>
      <xdr:rowOff>102870</xdr:rowOff>
    </xdr:to>
    <xdr:cxnSp macro="">
      <xdr:nvCxnSpPr>
        <xdr:cNvPr id="637" name="直線コネクタ 636">
          <a:extLst>
            <a:ext uri="{FF2B5EF4-FFF2-40B4-BE49-F238E27FC236}">
              <a16:creationId xmlns:a16="http://schemas.microsoft.com/office/drawing/2014/main" id="{52327322-12C3-4C4E-99EF-C24CC74A2237}"/>
            </a:ext>
          </a:extLst>
        </xdr:cNvPr>
        <xdr:cNvCxnSpPr/>
      </xdr:nvCxnSpPr>
      <xdr:spPr>
        <a:xfrm>
          <a:off x="15481300" y="1446276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139700</xdr:rowOff>
    </xdr:from>
    <xdr:to>
      <xdr:col>76</xdr:col>
      <xdr:colOff>165100</xdr:colOff>
      <xdr:row>84</xdr:row>
      <xdr:rowOff>69850</xdr:rowOff>
    </xdr:to>
    <xdr:sp macro="" textlink="">
      <xdr:nvSpPr>
        <xdr:cNvPr id="638" name="楕円 637">
          <a:extLst>
            <a:ext uri="{FF2B5EF4-FFF2-40B4-BE49-F238E27FC236}">
              <a16:creationId xmlns:a16="http://schemas.microsoft.com/office/drawing/2014/main" id="{C7BAE084-FDE1-4E36-BDBA-A1955F0E8D25}"/>
            </a:ext>
          </a:extLst>
        </xdr:cNvPr>
        <xdr:cNvSpPr/>
      </xdr:nvSpPr>
      <xdr:spPr>
        <a:xfrm>
          <a:off x="14541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19050</xdr:rowOff>
    </xdr:from>
    <xdr:to>
      <xdr:col>81</xdr:col>
      <xdr:colOff>50800</xdr:colOff>
      <xdr:row>84</xdr:row>
      <xdr:rowOff>60961</xdr:rowOff>
    </xdr:to>
    <xdr:cxnSp macro="">
      <xdr:nvCxnSpPr>
        <xdr:cNvPr id="639" name="直線コネクタ 638">
          <a:extLst>
            <a:ext uri="{FF2B5EF4-FFF2-40B4-BE49-F238E27FC236}">
              <a16:creationId xmlns:a16="http://schemas.microsoft.com/office/drawing/2014/main" id="{05283A57-21CC-41FB-A770-75E848E4F6F8}"/>
            </a:ext>
          </a:extLst>
        </xdr:cNvPr>
        <xdr:cNvCxnSpPr/>
      </xdr:nvCxnSpPr>
      <xdr:spPr>
        <a:xfrm>
          <a:off x="14592300" y="1442085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53975</xdr:rowOff>
    </xdr:from>
    <xdr:to>
      <xdr:col>72</xdr:col>
      <xdr:colOff>38100</xdr:colOff>
      <xdr:row>77</xdr:row>
      <xdr:rowOff>155575</xdr:rowOff>
    </xdr:to>
    <xdr:sp macro="" textlink="">
      <xdr:nvSpPr>
        <xdr:cNvPr id="640" name="楕円 639">
          <a:extLst>
            <a:ext uri="{FF2B5EF4-FFF2-40B4-BE49-F238E27FC236}">
              <a16:creationId xmlns:a16="http://schemas.microsoft.com/office/drawing/2014/main" id="{EA78FC27-9435-46DD-92C0-37203A80A8A6}"/>
            </a:ext>
          </a:extLst>
        </xdr:cNvPr>
        <xdr:cNvSpPr/>
      </xdr:nvSpPr>
      <xdr:spPr>
        <a:xfrm>
          <a:off x="13652500" y="13255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104775</xdr:rowOff>
    </xdr:from>
    <xdr:to>
      <xdr:col>76</xdr:col>
      <xdr:colOff>114300</xdr:colOff>
      <xdr:row>84</xdr:row>
      <xdr:rowOff>19050</xdr:rowOff>
    </xdr:to>
    <xdr:cxnSp macro="">
      <xdr:nvCxnSpPr>
        <xdr:cNvPr id="641" name="直線コネクタ 640">
          <a:extLst>
            <a:ext uri="{FF2B5EF4-FFF2-40B4-BE49-F238E27FC236}">
              <a16:creationId xmlns:a16="http://schemas.microsoft.com/office/drawing/2014/main" id="{652B8F0C-2129-4E36-9DAE-B103F1B93809}"/>
            </a:ext>
          </a:extLst>
        </xdr:cNvPr>
        <xdr:cNvCxnSpPr/>
      </xdr:nvCxnSpPr>
      <xdr:spPr>
        <a:xfrm>
          <a:off x="13703300" y="13306425"/>
          <a:ext cx="889000" cy="11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42" name="n_1aveValue【児童館】&#10;有形固定資産減価償却率">
          <a:extLst>
            <a:ext uri="{FF2B5EF4-FFF2-40B4-BE49-F238E27FC236}">
              <a16:creationId xmlns:a16="http://schemas.microsoft.com/office/drawing/2014/main" id="{C3C4D0C3-7D14-4832-8715-BB3B1022A961}"/>
            </a:ext>
          </a:extLst>
        </xdr:cNvPr>
        <xdr:cNvSpPr txBox="1"/>
      </xdr:nvSpPr>
      <xdr:spPr>
        <a:xfrm>
          <a:off x="15266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643" name="n_2aveValue【児童館】&#10;有形固定資産減価償却率">
          <a:extLst>
            <a:ext uri="{FF2B5EF4-FFF2-40B4-BE49-F238E27FC236}">
              <a16:creationId xmlns:a16="http://schemas.microsoft.com/office/drawing/2014/main" id="{C1D00314-C213-485E-84BD-11F46AF3BCFB}"/>
            </a:ext>
          </a:extLst>
        </xdr:cNvPr>
        <xdr:cNvSpPr txBox="1"/>
      </xdr:nvSpPr>
      <xdr:spPr>
        <a:xfrm>
          <a:off x="14389744" y="1359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104791</xdr:rowOff>
    </xdr:from>
    <xdr:ext cx="405111" cy="259045"/>
    <xdr:sp macro="" textlink="">
      <xdr:nvSpPr>
        <xdr:cNvPr id="644" name="n_3aveValue【児童館】&#10;有形固定資産減価償却率">
          <a:extLst>
            <a:ext uri="{FF2B5EF4-FFF2-40B4-BE49-F238E27FC236}">
              <a16:creationId xmlns:a16="http://schemas.microsoft.com/office/drawing/2014/main" id="{F9109754-B697-47BD-87B7-32F05F6A742B}"/>
            </a:ext>
          </a:extLst>
        </xdr:cNvPr>
        <xdr:cNvSpPr txBox="1"/>
      </xdr:nvSpPr>
      <xdr:spPr>
        <a:xfrm>
          <a:off x="13500744" y="13820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151147</xdr:rowOff>
    </xdr:from>
    <xdr:ext cx="405111" cy="259045"/>
    <xdr:sp macro="" textlink="">
      <xdr:nvSpPr>
        <xdr:cNvPr id="645" name="n_4aveValue【児童館】&#10;有形固定資産減価償却率">
          <a:extLst>
            <a:ext uri="{FF2B5EF4-FFF2-40B4-BE49-F238E27FC236}">
              <a16:creationId xmlns:a16="http://schemas.microsoft.com/office/drawing/2014/main" id="{0DA9B635-FF8A-48F3-A2FE-7EB2B33E6F5F}"/>
            </a:ext>
          </a:extLst>
        </xdr:cNvPr>
        <xdr:cNvSpPr txBox="1"/>
      </xdr:nvSpPr>
      <xdr:spPr>
        <a:xfrm>
          <a:off x="12611744" y="1438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102888</xdr:rowOff>
    </xdr:from>
    <xdr:ext cx="405111" cy="259045"/>
    <xdr:sp macro="" textlink="">
      <xdr:nvSpPr>
        <xdr:cNvPr id="646" name="n_1mainValue【児童館】&#10;有形固定資産減価償却率">
          <a:extLst>
            <a:ext uri="{FF2B5EF4-FFF2-40B4-BE49-F238E27FC236}">
              <a16:creationId xmlns:a16="http://schemas.microsoft.com/office/drawing/2014/main" id="{93C67FC6-97E5-44B0-A8D3-D6CDAA1F2721}"/>
            </a:ext>
          </a:extLst>
        </xdr:cNvPr>
        <xdr:cNvSpPr txBox="1"/>
      </xdr:nvSpPr>
      <xdr:spPr>
        <a:xfrm>
          <a:off x="15266044" y="1450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60977</xdr:rowOff>
    </xdr:from>
    <xdr:ext cx="405111" cy="259045"/>
    <xdr:sp macro="" textlink="">
      <xdr:nvSpPr>
        <xdr:cNvPr id="647" name="n_2mainValue【児童館】&#10;有形固定資産減価償却率">
          <a:extLst>
            <a:ext uri="{FF2B5EF4-FFF2-40B4-BE49-F238E27FC236}">
              <a16:creationId xmlns:a16="http://schemas.microsoft.com/office/drawing/2014/main" id="{DA7FC268-A360-40AB-8B7D-5866DA263A4C}"/>
            </a:ext>
          </a:extLst>
        </xdr:cNvPr>
        <xdr:cNvSpPr txBox="1"/>
      </xdr:nvSpPr>
      <xdr:spPr>
        <a:xfrm>
          <a:off x="143897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652</xdr:rowOff>
    </xdr:from>
    <xdr:ext cx="405111" cy="259045"/>
    <xdr:sp macro="" textlink="">
      <xdr:nvSpPr>
        <xdr:cNvPr id="648" name="n_3mainValue【児童館】&#10;有形固定資産減価償却率">
          <a:extLst>
            <a:ext uri="{FF2B5EF4-FFF2-40B4-BE49-F238E27FC236}">
              <a16:creationId xmlns:a16="http://schemas.microsoft.com/office/drawing/2014/main" id="{F1BE01D0-0015-4F23-810A-E483797D89A4}"/>
            </a:ext>
          </a:extLst>
        </xdr:cNvPr>
        <xdr:cNvSpPr txBox="1"/>
      </xdr:nvSpPr>
      <xdr:spPr>
        <a:xfrm>
          <a:off x="13500744" y="1303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a:extLst>
            <a:ext uri="{FF2B5EF4-FFF2-40B4-BE49-F238E27FC236}">
              <a16:creationId xmlns:a16="http://schemas.microsoft.com/office/drawing/2014/main" id="{71B24BCB-94E8-49FC-BFDC-F504EF9B31E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a:extLst>
            <a:ext uri="{FF2B5EF4-FFF2-40B4-BE49-F238E27FC236}">
              <a16:creationId xmlns:a16="http://schemas.microsoft.com/office/drawing/2014/main" id="{F7B2E8C3-F8B7-4003-95BB-473B55130318}"/>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a:extLst>
            <a:ext uri="{FF2B5EF4-FFF2-40B4-BE49-F238E27FC236}">
              <a16:creationId xmlns:a16="http://schemas.microsoft.com/office/drawing/2014/main" id="{73413151-DE59-4CDA-9D93-8FF72F072662}"/>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a:extLst>
            <a:ext uri="{FF2B5EF4-FFF2-40B4-BE49-F238E27FC236}">
              <a16:creationId xmlns:a16="http://schemas.microsoft.com/office/drawing/2014/main" id="{A3BFE453-0F90-4998-8C0D-0ADBFE2E40A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a:extLst>
            <a:ext uri="{FF2B5EF4-FFF2-40B4-BE49-F238E27FC236}">
              <a16:creationId xmlns:a16="http://schemas.microsoft.com/office/drawing/2014/main" id="{80BFB285-2B30-455A-AFC0-05696F49EF7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a:extLst>
            <a:ext uri="{FF2B5EF4-FFF2-40B4-BE49-F238E27FC236}">
              <a16:creationId xmlns:a16="http://schemas.microsoft.com/office/drawing/2014/main" id="{4A3BBEB8-D519-431F-A00B-798719AB333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a:extLst>
            <a:ext uri="{FF2B5EF4-FFF2-40B4-BE49-F238E27FC236}">
              <a16:creationId xmlns:a16="http://schemas.microsoft.com/office/drawing/2014/main" id="{E1EB8D60-3A2E-4775-B500-7773AA9ECE1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a:extLst>
            <a:ext uri="{FF2B5EF4-FFF2-40B4-BE49-F238E27FC236}">
              <a16:creationId xmlns:a16="http://schemas.microsoft.com/office/drawing/2014/main" id="{3AEA2CF6-AD3D-433A-AC15-D5E11DEF66D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a:extLst>
            <a:ext uri="{FF2B5EF4-FFF2-40B4-BE49-F238E27FC236}">
              <a16:creationId xmlns:a16="http://schemas.microsoft.com/office/drawing/2014/main" id="{7EEBDDB4-6727-4FEB-AA6C-8FCC971D352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a:extLst>
            <a:ext uri="{FF2B5EF4-FFF2-40B4-BE49-F238E27FC236}">
              <a16:creationId xmlns:a16="http://schemas.microsoft.com/office/drawing/2014/main" id="{004AD02D-C169-47D7-A2F1-28639EB805F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a:extLst>
            <a:ext uri="{FF2B5EF4-FFF2-40B4-BE49-F238E27FC236}">
              <a16:creationId xmlns:a16="http://schemas.microsoft.com/office/drawing/2014/main" id="{86D3F773-1955-46C6-902B-95028447725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a:extLst>
            <a:ext uri="{FF2B5EF4-FFF2-40B4-BE49-F238E27FC236}">
              <a16:creationId xmlns:a16="http://schemas.microsoft.com/office/drawing/2014/main" id="{2A57AF88-1E00-444E-BDA8-A14E4F5A45EA}"/>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a:extLst>
            <a:ext uri="{FF2B5EF4-FFF2-40B4-BE49-F238E27FC236}">
              <a16:creationId xmlns:a16="http://schemas.microsoft.com/office/drawing/2014/main" id="{2F87495C-F9C1-4B47-B7A4-B1F8F4D91184}"/>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a:extLst>
            <a:ext uri="{FF2B5EF4-FFF2-40B4-BE49-F238E27FC236}">
              <a16:creationId xmlns:a16="http://schemas.microsoft.com/office/drawing/2014/main" id="{40CBC018-F30C-488C-82FB-67DCC1C9CDE8}"/>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a:extLst>
            <a:ext uri="{FF2B5EF4-FFF2-40B4-BE49-F238E27FC236}">
              <a16:creationId xmlns:a16="http://schemas.microsoft.com/office/drawing/2014/main" id="{6AFD0F36-ABF1-490C-BF68-82937123B19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a:extLst>
            <a:ext uri="{FF2B5EF4-FFF2-40B4-BE49-F238E27FC236}">
              <a16:creationId xmlns:a16="http://schemas.microsoft.com/office/drawing/2014/main" id="{34F64E0A-AC85-47E1-869A-AD51315BB995}"/>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a:extLst>
            <a:ext uri="{FF2B5EF4-FFF2-40B4-BE49-F238E27FC236}">
              <a16:creationId xmlns:a16="http://schemas.microsoft.com/office/drawing/2014/main" id="{BF7654E6-77EC-4CCE-97A0-C6AD2CF9B72D}"/>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a:extLst>
            <a:ext uri="{FF2B5EF4-FFF2-40B4-BE49-F238E27FC236}">
              <a16:creationId xmlns:a16="http://schemas.microsoft.com/office/drawing/2014/main" id="{64470C56-69CB-4DED-9CDF-207E4A3E952F}"/>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a:extLst>
            <a:ext uri="{FF2B5EF4-FFF2-40B4-BE49-F238E27FC236}">
              <a16:creationId xmlns:a16="http://schemas.microsoft.com/office/drawing/2014/main" id="{A5620DED-EA7E-448E-9152-00A65C123272}"/>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a:extLst>
            <a:ext uri="{FF2B5EF4-FFF2-40B4-BE49-F238E27FC236}">
              <a16:creationId xmlns:a16="http://schemas.microsoft.com/office/drawing/2014/main" id="{4B66BE39-3868-45F3-B420-CDE83CA038E1}"/>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a:extLst>
            <a:ext uri="{FF2B5EF4-FFF2-40B4-BE49-F238E27FC236}">
              <a16:creationId xmlns:a16="http://schemas.microsoft.com/office/drawing/2014/main" id="{CDA3951A-127F-4C7A-A9E8-BF0355A3A89D}"/>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70" name="直線コネクタ 669">
          <a:extLst>
            <a:ext uri="{FF2B5EF4-FFF2-40B4-BE49-F238E27FC236}">
              <a16:creationId xmlns:a16="http://schemas.microsoft.com/office/drawing/2014/main" id="{42B95879-F61B-41CC-8B8D-E1775AFBCE98}"/>
            </a:ext>
          </a:extLst>
        </xdr:cNvPr>
        <xdr:cNvCxnSpPr/>
      </xdr:nvCxnSpPr>
      <xdr:spPr>
        <a:xfrm flipV="1">
          <a:off x="221608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1" name="【児童館】&#10;一人当たり面積最小値テキスト">
          <a:extLst>
            <a:ext uri="{FF2B5EF4-FFF2-40B4-BE49-F238E27FC236}">
              <a16:creationId xmlns:a16="http://schemas.microsoft.com/office/drawing/2014/main" id="{F50E7111-3A2C-477E-9E42-A9772B7618C8}"/>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72" name="直線コネクタ 671">
          <a:extLst>
            <a:ext uri="{FF2B5EF4-FFF2-40B4-BE49-F238E27FC236}">
              <a16:creationId xmlns:a16="http://schemas.microsoft.com/office/drawing/2014/main" id="{4C79E372-91A5-4D42-8C8F-FD35A8C5BF49}"/>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73" name="【児童館】&#10;一人当たり面積最大値テキスト">
          <a:extLst>
            <a:ext uri="{FF2B5EF4-FFF2-40B4-BE49-F238E27FC236}">
              <a16:creationId xmlns:a16="http://schemas.microsoft.com/office/drawing/2014/main" id="{2A691A0C-25FB-46C4-9567-CAB7AFC902E0}"/>
            </a:ext>
          </a:extLst>
        </xdr:cNvPr>
        <xdr:cNvSpPr txBox="1"/>
      </xdr:nvSpPr>
      <xdr:spPr>
        <a:xfrm>
          <a:off x="221996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74" name="直線コネクタ 673">
          <a:extLst>
            <a:ext uri="{FF2B5EF4-FFF2-40B4-BE49-F238E27FC236}">
              <a16:creationId xmlns:a16="http://schemas.microsoft.com/office/drawing/2014/main" id="{82F3BE36-E9CF-43B2-BA59-B5DDB200FB52}"/>
            </a:ext>
          </a:extLst>
        </xdr:cNvPr>
        <xdr:cNvCxnSpPr/>
      </xdr:nvCxnSpPr>
      <xdr:spPr>
        <a:xfrm>
          <a:off x="22072600" y="1351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675" name="【児童館】&#10;一人当たり面積平均値テキスト">
          <a:extLst>
            <a:ext uri="{FF2B5EF4-FFF2-40B4-BE49-F238E27FC236}">
              <a16:creationId xmlns:a16="http://schemas.microsoft.com/office/drawing/2014/main" id="{CADE55C1-D2B1-4C30-AAE5-AA7B797B3AB4}"/>
            </a:ext>
          </a:extLst>
        </xdr:cNvPr>
        <xdr:cNvSpPr txBox="1"/>
      </xdr:nvSpPr>
      <xdr:spPr>
        <a:xfrm>
          <a:off x="221996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76" name="フローチャート: 判断 675">
          <a:extLst>
            <a:ext uri="{FF2B5EF4-FFF2-40B4-BE49-F238E27FC236}">
              <a16:creationId xmlns:a16="http://schemas.microsoft.com/office/drawing/2014/main" id="{250193B7-ECC2-4829-ACBE-716B16107F5F}"/>
            </a:ext>
          </a:extLst>
        </xdr:cNvPr>
        <xdr:cNvSpPr/>
      </xdr:nvSpPr>
      <xdr:spPr>
        <a:xfrm>
          <a:off x="221107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677" name="フローチャート: 判断 676">
          <a:extLst>
            <a:ext uri="{FF2B5EF4-FFF2-40B4-BE49-F238E27FC236}">
              <a16:creationId xmlns:a16="http://schemas.microsoft.com/office/drawing/2014/main" id="{6528A96B-43E5-441F-A90E-C726FDEFCDE4}"/>
            </a:ext>
          </a:extLst>
        </xdr:cNvPr>
        <xdr:cNvSpPr/>
      </xdr:nvSpPr>
      <xdr:spPr>
        <a:xfrm>
          <a:off x="212725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87885</xdr:rowOff>
    </xdr:from>
    <xdr:to>
      <xdr:col>107</xdr:col>
      <xdr:colOff>101600</xdr:colOff>
      <xdr:row>85</xdr:row>
      <xdr:rowOff>18035</xdr:rowOff>
    </xdr:to>
    <xdr:sp macro="" textlink="">
      <xdr:nvSpPr>
        <xdr:cNvPr id="678" name="フローチャート: 判断 677">
          <a:extLst>
            <a:ext uri="{FF2B5EF4-FFF2-40B4-BE49-F238E27FC236}">
              <a16:creationId xmlns:a16="http://schemas.microsoft.com/office/drawing/2014/main" id="{5404710D-DCA9-4EEE-9834-F1F71F849475}"/>
            </a:ext>
          </a:extLst>
        </xdr:cNvPr>
        <xdr:cNvSpPr/>
      </xdr:nvSpPr>
      <xdr:spPr>
        <a:xfrm>
          <a:off x="20383500" y="1448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69596</xdr:rowOff>
    </xdr:from>
    <xdr:to>
      <xdr:col>102</xdr:col>
      <xdr:colOff>165100</xdr:colOff>
      <xdr:row>84</xdr:row>
      <xdr:rowOff>171196</xdr:rowOff>
    </xdr:to>
    <xdr:sp macro="" textlink="">
      <xdr:nvSpPr>
        <xdr:cNvPr id="679" name="フローチャート: 判断 678">
          <a:extLst>
            <a:ext uri="{FF2B5EF4-FFF2-40B4-BE49-F238E27FC236}">
              <a16:creationId xmlns:a16="http://schemas.microsoft.com/office/drawing/2014/main" id="{772FC64A-ABE8-40C9-8293-04CFE76639C8}"/>
            </a:ext>
          </a:extLst>
        </xdr:cNvPr>
        <xdr:cNvSpPr/>
      </xdr:nvSpPr>
      <xdr:spPr>
        <a:xfrm>
          <a:off x="19494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92456</xdr:rowOff>
    </xdr:from>
    <xdr:to>
      <xdr:col>98</xdr:col>
      <xdr:colOff>38100</xdr:colOff>
      <xdr:row>85</xdr:row>
      <xdr:rowOff>22606</xdr:rowOff>
    </xdr:to>
    <xdr:sp macro="" textlink="">
      <xdr:nvSpPr>
        <xdr:cNvPr id="680" name="フローチャート: 判断 679">
          <a:extLst>
            <a:ext uri="{FF2B5EF4-FFF2-40B4-BE49-F238E27FC236}">
              <a16:creationId xmlns:a16="http://schemas.microsoft.com/office/drawing/2014/main" id="{94EFF058-0A66-452D-99BA-6F9EF0CD6328}"/>
            </a:ext>
          </a:extLst>
        </xdr:cNvPr>
        <xdr:cNvSpPr/>
      </xdr:nvSpPr>
      <xdr:spPr>
        <a:xfrm>
          <a:off x="18605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B8C9FE43-8D22-4508-A03E-6971AB2EDC07}"/>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E559656F-463B-44B8-9174-AF38DDBA260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440C9600-D328-4590-8B82-29F7ACEBC45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495AE13A-B64C-4172-B5A4-67B5A174576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a:extLst>
            <a:ext uri="{FF2B5EF4-FFF2-40B4-BE49-F238E27FC236}">
              <a16:creationId xmlns:a16="http://schemas.microsoft.com/office/drawing/2014/main" id="{98BB6DE3-8DBF-4800-940B-13D7ACFE40A5}"/>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35306</xdr:rowOff>
    </xdr:from>
    <xdr:to>
      <xdr:col>116</xdr:col>
      <xdr:colOff>114300</xdr:colOff>
      <xdr:row>85</xdr:row>
      <xdr:rowOff>136906</xdr:rowOff>
    </xdr:to>
    <xdr:sp macro="" textlink="">
      <xdr:nvSpPr>
        <xdr:cNvPr id="686" name="楕円 685">
          <a:extLst>
            <a:ext uri="{FF2B5EF4-FFF2-40B4-BE49-F238E27FC236}">
              <a16:creationId xmlns:a16="http://schemas.microsoft.com/office/drawing/2014/main" id="{3654E549-D12C-401A-8081-BBD3C031613F}"/>
            </a:ext>
          </a:extLst>
        </xdr:cNvPr>
        <xdr:cNvSpPr/>
      </xdr:nvSpPr>
      <xdr:spPr>
        <a:xfrm>
          <a:off x="22110700" y="1460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121683</xdr:rowOff>
    </xdr:from>
    <xdr:ext cx="469744" cy="259045"/>
    <xdr:sp macro="" textlink="">
      <xdr:nvSpPr>
        <xdr:cNvPr id="687" name="【児童館】&#10;一人当たり面積該当値テキスト">
          <a:extLst>
            <a:ext uri="{FF2B5EF4-FFF2-40B4-BE49-F238E27FC236}">
              <a16:creationId xmlns:a16="http://schemas.microsoft.com/office/drawing/2014/main" id="{F33810CF-69BE-4023-8F1C-3101FA14BBA2}"/>
            </a:ext>
          </a:extLst>
        </xdr:cNvPr>
        <xdr:cNvSpPr txBox="1"/>
      </xdr:nvSpPr>
      <xdr:spPr>
        <a:xfrm>
          <a:off x="22199600" y="14523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39878</xdr:rowOff>
    </xdr:from>
    <xdr:to>
      <xdr:col>112</xdr:col>
      <xdr:colOff>38100</xdr:colOff>
      <xdr:row>85</xdr:row>
      <xdr:rowOff>141478</xdr:rowOff>
    </xdr:to>
    <xdr:sp macro="" textlink="">
      <xdr:nvSpPr>
        <xdr:cNvPr id="688" name="楕円 687">
          <a:extLst>
            <a:ext uri="{FF2B5EF4-FFF2-40B4-BE49-F238E27FC236}">
              <a16:creationId xmlns:a16="http://schemas.microsoft.com/office/drawing/2014/main" id="{BD71697B-6C38-40EF-815C-395C9E8B1B89}"/>
            </a:ext>
          </a:extLst>
        </xdr:cNvPr>
        <xdr:cNvSpPr/>
      </xdr:nvSpPr>
      <xdr:spPr>
        <a:xfrm>
          <a:off x="21272500" y="1461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86106</xdr:rowOff>
    </xdr:from>
    <xdr:to>
      <xdr:col>116</xdr:col>
      <xdr:colOff>63500</xdr:colOff>
      <xdr:row>85</xdr:row>
      <xdr:rowOff>90678</xdr:rowOff>
    </xdr:to>
    <xdr:cxnSp macro="">
      <xdr:nvCxnSpPr>
        <xdr:cNvPr id="689" name="直線コネクタ 688">
          <a:extLst>
            <a:ext uri="{FF2B5EF4-FFF2-40B4-BE49-F238E27FC236}">
              <a16:creationId xmlns:a16="http://schemas.microsoft.com/office/drawing/2014/main" id="{BBB910D5-587E-4680-8C68-9ACAFF1903B5}"/>
            </a:ext>
          </a:extLst>
        </xdr:cNvPr>
        <xdr:cNvCxnSpPr/>
      </xdr:nvCxnSpPr>
      <xdr:spPr>
        <a:xfrm flipV="1">
          <a:off x="21323300" y="146593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49022</xdr:rowOff>
    </xdr:from>
    <xdr:to>
      <xdr:col>107</xdr:col>
      <xdr:colOff>101600</xdr:colOff>
      <xdr:row>85</xdr:row>
      <xdr:rowOff>150622</xdr:rowOff>
    </xdr:to>
    <xdr:sp macro="" textlink="">
      <xdr:nvSpPr>
        <xdr:cNvPr id="690" name="楕円 689">
          <a:extLst>
            <a:ext uri="{FF2B5EF4-FFF2-40B4-BE49-F238E27FC236}">
              <a16:creationId xmlns:a16="http://schemas.microsoft.com/office/drawing/2014/main" id="{0B4EF84A-A802-4A10-9399-C1CC3483B221}"/>
            </a:ext>
          </a:extLst>
        </xdr:cNvPr>
        <xdr:cNvSpPr/>
      </xdr:nvSpPr>
      <xdr:spPr>
        <a:xfrm>
          <a:off x="20383500" y="1462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90678</xdr:rowOff>
    </xdr:from>
    <xdr:to>
      <xdr:col>111</xdr:col>
      <xdr:colOff>177800</xdr:colOff>
      <xdr:row>85</xdr:row>
      <xdr:rowOff>99822</xdr:rowOff>
    </xdr:to>
    <xdr:cxnSp macro="">
      <xdr:nvCxnSpPr>
        <xdr:cNvPr id="691" name="直線コネクタ 690">
          <a:extLst>
            <a:ext uri="{FF2B5EF4-FFF2-40B4-BE49-F238E27FC236}">
              <a16:creationId xmlns:a16="http://schemas.microsoft.com/office/drawing/2014/main" id="{AE9FE0BB-F151-4EBF-8C67-76ECEEC15406}"/>
            </a:ext>
          </a:extLst>
        </xdr:cNvPr>
        <xdr:cNvCxnSpPr/>
      </xdr:nvCxnSpPr>
      <xdr:spPr>
        <a:xfrm flipV="1">
          <a:off x="20434300" y="146639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79</xdr:row>
      <xdr:rowOff>76454</xdr:rowOff>
    </xdr:from>
    <xdr:to>
      <xdr:col>102</xdr:col>
      <xdr:colOff>165100</xdr:colOff>
      <xdr:row>80</xdr:row>
      <xdr:rowOff>6604</xdr:rowOff>
    </xdr:to>
    <xdr:sp macro="" textlink="">
      <xdr:nvSpPr>
        <xdr:cNvPr id="692" name="楕円 691">
          <a:extLst>
            <a:ext uri="{FF2B5EF4-FFF2-40B4-BE49-F238E27FC236}">
              <a16:creationId xmlns:a16="http://schemas.microsoft.com/office/drawing/2014/main" id="{B69AAEFE-6D43-4120-8AE7-4BCD491C5F60}"/>
            </a:ext>
          </a:extLst>
        </xdr:cNvPr>
        <xdr:cNvSpPr/>
      </xdr:nvSpPr>
      <xdr:spPr>
        <a:xfrm>
          <a:off x="19494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127254</xdr:rowOff>
    </xdr:from>
    <xdr:to>
      <xdr:col>107</xdr:col>
      <xdr:colOff>50800</xdr:colOff>
      <xdr:row>85</xdr:row>
      <xdr:rowOff>99822</xdr:rowOff>
    </xdr:to>
    <xdr:cxnSp macro="">
      <xdr:nvCxnSpPr>
        <xdr:cNvPr id="693" name="直線コネクタ 692">
          <a:extLst>
            <a:ext uri="{FF2B5EF4-FFF2-40B4-BE49-F238E27FC236}">
              <a16:creationId xmlns:a16="http://schemas.microsoft.com/office/drawing/2014/main" id="{D70A1A7A-D8AD-4216-980D-314C0A549B48}"/>
            </a:ext>
          </a:extLst>
        </xdr:cNvPr>
        <xdr:cNvCxnSpPr/>
      </xdr:nvCxnSpPr>
      <xdr:spPr>
        <a:xfrm>
          <a:off x="19545300" y="13671804"/>
          <a:ext cx="889000" cy="100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694" name="n_1aveValue【児童館】&#10;一人当たり面積">
          <a:extLst>
            <a:ext uri="{FF2B5EF4-FFF2-40B4-BE49-F238E27FC236}">
              <a16:creationId xmlns:a16="http://schemas.microsoft.com/office/drawing/2014/main" id="{06F2670B-13C8-4152-AFB8-A6ADF7448240}"/>
            </a:ext>
          </a:extLst>
        </xdr:cNvPr>
        <xdr:cNvSpPr txBox="1"/>
      </xdr:nvSpPr>
      <xdr:spPr>
        <a:xfrm>
          <a:off x="2107572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34562</xdr:rowOff>
    </xdr:from>
    <xdr:ext cx="469744" cy="259045"/>
    <xdr:sp macro="" textlink="">
      <xdr:nvSpPr>
        <xdr:cNvPr id="695" name="n_2aveValue【児童館】&#10;一人当たり面積">
          <a:extLst>
            <a:ext uri="{FF2B5EF4-FFF2-40B4-BE49-F238E27FC236}">
              <a16:creationId xmlns:a16="http://schemas.microsoft.com/office/drawing/2014/main" id="{94BE46EE-EF46-413B-A170-C44E263BBBC6}"/>
            </a:ext>
          </a:extLst>
        </xdr:cNvPr>
        <xdr:cNvSpPr txBox="1"/>
      </xdr:nvSpPr>
      <xdr:spPr>
        <a:xfrm>
          <a:off x="20199427" y="14264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162323</xdr:rowOff>
    </xdr:from>
    <xdr:ext cx="469744" cy="259045"/>
    <xdr:sp macro="" textlink="">
      <xdr:nvSpPr>
        <xdr:cNvPr id="696" name="n_3aveValue【児童館】&#10;一人当たり面積">
          <a:extLst>
            <a:ext uri="{FF2B5EF4-FFF2-40B4-BE49-F238E27FC236}">
              <a16:creationId xmlns:a16="http://schemas.microsoft.com/office/drawing/2014/main" id="{0083C483-981B-4C02-AA37-BFF4A5EA0CD0}"/>
            </a:ext>
          </a:extLst>
        </xdr:cNvPr>
        <xdr:cNvSpPr txBox="1"/>
      </xdr:nvSpPr>
      <xdr:spPr>
        <a:xfrm>
          <a:off x="19310427" y="1456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39133</xdr:rowOff>
    </xdr:from>
    <xdr:ext cx="469744" cy="259045"/>
    <xdr:sp macro="" textlink="">
      <xdr:nvSpPr>
        <xdr:cNvPr id="697" name="n_4aveValue【児童館】&#10;一人当たり面積">
          <a:extLst>
            <a:ext uri="{FF2B5EF4-FFF2-40B4-BE49-F238E27FC236}">
              <a16:creationId xmlns:a16="http://schemas.microsoft.com/office/drawing/2014/main" id="{FBA1826C-BEF7-4967-B2B3-B9BB215E5F66}"/>
            </a:ext>
          </a:extLst>
        </xdr:cNvPr>
        <xdr:cNvSpPr txBox="1"/>
      </xdr:nvSpPr>
      <xdr:spPr>
        <a:xfrm>
          <a:off x="18421427" y="1426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132605</xdr:rowOff>
    </xdr:from>
    <xdr:ext cx="469744" cy="259045"/>
    <xdr:sp macro="" textlink="">
      <xdr:nvSpPr>
        <xdr:cNvPr id="698" name="n_1mainValue【児童館】&#10;一人当たり面積">
          <a:extLst>
            <a:ext uri="{FF2B5EF4-FFF2-40B4-BE49-F238E27FC236}">
              <a16:creationId xmlns:a16="http://schemas.microsoft.com/office/drawing/2014/main" id="{85D10805-D420-436E-93E5-5A229E857E1C}"/>
            </a:ext>
          </a:extLst>
        </xdr:cNvPr>
        <xdr:cNvSpPr txBox="1"/>
      </xdr:nvSpPr>
      <xdr:spPr>
        <a:xfrm>
          <a:off x="21075727" y="147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141749</xdr:rowOff>
    </xdr:from>
    <xdr:ext cx="469744" cy="259045"/>
    <xdr:sp macro="" textlink="">
      <xdr:nvSpPr>
        <xdr:cNvPr id="699" name="n_2mainValue【児童館】&#10;一人当たり面積">
          <a:extLst>
            <a:ext uri="{FF2B5EF4-FFF2-40B4-BE49-F238E27FC236}">
              <a16:creationId xmlns:a16="http://schemas.microsoft.com/office/drawing/2014/main" id="{DFBF0C3D-E556-4292-AE26-BFAB42DD386A}"/>
            </a:ext>
          </a:extLst>
        </xdr:cNvPr>
        <xdr:cNvSpPr txBox="1"/>
      </xdr:nvSpPr>
      <xdr:spPr>
        <a:xfrm>
          <a:off x="20199427" y="1471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23131</xdr:rowOff>
    </xdr:from>
    <xdr:ext cx="469744" cy="259045"/>
    <xdr:sp macro="" textlink="">
      <xdr:nvSpPr>
        <xdr:cNvPr id="700" name="n_3mainValue【児童館】&#10;一人当たり面積">
          <a:extLst>
            <a:ext uri="{FF2B5EF4-FFF2-40B4-BE49-F238E27FC236}">
              <a16:creationId xmlns:a16="http://schemas.microsoft.com/office/drawing/2014/main" id="{460C5D8B-103F-407C-AAA2-D098E2C7E660}"/>
            </a:ext>
          </a:extLst>
        </xdr:cNvPr>
        <xdr:cNvSpPr txBox="1"/>
      </xdr:nvSpPr>
      <xdr:spPr>
        <a:xfrm>
          <a:off x="19310427" y="1339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a:extLst>
            <a:ext uri="{FF2B5EF4-FFF2-40B4-BE49-F238E27FC236}">
              <a16:creationId xmlns:a16="http://schemas.microsoft.com/office/drawing/2014/main" id="{5B7D1662-4A28-47F4-A319-D78391CF22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a:extLst>
            <a:ext uri="{FF2B5EF4-FFF2-40B4-BE49-F238E27FC236}">
              <a16:creationId xmlns:a16="http://schemas.microsoft.com/office/drawing/2014/main" id="{E7517D01-1A2F-426D-90B4-4B8520F8D0D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a:extLst>
            <a:ext uri="{FF2B5EF4-FFF2-40B4-BE49-F238E27FC236}">
              <a16:creationId xmlns:a16="http://schemas.microsoft.com/office/drawing/2014/main" id="{03A2D1D7-246E-4F09-8367-ACF612CD317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a:extLst>
            <a:ext uri="{FF2B5EF4-FFF2-40B4-BE49-F238E27FC236}">
              <a16:creationId xmlns:a16="http://schemas.microsoft.com/office/drawing/2014/main" id="{BF483A71-72EE-4DA0-8403-AB6F0125885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a:extLst>
            <a:ext uri="{FF2B5EF4-FFF2-40B4-BE49-F238E27FC236}">
              <a16:creationId xmlns:a16="http://schemas.microsoft.com/office/drawing/2014/main" id="{657AE3AA-121A-46B3-A2A7-C624F3F1E728}"/>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a:extLst>
            <a:ext uri="{FF2B5EF4-FFF2-40B4-BE49-F238E27FC236}">
              <a16:creationId xmlns:a16="http://schemas.microsoft.com/office/drawing/2014/main" id="{5987FC78-5E59-402C-95EC-1936B7E224C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a:extLst>
            <a:ext uri="{FF2B5EF4-FFF2-40B4-BE49-F238E27FC236}">
              <a16:creationId xmlns:a16="http://schemas.microsoft.com/office/drawing/2014/main" id="{F27493CB-7A71-419C-AC8C-D9FD87652B8F}"/>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a:extLst>
            <a:ext uri="{FF2B5EF4-FFF2-40B4-BE49-F238E27FC236}">
              <a16:creationId xmlns:a16="http://schemas.microsoft.com/office/drawing/2014/main" id="{CDC43C91-1BA2-44A5-8A61-B3CDC262504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a:extLst>
            <a:ext uri="{FF2B5EF4-FFF2-40B4-BE49-F238E27FC236}">
              <a16:creationId xmlns:a16="http://schemas.microsoft.com/office/drawing/2014/main" id="{BF03B6C0-9767-4AAF-9052-FED314EB354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a:extLst>
            <a:ext uri="{FF2B5EF4-FFF2-40B4-BE49-F238E27FC236}">
              <a16:creationId xmlns:a16="http://schemas.microsoft.com/office/drawing/2014/main" id="{4C3C1D7C-EBFB-44B7-82BE-C676D884FD2D}"/>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a:extLst>
            <a:ext uri="{FF2B5EF4-FFF2-40B4-BE49-F238E27FC236}">
              <a16:creationId xmlns:a16="http://schemas.microsoft.com/office/drawing/2014/main" id="{9A5A3345-F14F-43EC-974D-01868C025C2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2" name="直線コネクタ 711">
          <a:extLst>
            <a:ext uri="{FF2B5EF4-FFF2-40B4-BE49-F238E27FC236}">
              <a16:creationId xmlns:a16="http://schemas.microsoft.com/office/drawing/2014/main" id="{8972DCFF-3BAB-4857-9A3B-A643922BC729}"/>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3" name="テキスト ボックス 712">
          <a:extLst>
            <a:ext uri="{FF2B5EF4-FFF2-40B4-BE49-F238E27FC236}">
              <a16:creationId xmlns:a16="http://schemas.microsoft.com/office/drawing/2014/main" id="{FD6B5F21-BAD2-4665-827C-387FF97C9FA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4" name="直線コネクタ 713">
          <a:extLst>
            <a:ext uri="{FF2B5EF4-FFF2-40B4-BE49-F238E27FC236}">
              <a16:creationId xmlns:a16="http://schemas.microsoft.com/office/drawing/2014/main" id="{04E7883A-2290-40BB-80F0-13E5045C099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5" name="テキスト ボックス 714">
          <a:extLst>
            <a:ext uri="{FF2B5EF4-FFF2-40B4-BE49-F238E27FC236}">
              <a16:creationId xmlns:a16="http://schemas.microsoft.com/office/drawing/2014/main" id="{8876DBC3-C62E-4596-88F7-EB481B76F485}"/>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6" name="直線コネクタ 715">
          <a:extLst>
            <a:ext uri="{FF2B5EF4-FFF2-40B4-BE49-F238E27FC236}">
              <a16:creationId xmlns:a16="http://schemas.microsoft.com/office/drawing/2014/main" id="{140652E1-182F-45F6-B134-E07594E1ECD8}"/>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7" name="テキスト ボックス 716">
          <a:extLst>
            <a:ext uri="{FF2B5EF4-FFF2-40B4-BE49-F238E27FC236}">
              <a16:creationId xmlns:a16="http://schemas.microsoft.com/office/drawing/2014/main" id="{BE9B1B57-8DA5-4F2D-AC5E-0E4A0BB8A5D6}"/>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8" name="直線コネクタ 717">
          <a:extLst>
            <a:ext uri="{FF2B5EF4-FFF2-40B4-BE49-F238E27FC236}">
              <a16:creationId xmlns:a16="http://schemas.microsoft.com/office/drawing/2014/main" id="{E89BE055-D61D-44EC-B71F-14D53C41DF4F}"/>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9" name="テキスト ボックス 718">
          <a:extLst>
            <a:ext uri="{FF2B5EF4-FFF2-40B4-BE49-F238E27FC236}">
              <a16:creationId xmlns:a16="http://schemas.microsoft.com/office/drawing/2014/main" id="{956928A9-CCCB-4A51-8B03-27AE6785E9AB}"/>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a:extLst>
            <a:ext uri="{FF2B5EF4-FFF2-40B4-BE49-F238E27FC236}">
              <a16:creationId xmlns:a16="http://schemas.microsoft.com/office/drawing/2014/main" id="{6C594217-9C54-49D5-AB71-94E92C0B6B7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1" name="テキスト ボックス 720">
          <a:extLst>
            <a:ext uri="{FF2B5EF4-FFF2-40B4-BE49-F238E27FC236}">
              <a16:creationId xmlns:a16="http://schemas.microsoft.com/office/drawing/2014/main" id="{78E25499-967F-48F0-8C38-DB76894BE3C5}"/>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a:extLst>
            <a:ext uri="{FF2B5EF4-FFF2-40B4-BE49-F238E27FC236}">
              <a16:creationId xmlns:a16="http://schemas.microsoft.com/office/drawing/2014/main" id="{DE953698-4D41-4CEB-BD18-3DC92600FF2E}"/>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23" name="直線コネクタ 722">
          <a:extLst>
            <a:ext uri="{FF2B5EF4-FFF2-40B4-BE49-F238E27FC236}">
              <a16:creationId xmlns:a16="http://schemas.microsoft.com/office/drawing/2014/main" id="{B7EC16AB-1A50-42D0-B4D8-3ED87C5BB601}"/>
            </a:ext>
          </a:extLst>
        </xdr:cNvPr>
        <xdr:cNvCxnSpPr/>
      </xdr:nvCxnSpPr>
      <xdr:spPr>
        <a:xfrm flipV="1">
          <a:off x="16318864"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24" name="【公民館】&#10;有形固定資産減価償却率最小値テキスト">
          <a:extLst>
            <a:ext uri="{FF2B5EF4-FFF2-40B4-BE49-F238E27FC236}">
              <a16:creationId xmlns:a16="http://schemas.microsoft.com/office/drawing/2014/main" id="{CDEB718D-9732-4A45-B4DE-2F77176B1323}"/>
            </a:ext>
          </a:extLst>
        </xdr:cNvPr>
        <xdr:cNvSpPr txBox="1"/>
      </xdr:nvSpPr>
      <xdr:spPr>
        <a:xfrm>
          <a:off x="16357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25" name="直線コネクタ 724">
          <a:extLst>
            <a:ext uri="{FF2B5EF4-FFF2-40B4-BE49-F238E27FC236}">
              <a16:creationId xmlns:a16="http://schemas.microsoft.com/office/drawing/2014/main" id="{A8AE5158-E918-402D-8492-07E5CC4BE5B7}"/>
            </a:ext>
          </a:extLst>
        </xdr:cNvPr>
        <xdr:cNvCxnSpPr/>
      </xdr:nvCxnSpPr>
      <xdr:spPr>
        <a:xfrm>
          <a:off x="16230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26" name="【公民館】&#10;有形固定資産減価償却率最大値テキスト">
          <a:extLst>
            <a:ext uri="{FF2B5EF4-FFF2-40B4-BE49-F238E27FC236}">
              <a16:creationId xmlns:a16="http://schemas.microsoft.com/office/drawing/2014/main" id="{0D316C91-C0EA-4DC8-95D0-6F760C10F6E9}"/>
            </a:ext>
          </a:extLst>
        </xdr:cNvPr>
        <xdr:cNvSpPr txBox="1"/>
      </xdr:nvSpPr>
      <xdr:spPr>
        <a:xfrm>
          <a:off x="16357600"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27" name="直線コネクタ 726">
          <a:extLst>
            <a:ext uri="{FF2B5EF4-FFF2-40B4-BE49-F238E27FC236}">
              <a16:creationId xmlns:a16="http://schemas.microsoft.com/office/drawing/2014/main" id="{B13FCE09-5498-4760-B2F6-93DB4B85CDA8}"/>
            </a:ext>
          </a:extLst>
        </xdr:cNvPr>
        <xdr:cNvCxnSpPr/>
      </xdr:nvCxnSpPr>
      <xdr:spPr>
        <a:xfrm>
          <a:off x="16230600" y="1728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728" name="【公民館】&#10;有形固定資産減価償却率平均値テキスト">
          <a:extLst>
            <a:ext uri="{FF2B5EF4-FFF2-40B4-BE49-F238E27FC236}">
              <a16:creationId xmlns:a16="http://schemas.microsoft.com/office/drawing/2014/main" id="{5320E86E-C23E-4009-8D7E-00B7D5312807}"/>
            </a:ext>
          </a:extLst>
        </xdr:cNvPr>
        <xdr:cNvSpPr txBox="1"/>
      </xdr:nvSpPr>
      <xdr:spPr>
        <a:xfrm>
          <a:off x="16357600"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29" name="フローチャート: 判断 728">
          <a:extLst>
            <a:ext uri="{FF2B5EF4-FFF2-40B4-BE49-F238E27FC236}">
              <a16:creationId xmlns:a16="http://schemas.microsoft.com/office/drawing/2014/main" id="{113AD524-DC1D-4433-BA4C-9F8F984CFE02}"/>
            </a:ext>
          </a:extLst>
        </xdr:cNvPr>
        <xdr:cNvSpPr/>
      </xdr:nvSpPr>
      <xdr:spPr>
        <a:xfrm>
          <a:off x="16268700" y="17849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30" name="フローチャート: 判断 729">
          <a:extLst>
            <a:ext uri="{FF2B5EF4-FFF2-40B4-BE49-F238E27FC236}">
              <a16:creationId xmlns:a16="http://schemas.microsoft.com/office/drawing/2014/main" id="{41DA271E-0A91-423C-86D9-F9C708886AEE}"/>
            </a:ext>
          </a:extLst>
        </xdr:cNvPr>
        <xdr:cNvSpPr/>
      </xdr:nvSpPr>
      <xdr:spPr>
        <a:xfrm>
          <a:off x="154305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77978</xdr:rowOff>
    </xdr:from>
    <xdr:to>
      <xdr:col>76</xdr:col>
      <xdr:colOff>165100</xdr:colOff>
      <xdr:row>105</xdr:row>
      <xdr:rowOff>8128</xdr:rowOff>
    </xdr:to>
    <xdr:sp macro="" textlink="">
      <xdr:nvSpPr>
        <xdr:cNvPr id="731" name="フローチャート: 判断 730">
          <a:extLst>
            <a:ext uri="{FF2B5EF4-FFF2-40B4-BE49-F238E27FC236}">
              <a16:creationId xmlns:a16="http://schemas.microsoft.com/office/drawing/2014/main" id="{2AC1980A-5D70-4868-A1D5-04EE725696F3}"/>
            </a:ext>
          </a:extLst>
        </xdr:cNvPr>
        <xdr:cNvSpPr/>
      </xdr:nvSpPr>
      <xdr:spPr>
        <a:xfrm>
          <a:off x="14541500" y="17908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32" name="フローチャート: 判断 731">
          <a:extLst>
            <a:ext uri="{FF2B5EF4-FFF2-40B4-BE49-F238E27FC236}">
              <a16:creationId xmlns:a16="http://schemas.microsoft.com/office/drawing/2014/main" id="{350DE6FA-1A7D-42A5-A5C4-066714C54905}"/>
            </a:ext>
          </a:extLst>
        </xdr:cNvPr>
        <xdr:cNvSpPr/>
      </xdr:nvSpPr>
      <xdr:spPr>
        <a:xfrm>
          <a:off x="1365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144272</xdr:rowOff>
    </xdr:from>
    <xdr:to>
      <xdr:col>67</xdr:col>
      <xdr:colOff>101600</xdr:colOff>
      <xdr:row>104</xdr:row>
      <xdr:rowOff>74422</xdr:rowOff>
    </xdr:to>
    <xdr:sp macro="" textlink="">
      <xdr:nvSpPr>
        <xdr:cNvPr id="733" name="フローチャート: 判断 732">
          <a:extLst>
            <a:ext uri="{FF2B5EF4-FFF2-40B4-BE49-F238E27FC236}">
              <a16:creationId xmlns:a16="http://schemas.microsoft.com/office/drawing/2014/main" id="{78F66FAB-E086-45E6-BD08-E39399B33B3B}"/>
            </a:ext>
          </a:extLst>
        </xdr:cNvPr>
        <xdr:cNvSpPr/>
      </xdr:nvSpPr>
      <xdr:spPr>
        <a:xfrm>
          <a:off x="12763500" y="17803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6BDD9B55-638C-4B2D-9EF2-6E72004030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4D740645-8F40-4FE0-A371-17CD042165C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9BB262BC-F08B-44BF-96B1-92CD8BDE4A68}"/>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4D261321-4BB7-4933-96A0-6713AA8EB6B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2FA92B3A-51FB-4897-A857-EE116240D7A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103124</xdr:rowOff>
    </xdr:from>
    <xdr:to>
      <xdr:col>85</xdr:col>
      <xdr:colOff>177800</xdr:colOff>
      <xdr:row>108</xdr:row>
      <xdr:rowOff>33274</xdr:rowOff>
    </xdr:to>
    <xdr:sp macro="" textlink="">
      <xdr:nvSpPr>
        <xdr:cNvPr id="739" name="楕円 738">
          <a:extLst>
            <a:ext uri="{FF2B5EF4-FFF2-40B4-BE49-F238E27FC236}">
              <a16:creationId xmlns:a16="http://schemas.microsoft.com/office/drawing/2014/main" id="{CF59A416-913B-4401-B557-0D04675357EF}"/>
            </a:ext>
          </a:extLst>
        </xdr:cNvPr>
        <xdr:cNvSpPr/>
      </xdr:nvSpPr>
      <xdr:spPr>
        <a:xfrm>
          <a:off x="16268700" y="18448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18051</xdr:rowOff>
    </xdr:from>
    <xdr:ext cx="405111" cy="259045"/>
    <xdr:sp macro="" textlink="">
      <xdr:nvSpPr>
        <xdr:cNvPr id="740" name="【公民館】&#10;有形固定資産減価償却率該当値テキスト">
          <a:extLst>
            <a:ext uri="{FF2B5EF4-FFF2-40B4-BE49-F238E27FC236}">
              <a16:creationId xmlns:a16="http://schemas.microsoft.com/office/drawing/2014/main" id="{E90B4DB4-CAC7-4CF2-A478-033173F94E62}"/>
            </a:ext>
          </a:extLst>
        </xdr:cNvPr>
        <xdr:cNvSpPr txBox="1"/>
      </xdr:nvSpPr>
      <xdr:spPr>
        <a:xfrm>
          <a:off x="16357600" y="18363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93980</xdr:rowOff>
    </xdr:from>
    <xdr:to>
      <xdr:col>81</xdr:col>
      <xdr:colOff>101600</xdr:colOff>
      <xdr:row>108</xdr:row>
      <xdr:rowOff>24130</xdr:rowOff>
    </xdr:to>
    <xdr:sp macro="" textlink="">
      <xdr:nvSpPr>
        <xdr:cNvPr id="741" name="楕円 740">
          <a:extLst>
            <a:ext uri="{FF2B5EF4-FFF2-40B4-BE49-F238E27FC236}">
              <a16:creationId xmlns:a16="http://schemas.microsoft.com/office/drawing/2014/main" id="{1C360C65-8F03-4D41-97D1-DBB9C90E1625}"/>
            </a:ext>
          </a:extLst>
        </xdr:cNvPr>
        <xdr:cNvSpPr/>
      </xdr:nvSpPr>
      <xdr:spPr>
        <a:xfrm>
          <a:off x="15430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144780</xdr:rowOff>
    </xdr:from>
    <xdr:to>
      <xdr:col>85</xdr:col>
      <xdr:colOff>127000</xdr:colOff>
      <xdr:row>107</xdr:row>
      <xdr:rowOff>153924</xdr:rowOff>
    </xdr:to>
    <xdr:cxnSp macro="">
      <xdr:nvCxnSpPr>
        <xdr:cNvPr id="742" name="直線コネクタ 741">
          <a:extLst>
            <a:ext uri="{FF2B5EF4-FFF2-40B4-BE49-F238E27FC236}">
              <a16:creationId xmlns:a16="http://schemas.microsoft.com/office/drawing/2014/main" id="{057DB0A7-BEED-42D2-97C1-460C252F5151}"/>
            </a:ext>
          </a:extLst>
        </xdr:cNvPr>
        <xdr:cNvCxnSpPr/>
      </xdr:nvCxnSpPr>
      <xdr:spPr>
        <a:xfrm>
          <a:off x="15481300" y="1848993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73406</xdr:rowOff>
    </xdr:from>
    <xdr:to>
      <xdr:col>76</xdr:col>
      <xdr:colOff>165100</xdr:colOff>
      <xdr:row>108</xdr:row>
      <xdr:rowOff>3556</xdr:rowOff>
    </xdr:to>
    <xdr:sp macro="" textlink="">
      <xdr:nvSpPr>
        <xdr:cNvPr id="743" name="楕円 742">
          <a:extLst>
            <a:ext uri="{FF2B5EF4-FFF2-40B4-BE49-F238E27FC236}">
              <a16:creationId xmlns:a16="http://schemas.microsoft.com/office/drawing/2014/main" id="{C99E105E-18A2-4E9A-B620-74020BA0BD0E}"/>
            </a:ext>
          </a:extLst>
        </xdr:cNvPr>
        <xdr:cNvSpPr/>
      </xdr:nvSpPr>
      <xdr:spPr>
        <a:xfrm>
          <a:off x="14541500"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124206</xdr:rowOff>
    </xdr:from>
    <xdr:to>
      <xdr:col>81</xdr:col>
      <xdr:colOff>50800</xdr:colOff>
      <xdr:row>107</xdr:row>
      <xdr:rowOff>144780</xdr:rowOff>
    </xdr:to>
    <xdr:cxnSp macro="">
      <xdr:nvCxnSpPr>
        <xdr:cNvPr id="744" name="直線コネクタ 743">
          <a:extLst>
            <a:ext uri="{FF2B5EF4-FFF2-40B4-BE49-F238E27FC236}">
              <a16:creationId xmlns:a16="http://schemas.microsoft.com/office/drawing/2014/main" id="{1433F2CF-7B7F-4F98-B6A9-11DFA733FF62}"/>
            </a:ext>
          </a:extLst>
        </xdr:cNvPr>
        <xdr:cNvCxnSpPr/>
      </xdr:nvCxnSpPr>
      <xdr:spPr>
        <a:xfrm>
          <a:off x="14592300" y="18469356"/>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52832</xdr:rowOff>
    </xdr:from>
    <xdr:to>
      <xdr:col>72</xdr:col>
      <xdr:colOff>38100</xdr:colOff>
      <xdr:row>107</xdr:row>
      <xdr:rowOff>154432</xdr:rowOff>
    </xdr:to>
    <xdr:sp macro="" textlink="">
      <xdr:nvSpPr>
        <xdr:cNvPr id="745" name="楕円 744">
          <a:extLst>
            <a:ext uri="{FF2B5EF4-FFF2-40B4-BE49-F238E27FC236}">
              <a16:creationId xmlns:a16="http://schemas.microsoft.com/office/drawing/2014/main" id="{707E47D7-A9F6-4699-AA50-E7D50472E052}"/>
            </a:ext>
          </a:extLst>
        </xdr:cNvPr>
        <xdr:cNvSpPr/>
      </xdr:nvSpPr>
      <xdr:spPr>
        <a:xfrm>
          <a:off x="13652500" y="1839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103632</xdr:rowOff>
    </xdr:from>
    <xdr:to>
      <xdr:col>76</xdr:col>
      <xdr:colOff>114300</xdr:colOff>
      <xdr:row>107</xdr:row>
      <xdr:rowOff>124206</xdr:rowOff>
    </xdr:to>
    <xdr:cxnSp macro="">
      <xdr:nvCxnSpPr>
        <xdr:cNvPr id="746" name="直線コネクタ 745">
          <a:extLst>
            <a:ext uri="{FF2B5EF4-FFF2-40B4-BE49-F238E27FC236}">
              <a16:creationId xmlns:a16="http://schemas.microsoft.com/office/drawing/2014/main" id="{B2DAB7B6-8023-4772-90DD-18A0AAAF9B59}"/>
            </a:ext>
          </a:extLst>
        </xdr:cNvPr>
        <xdr:cNvCxnSpPr/>
      </xdr:nvCxnSpPr>
      <xdr:spPr>
        <a:xfrm>
          <a:off x="13703300" y="18448782"/>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747" name="n_1aveValue【公民館】&#10;有形固定資産減価償却率">
          <a:extLst>
            <a:ext uri="{FF2B5EF4-FFF2-40B4-BE49-F238E27FC236}">
              <a16:creationId xmlns:a16="http://schemas.microsoft.com/office/drawing/2014/main" id="{70FD14B8-C22C-4025-A9C7-1785FABC2A3F}"/>
            </a:ext>
          </a:extLst>
        </xdr:cNvPr>
        <xdr:cNvSpPr txBox="1"/>
      </xdr:nvSpPr>
      <xdr:spPr>
        <a:xfrm>
          <a:off x="15266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24655</xdr:rowOff>
    </xdr:from>
    <xdr:ext cx="405111" cy="259045"/>
    <xdr:sp macro="" textlink="">
      <xdr:nvSpPr>
        <xdr:cNvPr id="748" name="n_2aveValue【公民館】&#10;有形固定資産減価償却率">
          <a:extLst>
            <a:ext uri="{FF2B5EF4-FFF2-40B4-BE49-F238E27FC236}">
              <a16:creationId xmlns:a16="http://schemas.microsoft.com/office/drawing/2014/main" id="{7ADDCA83-BF08-4AAB-8EAA-43194545D9C3}"/>
            </a:ext>
          </a:extLst>
        </xdr:cNvPr>
        <xdr:cNvSpPr txBox="1"/>
      </xdr:nvSpPr>
      <xdr:spPr>
        <a:xfrm>
          <a:off x="14389744" y="17684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749" name="n_3aveValue【公民館】&#10;有形固定資産減価償却率">
          <a:extLst>
            <a:ext uri="{FF2B5EF4-FFF2-40B4-BE49-F238E27FC236}">
              <a16:creationId xmlns:a16="http://schemas.microsoft.com/office/drawing/2014/main" id="{31C5732A-2CE5-4A29-BFC7-32EB0633D2AB}"/>
            </a:ext>
          </a:extLst>
        </xdr:cNvPr>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90949</xdr:rowOff>
    </xdr:from>
    <xdr:ext cx="405111" cy="259045"/>
    <xdr:sp macro="" textlink="">
      <xdr:nvSpPr>
        <xdr:cNvPr id="750" name="n_4aveValue【公民館】&#10;有形固定資産減価償却率">
          <a:extLst>
            <a:ext uri="{FF2B5EF4-FFF2-40B4-BE49-F238E27FC236}">
              <a16:creationId xmlns:a16="http://schemas.microsoft.com/office/drawing/2014/main" id="{9B7081EE-1DD7-456F-82E5-56E896E9174F}"/>
            </a:ext>
          </a:extLst>
        </xdr:cNvPr>
        <xdr:cNvSpPr txBox="1"/>
      </xdr:nvSpPr>
      <xdr:spPr>
        <a:xfrm>
          <a:off x="12611744" y="17578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15257</xdr:rowOff>
    </xdr:from>
    <xdr:ext cx="405111" cy="259045"/>
    <xdr:sp macro="" textlink="">
      <xdr:nvSpPr>
        <xdr:cNvPr id="751" name="n_1mainValue【公民館】&#10;有形固定資産減価償却率">
          <a:extLst>
            <a:ext uri="{FF2B5EF4-FFF2-40B4-BE49-F238E27FC236}">
              <a16:creationId xmlns:a16="http://schemas.microsoft.com/office/drawing/2014/main" id="{15EF469B-0CA1-4E72-9885-7AA23A5FF1B1}"/>
            </a:ext>
          </a:extLst>
        </xdr:cNvPr>
        <xdr:cNvSpPr txBox="1"/>
      </xdr:nvSpPr>
      <xdr:spPr>
        <a:xfrm>
          <a:off x="152660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166133</xdr:rowOff>
    </xdr:from>
    <xdr:ext cx="405111" cy="259045"/>
    <xdr:sp macro="" textlink="">
      <xdr:nvSpPr>
        <xdr:cNvPr id="752" name="n_2mainValue【公民館】&#10;有形固定資産減価償却率">
          <a:extLst>
            <a:ext uri="{FF2B5EF4-FFF2-40B4-BE49-F238E27FC236}">
              <a16:creationId xmlns:a16="http://schemas.microsoft.com/office/drawing/2014/main" id="{3612EA86-7484-42EE-ADFA-F3C49350CD42}"/>
            </a:ext>
          </a:extLst>
        </xdr:cNvPr>
        <xdr:cNvSpPr txBox="1"/>
      </xdr:nvSpPr>
      <xdr:spPr>
        <a:xfrm>
          <a:off x="14389744" y="1851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145559</xdr:rowOff>
    </xdr:from>
    <xdr:ext cx="405111" cy="259045"/>
    <xdr:sp macro="" textlink="">
      <xdr:nvSpPr>
        <xdr:cNvPr id="753" name="n_3mainValue【公民館】&#10;有形固定資産減価償却率">
          <a:extLst>
            <a:ext uri="{FF2B5EF4-FFF2-40B4-BE49-F238E27FC236}">
              <a16:creationId xmlns:a16="http://schemas.microsoft.com/office/drawing/2014/main" id="{40D7AA84-FC8B-4357-AD83-027EE203A10B}"/>
            </a:ext>
          </a:extLst>
        </xdr:cNvPr>
        <xdr:cNvSpPr txBox="1"/>
      </xdr:nvSpPr>
      <xdr:spPr>
        <a:xfrm>
          <a:off x="13500744" y="18490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a:extLst>
            <a:ext uri="{FF2B5EF4-FFF2-40B4-BE49-F238E27FC236}">
              <a16:creationId xmlns:a16="http://schemas.microsoft.com/office/drawing/2014/main" id="{11E0FC9C-7433-4622-A7F9-3A309302865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a:extLst>
            <a:ext uri="{FF2B5EF4-FFF2-40B4-BE49-F238E27FC236}">
              <a16:creationId xmlns:a16="http://schemas.microsoft.com/office/drawing/2014/main" id="{627628AA-3F8D-49D0-9253-9CDCED8FC2B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a:extLst>
            <a:ext uri="{FF2B5EF4-FFF2-40B4-BE49-F238E27FC236}">
              <a16:creationId xmlns:a16="http://schemas.microsoft.com/office/drawing/2014/main" id="{6EE8E13F-615B-47E3-BADE-278872B7D14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a:extLst>
            <a:ext uri="{FF2B5EF4-FFF2-40B4-BE49-F238E27FC236}">
              <a16:creationId xmlns:a16="http://schemas.microsoft.com/office/drawing/2014/main" id="{C34F8398-AC19-4208-BA07-514BB2A742E3}"/>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a:extLst>
            <a:ext uri="{FF2B5EF4-FFF2-40B4-BE49-F238E27FC236}">
              <a16:creationId xmlns:a16="http://schemas.microsoft.com/office/drawing/2014/main" id="{C226A7E6-AA70-4168-87C3-25CA32D0C11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a:extLst>
            <a:ext uri="{FF2B5EF4-FFF2-40B4-BE49-F238E27FC236}">
              <a16:creationId xmlns:a16="http://schemas.microsoft.com/office/drawing/2014/main" id="{E54C8A6B-813E-464A-8C22-16F3CED086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a:extLst>
            <a:ext uri="{FF2B5EF4-FFF2-40B4-BE49-F238E27FC236}">
              <a16:creationId xmlns:a16="http://schemas.microsoft.com/office/drawing/2014/main" id="{F70BF286-1529-4E95-9836-5FA0936B777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a:extLst>
            <a:ext uri="{FF2B5EF4-FFF2-40B4-BE49-F238E27FC236}">
              <a16:creationId xmlns:a16="http://schemas.microsoft.com/office/drawing/2014/main" id="{88419F56-D56C-48B4-A4D8-8091FCE3A622}"/>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a:extLst>
            <a:ext uri="{FF2B5EF4-FFF2-40B4-BE49-F238E27FC236}">
              <a16:creationId xmlns:a16="http://schemas.microsoft.com/office/drawing/2014/main" id="{BA0EAF49-47C7-4F58-8CE3-153C7C3523CB}"/>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a:extLst>
            <a:ext uri="{FF2B5EF4-FFF2-40B4-BE49-F238E27FC236}">
              <a16:creationId xmlns:a16="http://schemas.microsoft.com/office/drawing/2014/main" id="{4D1481FB-38C1-4DAD-9F76-9235BA48EDAF}"/>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a:extLst>
            <a:ext uri="{FF2B5EF4-FFF2-40B4-BE49-F238E27FC236}">
              <a16:creationId xmlns:a16="http://schemas.microsoft.com/office/drawing/2014/main" id="{114DAD49-1C36-43D8-A1C4-E1AC2F2B164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a:extLst>
            <a:ext uri="{FF2B5EF4-FFF2-40B4-BE49-F238E27FC236}">
              <a16:creationId xmlns:a16="http://schemas.microsoft.com/office/drawing/2014/main" id="{95AE3357-B4CD-4A50-AEE0-AB73A0FA1385}"/>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a:extLst>
            <a:ext uri="{FF2B5EF4-FFF2-40B4-BE49-F238E27FC236}">
              <a16:creationId xmlns:a16="http://schemas.microsoft.com/office/drawing/2014/main" id="{12231FFC-EB54-427F-9C48-A4F3304D87D9}"/>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a:extLst>
            <a:ext uri="{FF2B5EF4-FFF2-40B4-BE49-F238E27FC236}">
              <a16:creationId xmlns:a16="http://schemas.microsoft.com/office/drawing/2014/main" id="{228A936B-C6C0-4185-A0AD-3183638C44F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a:extLst>
            <a:ext uri="{FF2B5EF4-FFF2-40B4-BE49-F238E27FC236}">
              <a16:creationId xmlns:a16="http://schemas.microsoft.com/office/drawing/2014/main" id="{D04A44EC-85F9-4D50-B5BE-27695606F53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a:extLst>
            <a:ext uri="{FF2B5EF4-FFF2-40B4-BE49-F238E27FC236}">
              <a16:creationId xmlns:a16="http://schemas.microsoft.com/office/drawing/2014/main" id="{E2EA2A40-462E-4157-B9B4-DB7C144B5E95}"/>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a:extLst>
            <a:ext uri="{FF2B5EF4-FFF2-40B4-BE49-F238E27FC236}">
              <a16:creationId xmlns:a16="http://schemas.microsoft.com/office/drawing/2014/main" id="{0C465D7B-7483-423F-9F2E-49CB871BC78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a:extLst>
            <a:ext uri="{FF2B5EF4-FFF2-40B4-BE49-F238E27FC236}">
              <a16:creationId xmlns:a16="http://schemas.microsoft.com/office/drawing/2014/main" id="{E6B1A669-24A0-4634-A998-D112E9FA37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a:extLst>
            <a:ext uri="{FF2B5EF4-FFF2-40B4-BE49-F238E27FC236}">
              <a16:creationId xmlns:a16="http://schemas.microsoft.com/office/drawing/2014/main" id="{51CD08C2-88DC-4223-A41E-AD945E036CA7}"/>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a:extLst>
            <a:ext uri="{FF2B5EF4-FFF2-40B4-BE49-F238E27FC236}">
              <a16:creationId xmlns:a16="http://schemas.microsoft.com/office/drawing/2014/main" id="{D8F93219-8A0E-42B1-9EAE-7E79DDF0193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a:extLst>
            <a:ext uri="{FF2B5EF4-FFF2-40B4-BE49-F238E27FC236}">
              <a16:creationId xmlns:a16="http://schemas.microsoft.com/office/drawing/2014/main" id="{1F749546-162B-46CA-BC96-52A1173F3AE1}"/>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a:extLst>
            <a:ext uri="{FF2B5EF4-FFF2-40B4-BE49-F238E27FC236}">
              <a16:creationId xmlns:a16="http://schemas.microsoft.com/office/drawing/2014/main" id="{3AB85493-79E3-4723-BBCC-DB40B331DEF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a:extLst>
            <a:ext uri="{FF2B5EF4-FFF2-40B4-BE49-F238E27FC236}">
              <a16:creationId xmlns:a16="http://schemas.microsoft.com/office/drawing/2014/main" id="{AD8F80BF-04E2-4EB5-90E2-C06730F8FA1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a:extLst>
            <a:ext uri="{FF2B5EF4-FFF2-40B4-BE49-F238E27FC236}">
              <a16:creationId xmlns:a16="http://schemas.microsoft.com/office/drawing/2014/main" id="{4DE5EDAA-A36A-4CCA-B6EF-DC67448BF65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a:extLst>
            <a:ext uri="{FF2B5EF4-FFF2-40B4-BE49-F238E27FC236}">
              <a16:creationId xmlns:a16="http://schemas.microsoft.com/office/drawing/2014/main" id="{B86221BE-CCF2-443C-B4D5-8E6059C54E09}"/>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79" name="直線コネクタ 778">
          <a:extLst>
            <a:ext uri="{FF2B5EF4-FFF2-40B4-BE49-F238E27FC236}">
              <a16:creationId xmlns:a16="http://schemas.microsoft.com/office/drawing/2014/main" id="{82B1BD85-D0C8-41BA-919B-F316D7A97809}"/>
            </a:ext>
          </a:extLst>
        </xdr:cNvPr>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80" name="【公民館】&#10;一人当たり面積最小値テキスト">
          <a:extLst>
            <a:ext uri="{FF2B5EF4-FFF2-40B4-BE49-F238E27FC236}">
              <a16:creationId xmlns:a16="http://schemas.microsoft.com/office/drawing/2014/main" id="{0050BB22-4C0B-49F5-B3D8-F3E2023D313A}"/>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81" name="直線コネクタ 780">
          <a:extLst>
            <a:ext uri="{FF2B5EF4-FFF2-40B4-BE49-F238E27FC236}">
              <a16:creationId xmlns:a16="http://schemas.microsoft.com/office/drawing/2014/main" id="{E894206B-468A-4FB0-B2AC-C5F4AF89F2AA}"/>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82" name="【公民館】&#10;一人当たり面積最大値テキスト">
          <a:extLst>
            <a:ext uri="{FF2B5EF4-FFF2-40B4-BE49-F238E27FC236}">
              <a16:creationId xmlns:a16="http://schemas.microsoft.com/office/drawing/2014/main" id="{CFA8CCBC-018C-4F93-8771-5408158F471A}"/>
            </a:ext>
          </a:extLst>
        </xdr:cNvPr>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83" name="直線コネクタ 782">
          <a:extLst>
            <a:ext uri="{FF2B5EF4-FFF2-40B4-BE49-F238E27FC236}">
              <a16:creationId xmlns:a16="http://schemas.microsoft.com/office/drawing/2014/main" id="{B1625824-2A65-417E-AD19-2E871FC19AF6}"/>
            </a:ext>
          </a:extLst>
        </xdr:cNvPr>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142620</xdr:rowOff>
    </xdr:from>
    <xdr:ext cx="469744" cy="259045"/>
    <xdr:sp macro="" textlink="">
      <xdr:nvSpPr>
        <xdr:cNvPr id="784" name="【公民館】&#10;一人当たり面積平均値テキスト">
          <a:extLst>
            <a:ext uri="{FF2B5EF4-FFF2-40B4-BE49-F238E27FC236}">
              <a16:creationId xmlns:a16="http://schemas.microsoft.com/office/drawing/2014/main" id="{2F573738-2150-44BF-9DCE-1CBC2B3A49FF}"/>
            </a:ext>
          </a:extLst>
        </xdr:cNvPr>
        <xdr:cNvSpPr txBox="1"/>
      </xdr:nvSpPr>
      <xdr:spPr>
        <a:xfrm>
          <a:off x="22199600" y="18316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785" name="フローチャート: 判断 784">
          <a:extLst>
            <a:ext uri="{FF2B5EF4-FFF2-40B4-BE49-F238E27FC236}">
              <a16:creationId xmlns:a16="http://schemas.microsoft.com/office/drawing/2014/main" id="{CC7AA5FC-CB2E-4097-B8DE-5C9282CEE83D}"/>
            </a:ext>
          </a:extLst>
        </xdr:cNvPr>
        <xdr:cNvSpPr/>
      </xdr:nvSpPr>
      <xdr:spPr>
        <a:xfrm>
          <a:off x="221107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86" name="フローチャート: 判断 785">
          <a:extLst>
            <a:ext uri="{FF2B5EF4-FFF2-40B4-BE49-F238E27FC236}">
              <a16:creationId xmlns:a16="http://schemas.microsoft.com/office/drawing/2014/main" id="{1D81D729-03BE-4580-95FA-0726B63DF21D}"/>
            </a:ext>
          </a:extLst>
        </xdr:cNvPr>
        <xdr:cNvSpPr/>
      </xdr:nvSpPr>
      <xdr:spPr>
        <a:xfrm>
          <a:off x="21272500" y="1832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787" name="フローチャート: 判断 786">
          <a:extLst>
            <a:ext uri="{FF2B5EF4-FFF2-40B4-BE49-F238E27FC236}">
              <a16:creationId xmlns:a16="http://schemas.microsoft.com/office/drawing/2014/main" id="{1878E195-E896-407C-93EB-B41AD3E23D95}"/>
            </a:ext>
          </a:extLst>
        </xdr:cNvPr>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788" name="フローチャート: 判断 787">
          <a:extLst>
            <a:ext uri="{FF2B5EF4-FFF2-40B4-BE49-F238E27FC236}">
              <a16:creationId xmlns:a16="http://schemas.microsoft.com/office/drawing/2014/main" id="{9C042160-A8D5-43C6-9925-981CF630C18D}"/>
            </a:ext>
          </a:extLst>
        </xdr:cNvPr>
        <xdr:cNvSpPr/>
      </xdr:nvSpPr>
      <xdr:spPr>
        <a:xfrm>
          <a:off x="19494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160927</xdr:rowOff>
    </xdr:from>
    <xdr:to>
      <xdr:col>98</xdr:col>
      <xdr:colOff>38100</xdr:colOff>
      <xdr:row>107</xdr:row>
      <xdr:rowOff>91077</xdr:rowOff>
    </xdr:to>
    <xdr:sp macro="" textlink="">
      <xdr:nvSpPr>
        <xdr:cNvPr id="789" name="フローチャート: 判断 788">
          <a:extLst>
            <a:ext uri="{FF2B5EF4-FFF2-40B4-BE49-F238E27FC236}">
              <a16:creationId xmlns:a16="http://schemas.microsoft.com/office/drawing/2014/main" id="{5C911080-92CC-41FC-B6C7-0E7B8E35489C}"/>
            </a:ext>
          </a:extLst>
        </xdr:cNvPr>
        <xdr:cNvSpPr/>
      </xdr:nvSpPr>
      <xdr:spPr>
        <a:xfrm>
          <a:off x="18605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a:extLst>
            <a:ext uri="{FF2B5EF4-FFF2-40B4-BE49-F238E27FC236}">
              <a16:creationId xmlns:a16="http://schemas.microsoft.com/office/drawing/2014/main" id="{BE5297B5-0EC9-45F1-893E-511CE9EF5F1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a:extLst>
            <a:ext uri="{FF2B5EF4-FFF2-40B4-BE49-F238E27FC236}">
              <a16:creationId xmlns:a16="http://schemas.microsoft.com/office/drawing/2014/main" id="{32BAAE6D-45A4-47CB-B92A-67ED955B655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a:extLst>
            <a:ext uri="{FF2B5EF4-FFF2-40B4-BE49-F238E27FC236}">
              <a16:creationId xmlns:a16="http://schemas.microsoft.com/office/drawing/2014/main" id="{CF84A479-CF2F-4FC4-B41C-0933C9D4D3D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a:extLst>
            <a:ext uri="{FF2B5EF4-FFF2-40B4-BE49-F238E27FC236}">
              <a16:creationId xmlns:a16="http://schemas.microsoft.com/office/drawing/2014/main" id="{65F4A39B-145B-4410-9186-25B6C20CC92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a:extLst>
            <a:ext uri="{FF2B5EF4-FFF2-40B4-BE49-F238E27FC236}">
              <a16:creationId xmlns:a16="http://schemas.microsoft.com/office/drawing/2014/main" id="{A1C63378-23F1-49F7-80EC-9948405D1F17}"/>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147864</xdr:rowOff>
    </xdr:from>
    <xdr:to>
      <xdr:col>116</xdr:col>
      <xdr:colOff>114300</xdr:colOff>
      <xdr:row>106</xdr:row>
      <xdr:rowOff>78014</xdr:rowOff>
    </xdr:to>
    <xdr:sp macro="" textlink="">
      <xdr:nvSpPr>
        <xdr:cNvPr id="795" name="楕円 794">
          <a:extLst>
            <a:ext uri="{FF2B5EF4-FFF2-40B4-BE49-F238E27FC236}">
              <a16:creationId xmlns:a16="http://schemas.microsoft.com/office/drawing/2014/main" id="{2B04EBD9-D28F-4A00-95F6-E56852431AAB}"/>
            </a:ext>
          </a:extLst>
        </xdr:cNvPr>
        <xdr:cNvSpPr/>
      </xdr:nvSpPr>
      <xdr:spPr>
        <a:xfrm>
          <a:off x="22110700" y="1815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170741</xdr:rowOff>
    </xdr:from>
    <xdr:ext cx="469744" cy="259045"/>
    <xdr:sp macro="" textlink="">
      <xdr:nvSpPr>
        <xdr:cNvPr id="796" name="【公民館】&#10;一人当たり面積該当値テキスト">
          <a:extLst>
            <a:ext uri="{FF2B5EF4-FFF2-40B4-BE49-F238E27FC236}">
              <a16:creationId xmlns:a16="http://schemas.microsoft.com/office/drawing/2014/main" id="{6E58006F-656E-4AC5-932F-CCD92D0D1486}"/>
            </a:ext>
          </a:extLst>
        </xdr:cNvPr>
        <xdr:cNvSpPr txBox="1"/>
      </xdr:nvSpPr>
      <xdr:spPr>
        <a:xfrm>
          <a:off x="22199600" y="18001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159294</xdr:rowOff>
    </xdr:from>
    <xdr:to>
      <xdr:col>112</xdr:col>
      <xdr:colOff>38100</xdr:colOff>
      <xdr:row>106</xdr:row>
      <xdr:rowOff>89444</xdr:rowOff>
    </xdr:to>
    <xdr:sp macro="" textlink="">
      <xdr:nvSpPr>
        <xdr:cNvPr id="797" name="楕円 796">
          <a:extLst>
            <a:ext uri="{FF2B5EF4-FFF2-40B4-BE49-F238E27FC236}">
              <a16:creationId xmlns:a16="http://schemas.microsoft.com/office/drawing/2014/main" id="{9A0CB7C3-7C69-4555-8998-44F05DAF0F71}"/>
            </a:ext>
          </a:extLst>
        </xdr:cNvPr>
        <xdr:cNvSpPr/>
      </xdr:nvSpPr>
      <xdr:spPr>
        <a:xfrm>
          <a:off x="21272500" y="1816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27214</xdr:rowOff>
    </xdr:from>
    <xdr:to>
      <xdr:col>116</xdr:col>
      <xdr:colOff>63500</xdr:colOff>
      <xdr:row>106</xdr:row>
      <xdr:rowOff>38644</xdr:rowOff>
    </xdr:to>
    <xdr:cxnSp macro="">
      <xdr:nvCxnSpPr>
        <xdr:cNvPr id="798" name="直線コネクタ 797">
          <a:extLst>
            <a:ext uri="{FF2B5EF4-FFF2-40B4-BE49-F238E27FC236}">
              <a16:creationId xmlns:a16="http://schemas.microsoft.com/office/drawing/2014/main" id="{0828BC80-79E0-433D-B7C7-07FA5A8F1343}"/>
            </a:ext>
          </a:extLst>
        </xdr:cNvPr>
        <xdr:cNvCxnSpPr/>
      </xdr:nvCxnSpPr>
      <xdr:spPr>
        <a:xfrm flipV="1">
          <a:off x="21323300" y="18200914"/>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41729</xdr:rowOff>
    </xdr:from>
    <xdr:to>
      <xdr:col>107</xdr:col>
      <xdr:colOff>101600</xdr:colOff>
      <xdr:row>106</xdr:row>
      <xdr:rowOff>143329</xdr:rowOff>
    </xdr:to>
    <xdr:sp macro="" textlink="">
      <xdr:nvSpPr>
        <xdr:cNvPr id="799" name="楕円 798">
          <a:extLst>
            <a:ext uri="{FF2B5EF4-FFF2-40B4-BE49-F238E27FC236}">
              <a16:creationId xmlns:a16="http://schemas.microsoft.com/office/drawing/2014/main" id="{D43D8D5D-4B3D-48B4-B88B-DB71138BBBF9}"/>
            </a:ext>
          </a:extLst>
        </xdr:cNvPr>
        <xdr:cNvSpPr/>
      </xdr:nvSpPr>
      <xdr:spPr>
        <a:xfrm>
          <a:off x="203835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38644</xdr:rowOff>
    </xdr:from>
    <xdr:to>
      <xdr:col>111</xdr:col>
      <xdr:colOff>177800</xdr:colOff>
      <xdr:row>106</xdr:row>
      <xdr:rowOff>92529</xdr:rowOff>
    </xdr:to>
    <xdr:cxnSp macro="">
      <xdr:nvCxnSpPr>
        <xdr:cNvPr id="800" name="直線コネクタ 799">
          <a:extLst>
            <a:ext uri="{FF2B5EF4-FFF2-40B4-BE49-F238E27FC236}">
              <a16:creationId xmlns:a16="http://schemas.microsoft.com/office/drawing/2014/main" id="{EE901903-F008-4BC1-B7FA-8EA876275A7F}"/>
            </a:ext>
          </a:extLst>
        </xdr:cNvPr>
        <xdr:cNvCxnSpPr/>
      </xdr:nvCxnSpPr>
      <xdr:spPr>
        <a:xfrm flipV="1">
          <a:off x="20434300" y="18212344"/>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35198</xdr:rowOff>
    </xdr:from>
    <xdr:to>
      <xdr:col>102</xdr:col>
      <xdr:colOff>165100</xdr:colOff>
      <xdr:row>106</xdr:row>
      <xdr:rowOff>136798</xdr:rowOff>
    </xdr:to>
    <xdr:sp macro="" textlink="">
      <xdr:nvSpPr>
        <xdr:cNvPr id="801" name="楕円 800">
          <a:extLst>
            <a:ext uri="{FF2B5EF4-FFF2-40B4-BE49-F238E27FC236}">
              <a16:creationId xmlns:a16="http://schemas.microsoft.com/office/drawing/2014/main" id="{E4EB8A9A-8F45-4D78-9FD8-3221A7CDFB45}"/>
            </a:ext>
          </a:extLst>
        </xdr:cNvPr>
        <xdr:cNvSpPr/>
      </xdr:nvSpPr>
      <xdr:spPr>
        <a:xfrm>
          <a:off x="19494500" y="18208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85998</xdr:rowOff>
    </xdr:from>
    <xdr:to>
      <xdr:col>107</xdr:col>
      <xdr:colOff>50800</xdr:colOff>
      <xdr:row>106</xdr:row>
      <xdr:rowOff>92529</xdr:rowOff>
    </xdr:to>
    <xdr:cxnSp macro="">
      <xdr:nvCxnSpPr>
        <xdr:cNvPr id="802" name="直線コネクタ 801">
          <a:extLst>
            <a:ext uri="{FF2B5EF4-FFF2-40B4-BE49-F238E27FC236}">
              <a16:creationId xmlns:a16="http://schemas.microsoft.com/office/drawing/2014/main" id="{EF66BB8E-30A4-460D-9E59-27E84C747271}"/>
            </a:ext>
          </a:extLst>
        </xdr:cNvPr>
        <xdr:cNvCxnSpPr/>
      </xdr:nvCxnSpPr>
      <xdr:spPr>
        <a:xfrm>
          <a:off x="19545300" y="18259698"/>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74040</xdr:rowOff>
    </xdr:from>
    <xdr:ext cx="469744" cy="259045"/>
    <xdr:sp macro="" textlink="">
      <xdr:nvSpPr>
        <xdr:cNvPr id="803" name="n_1aveValue【公民館】&#10;一人当たり面積">
          <a:extLst>
            <a:ext uri="{FF2B5EF4-FFF2-40B4-BE49-F238E27FC236}">
              <a16:creationId xmlns:a16="http://schemas.microsoft.com/office/drawing/2014/main" id="{C9600ACC-3F82-434D-9C1B-24E57C93D1C8}"/>
            </a:ext>
          </a:extLst>
        </xdr:cNvPr>
        <xdr:cNvSpPr txBox="1"/>
      </xdr:nvSpPr>
      <xdr:spPr>
        <a:xfrm>
          <a:off x="21075727" y="184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804" name="n_2aveValue【公民館】&#10;一人当たり面積">
          <a:extLst>
            <a:ext uri="{FF2B5EF4-FFF2-40B4-BE49-F238E27FC236}">
              <a16:creationId xmlns:a16="http://schemas.microsoft.com/office/drawing/2014/main" id="{729A5F84-3555-4B57-AD03-573A3E0B5383}"/>
            </a:ext>
          </a:extLst>
        </xdr:cNvPr>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805" name="n_3aveValue【公民館】&#10;一人当たり面積">
          <a:extLst>
            <a:ext uri="{FF2B5EF4-FFF2-40B4-BE49-F238E27FC236}">
              <a16:creationId xmlns:a16="http://schemas.microsoft.com/office/drawing/2014/main" id="{999EC563-0075-433A-A276-FBF4A45014E4}"/>
            </a:ext>
          </a:extLst>
        </xdr:cNvPr>
        <xdr:cNvSpPr txBox="1"/>
      </xdr:nvSpPr>
      <xdr:spPr>
        <a:xfrm>
          <a:off x="1931042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107604</xdr:rowOff>
    </xdr:from>
    <xdr:ext cx="469744" cy="259045"/>
    <xdr:sp macro="" textlink="">
      <xdr:nvSpPr>
        <xdr:cNvPr id="806" name="n_4aveValue【公民館】&#10;一人当たり面積">
          <a:extLst>
            <a:ext uri="{FF2B5EF4-FFF2-40B4-BE49-F238E27FC236}">
              <a16:creationId xmlns:a16="http://schemas.microsoft.com/office/drawing/2014/main" id="{9BABDD4F-C1F6-4EBE-9822-EFFB579EC8AD}"/>
            </a:ext>
          </a:extLst>
        </xdr:cNvPr>
        <xdr:cNvSpPr txBox="1"/>
      </xdr:nvSpPr>
      <xdr:spPr>
        <a:xfrm>
          <a:off x="18421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105971</xdr:rowOff>
    </xdr:from>
    <xdr:ext cx="469744" cy="259045"/>
    <xdr:sp macro="" textlink="">
      <xdr:nvSpPr>
        <xdr:cNvPr id="807" name="n_1mainValue【公民館】&#10;一人当たり面積">
          <a:extLst>
            <a:ext uri="{FF2B5EF4-FFF2-40B4-BE49-F238E27FC236}">
              <a16:creationId xmlns:a16="http://schemas.microsoft.com/office/drawing/2014/main" id="{15D21EE6-4D7E-43EE-9818-F872C9F07C1E}"/>
            </a:ext>
          </a:extLst>
        </xdr:cNvPr>
        <xdr:cNvSpPr txBox="1"/>
      </xdr:nvSpPr>
      <xdr:spPr>
        <a:xfrm>
          <a:off x="21075727" y="1793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808" name="n_2mainValue【公民館】&#10;一人当たり面積">
          <a:extLst>
            <a:ext uri="{FF2B5EF4-FFF2-40B4-BE49-F238E27FC236}">
              <a16:creationId xmlns:a16="http://schemas.microsoft.com/office/drawing/2014/main" id="{66EE8DA9-172F-4ECB-9126-FF9D68AC7CFB}"/>
            </a:ext>
          </a:extLst>
        </xdr:cNvPr>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153325</xdr:rowOff>
    </xdr:from>
    <xdr:ext cx="469744" cy="259045"/>
    <xdr:sp macro="" textlink="">
      <xdr:nvSpPr>
        <xdr:cNvPr id="809" name="n_3mainValue【公民館】&#10;一人当たり面積">
          <a:extLst>
            <a:ext uri="{FF2B5EF4-FFF2-40B4-BE49-F238E27FC236}">
              <a16:creationId xmlns:a16="http://schemas.microsoft.com/office/drawing/2014/main" id="{160D97A6-3239-4BA9-AC75-47475C9A6264}"/>
            </a:ext>
          </a:extLst>
        </xdr:cNvPr>
        <xdr:cNvSpPr txBox="1"/>
      </xdr:nvSpPr>
      <xdr:spPr>
        <a:xfrm>
          <a:off x="19310427" y="1798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a:extLst>
            <a:ext uri="{FF2B5EF4-FFF2-40B4-BE49-F238E27FC236}">
              <a16:creationId xmlns:a16="http://schemas.microsoft.com/office/drawing/2014/main" id="{9FB8ADBF-EACF-482B-A456-F637644F99D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a:extLst>
            <a:ext uri="{FF2B5EF4-FFF2-40B4-BE49-F238E27FC236}">
              <a16:creationId xmlns:a16="http://schemas.microsoft.com/office/drawing/2014/main" id="{5F67D6A2-6ED6-4478-A4EB-DA82DEFE982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a:extLst>
            <a:ext uri="{FF2B5EF4-FFF2-40B4-BE49-F238E27FC236}">
              <a16:creationId xmlns:a16="http://schemas.microsoft.com/office/drawing/2014/main" id="{ECC901D3-D4C4-435C-B7D6-4408100C68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比較的施設が新しい保育所及び公営住宅については類似団体平均を下回っている。また、橋りょう・トンネルについては新幹線工事による橋梁の更新があったため、類似団体平均を下回ることとなった。</a:t>
          </a:r>
        </a:p>
        <a:p>
          <a:r>
            <a:rPr kumimoji="1" lang="ja-JP" altLang="en-US" sz="1300">
              <a:latin typeface="ＭＳ Ｐゴシック" panose="020B0600070205080204" pitchFamily="50" charset="-128"/>
              <a:ea typeface="ＭＳ Ｐゴシック" panose="020B0600070205080204" pitchFamily="50" charset="-128"/>
            </a:rPr>
            <a:t>しかし、それ以外の施設については、老朽化により類似団体平均を上回っている。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学校施設や公民館については個別施設計画を策定し、老朽化対策に取り組んでいく。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C780BC2D-D92A-4778-8340-27250A2D841C}"/>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A35685BF-D756-4D4F-93AD-D7121DC472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E68ACB9-C9CB-489C-9708-CDF7829C689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52B2060-6DBD-4498-AE1B-16967051D18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北海道倶知安町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69355853-C5B2-402A-93DD-A287C318ECD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3270760-F513-4A38-9D8E-CA91CC9F94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8857480-7B1B-4736-9B0C-ED43F4298E5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43C31E42-FFEC-4A38-877F-32801BF3339E}"/>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BA97F88-A751-4B2A-98DC-3E89781A1F9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49FE20-5E49-4811-959E-19EC8C8780E4}"/>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14,789
14,109
261.34
11,812,793
11,410,578
363,306
5,510,806
10,930,624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BEFCE9-1EF2-49AF-9031-EA743A3C137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C54BE11-4787-47DB-A759-FD87196ADEF9}"/>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FBCC6A0B-477A-43E1-9A8F-D3DCC0429B4D}"/>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7.3
95.1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B86CA41-65B8-4D58-803D-DE3359864CA7}"/>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DE4B8F-C4D1-4C64-A9EA-3E174475F6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9F9896FD-6162-4614-BAC3-7D1CD3C5177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22E73149-4B6E-4FBF-9196-C53EFFBFB8B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956F44-0321-4581-9694-EC3AFBA3BE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1685B689-5061-44ED-8DE9-253FE55BCBF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542FCB12-D866-4825-8B91-53337C0731AA}"/>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3D39EB1-8B7E-4CD8-B457-357E8E78D79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55BB40C-9466-417E-81BE-EF06D7A69BC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D5B177A-3BF7-47D9-AD59-D4272232F94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B55800D7-BD55-4902-A36C-BFDA4EA9866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A560F0F-CEF2-46C8-9321-FA486AB05FD9}"/>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6CB3819-7FDD-4238-B171-F8547B9E1152}"/>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8B9156F-15CE-4555-9FD9-51512EF298A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7BB8F9BF-B7AE-457A-AC4F-7DC2319FAE46}"/>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38D44931-2CEC-4B33-8453-03265384425E}"/>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18E36B9-01A0-413D-AF81-200B8830A14F}"/>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CD034E9-9CA3-43B6-9FCB-03779C1E9954}"/>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1CE1BF9-BCDE-4EC8-BB32-2D0225F3240E}"/>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EF8D25BD-A305-4551-81AF-10841704F7C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E2BE50EE-450D-4B33-83FB-3AF5AB18347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CC566E1-D95D-4A6B-850A-6612A5A8089D}"/>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4BD5563-B287-41D5-9D38-AB47A224EEA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64D38AF-A300-40A2-B725-E43445623E6F}"/>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714B53D-502B-4DFD-A67C-67189D0A7A0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C41AA27-389B-42FD-BA81-A70D90E98E84}"/>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57572217-FC68-47FC-8AA2-AE469D22AC6C}"/>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0D90329A-D04C-4C3E-97E1-767FC2153D1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864F164B-1DCD-41A6-95D9-C06BCC3113F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5A351983-D2A1-4F9A-B2B1-72F41DD6B67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6850E96F-4D62-4CA9-9DEE-5F87B6F2B93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135C41F8-8528-4E8B-9A76-286971194D7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189D1F13-EF92-46D5-8236-7E437A6963EA}"/>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3D31030-C435-49D4-9D4C-ACBA9D0EF7A3}"/>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08BE5BB6-578F-4090-AB83-92515DFD7CC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79AD4E47-F5AE-4E0C-AE24-70980CB8111B}"/>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6164EC5A-2DEA-4314-B47B-7F7933DAC5E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778BDDEB-E4F4-45D2-AFCB-37BADCF6E0AA}"/>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6CCE4E98-8E3A-43E5-9145-C5B2E4CB6B6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C0D3C4AD-2EE1-4859-8FE1-3EE7E58559C4}"/>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70EF1AF5-9607-4261-9A93-08BC88C91DE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1B192FEF-74EE-4368-8087-C71DA36C0AA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2A9CE66D-A4B1-4B89-AD6A-676A33B2228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95DBA2D-46E6-481B-9E1C-693A31F375B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8AEF054-0205-49C6-845B-3CD7E6648BC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a:extLst>
            <a:ext uri="{FF2B5EF4-FFF2-40B4-BE49-F238E27FC236}">
              <a16:creationId xmlns:a16="http://schemas.microsoft.com/office/drawing/2014/main" id="{CED3E999-62B8-4E45-AC24-8F837692581E}"/>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a:extLst>
            <a:ext uri="{FF2B5EF4-FFF2-40B4-BE49-F238E27FC236}">
              <a16:creationId xmlns:a16="http://schemas.microsoft.com/office/drawing/2014/main" id="{C0A61B8B-1238-4E90-A873-49061670E03E}"/>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a:extLst>
            <a:ext uri="{FF2B5EF4-FFF2-40B4-BE49-F238E27FC236}">
              <a16:creationId xmlns:a16="http://schemas.microsoft.com/office/drawing/2014/main" id="{7E1216D0-DCD4-43FE-90FA-1D5C85258FD3}"/>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a:extLst>
            <a:ext uri="{FF2B5EF4-FFF2-40B4-BE49-F238E27FC236}">
              <a16:creationId xmlns:a16="http://schemas.microsoft.com/office/drawing/2014/main" id="{2C856169-7C46-4B3C-882E-464201E2202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a:extLst>
            <a:ext uri="{FF2B5EF4-FFF2-40B4-BE49-F238E27FC236}">
              <a16:creationId xmlns:a16="http://schemas.microsoft.com/office/drawing/2014/main" id="{10E90207-6048-4CFE-B8E4-143362ED642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a:extLst>
            <a:ext uri="{FF2B5EF4-FFF2-40B4-BE49-F238E27FC236}">
              <a16:creationId xmlns:a16="http://schemas.microsoft.com/office/drawing/2014/main" id="{EC6013F5-B795-4E23-B3DF-2D32B187F12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a:extLst>
            <a:ext uri="{FF2B5EF4-FFF2-40B4-BE49-F238E27FC236}">
              <a16:creationId xmlns:a16="http://schemas.microsoft.com/office/drawing/2014/main" id="{764655A4-2F83-4DDC-9BF0-9E47E9BE59F2}"/>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a:extLst>
            <a:ext uri="{FF2B5EF4-FFF2-40B4-BE49-F238E27FC236}">
              <a16:creationId xmlns:a16="http://schemas.microsoft.com/office/drawing/2014/main" id="{99EADBAB-5E73-4EE3-AB42-DB1D241A8D0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a:extLst>
            <a:ext uri="{FF2B5EF4-FFF2-40B4-BE49-F238E27FC236}">
              <a16:creationId xmlns:a16="http://schemas.microsoft.com/office/drawing/2014/main" id="{2AF001DA-E8A1-4D21-A134-420D57BF0DAB}"/>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a:extLst>
            <a:ext uri="{FF2B5EF4-FFF2-40B4-BE49-F238E27FC236}">
              <a16:creationId xmlns:a16="http://schemas.microsoft.com/office/drawing/2014/main" id="{CC84AB5D-CE83-425C-B72A-D122D53BC813}"/>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a:extLst>
            <a:ext uri="{FF2B5EF4-FFF2-40B4-BE49-F238E27FC236}">
              <a16:creationId xmlns:a16="http://schemas.microsoft.com/office/drawing/2014/main" id="{C4D811DB-5F72-4140-9768-8D40E1380D1A}"/>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a:extLst>
            <a:ext uri="{FF2B5EF4-FFF2-40B4-BE49-F238E27FC236}">
              <a16:creationId xmlns:a16="http://schemas.microsoft.com/office/drawing/2014/main" id="{59C4B6B9-5EC2-4EF7-A748-DB55DA85D496}"/>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a:extLst>
            <a:ext uri="{FF2B5EF4-FFF2-40B4-BE49-F238E27FC236}">
              <a16:creationId xmlns:a16="http://schemas.microsoft.com/office/drawing/2014/main" id="{0D7B5524-72D7-4697-86F1-1F505CD0948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73" name="直線コネクタ 72">
          <a:extLst>
            <a:ext uri="{FF2B5EF4-FFF2-40B4-BE49-F238E27FC236}">
              <a16:creationId xmlns:a16="http://schemas.microsoft.com/office/drawing/2014/main" id="{BC70252C-8AB3-4579-B4AD-FB1B37E6E728}"/>
            </a:ext>
          </a:extLst>
        </xdr:cNvPr>
        <xdr:cNvCxnSpPr/>
      </xdr:nvCxnSpPr>
      <xdr:spPr>
        <a:xfrm flipV="1">
          <a:off x="46348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74" name="【体育館・プール】&#10;有形固定資産減価償却率最小値テキスト">
          <a:extLst>
            <a:ext uri="{FF2B5EF4-FFF2-40B4-BE49-F238E27FC236}">
              <a16:creationId xmlns:a16="http://schemas.microsoft.com/office/drawing/2014/main" id="{BF0FB6E0-FC18-4ACA-91AD-726EF07208BD}"/>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75" name="直線コネクタ 74">
          <a:extLst>
            <a:ext uri="{FF2B5EF4-FFF2-40B4-BE49-F238E27FC236}">
              <a16:creationId xmlns:a16="http://schemas.microsoft.com/office/drawing/2014/main" id="{5F274F4A-EE6A-432D-A396-A5FF4C12A3B6}"/>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76" name="【体育館・プール】&#10;有形固定資産減価償却率最大値テキスト">
          <a:extLst>
            <a:ext uri="{FF2B5EF4-FFF2-40B4-BE49-F238E27FC236}">
              <a16:creationId xmlns:a16="http://schemas.microsoft.com/office/drawing/2014/main" id="{416C7A36-EE02-4C86-8F09-F0A30C68A2C2}"/>
            </a:ext>
          </a:extLst>
        </xdr:cNvPr>
        <xdr:cNvSpPr txBox="1"/>
      </xdr:nvSpPr>
      <xdr:spPr>
        <a:xfrm>
          <a:off x="46736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77" name="直線コネクタ 76">
          <a:extLst>
            <a:ext uri="{FF2B5EF4-FFF2-40B4-BE49-F238E27FC236}">
              <a16:creationId xmlns:a16="http://schemas.microsoft.com/office/drawing/2014/main" id="{9FF634ED-AB0C-4339-88E2-BE45BD241D17}"/>
            </a:ext>
          </a:extLst>
        </xdr:cNvPr>
        <xdr:cNvCxnSpPr/>
      </xdr:nvCxnSpPr>
      <xdr:spPr>
        <a:xfrm>
          <a:off x="4546600" y="943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78" name="【体育館・プール】&#10;有形固定資産減価償却率平均値テキスト">
          <a:extLst>
            <a:ext uri="{FF2B5EF4-FFF2-40B4-BE49-F238E27FC236}">
              <a16:creationId xmlns:a16="http://schemas.microsoft.com/office/drawing/2014/main" id="{44DE4D14-28B3-40A6-B639-28D6966E263E}"/>
            </a:ext>
          </a:extLst>
        </xdr:cNvPr>
        <xdr:cNvSpPr txBox="1"/>
      </xdr:nvSpPr>
      <xdr:spPr>
        <a:xfrm>
          <a:off x="46736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79" name="フローチャート: 判断 78">
          <a:extLst>
            <a:ext uri="{FF2B5EF4-FFF2-40B4-BE49-F238E27FC236}">
              <a16:creationId xmlns:a16="http://schemas.microsoft.com/office/drawing/2014/main" id="{7D947628-A581-4743-B750-42F86615206B}"/>
            </a:ext>
          </a:extLst>
        </xdr:cNvPr>
        <xdr:cNvSpPr/>
      </xdr:nvSpPr>
      <xdr:spPr>
        <a:xfrm>
          <a:off x="45847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80" name="フローチャート: 判断 79">
          <a:extLst>
            <a:ext uri="{FF2B5EF4-FFF2-40B4-BE49-F238E27FC236}">
              <a16:creationId xmlns:a16="http://schemas.microsoft.com/office/drawing/2014/main" id="{897D8012-1EA4-4B76-B90A-29E91C092975}"/>
            </a:ext>
          </a:extLst>
        </xdr:cNvPr>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xdr:rowOff>
    </xdr:from>
    <xdr:to>
      <xdr:col>15</xdr:col>
      <xdr:colOff>101600</xdr:colOff>
      <xdr:row>60</xdr:row>
      <xdr:rowOff>113665</xdr:rowOff>
    </xdr:to>
    <xdr:sp macro="" textlink="">
      <xdr:nvSpPr>
        <xdr:cNvPr id="81" name="フローチャート: 判断 80">
          <a:extLst>
            <a:ext uri="{FF2B5EF4-FFF2-40B4-BE49-F238E27FC236}">
              <a16:creationId xmlns:a16="http://schemas.microsoft.com/office/drawing/2014/main" id="{A46E7D9F-B0BF-4ABD-BC78-5DF2ED204C5A}"/>
            </a:ext>
          </a:extLst>
        </xdr:cNvPr>
        <xdr:cNvSpPr/>
      </xdr:nvSpPr>
      <xdr:spPr>
        <a:xfrm>
          <a:off x="2857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44450</xdr:rowOff>
    </xdr:from>
    <xdr:to>
      <xdr:col>10</xdr:col>
      <xdr:colOff>165100</xdr:colOff>
      <xdr:row>60</xdr:row>
      <xdr:rowOff>146050</xdr:rowOff>
    </xdr:to>
    <xdr:sp macro="" textlink="">
      <xdr:nvSpPr>
        <xdr:cNvPr id="82" name="フローチャート: 判断 81">
          <a:extLst>
            <a:ext uri="{FF2B5EF4-FFF2-40B4-BE49-F238E27FC236}">
              <a16:creationId xmlns:a16="http://schemas.microsoft.com/office/drawing/2014/main" id="{1EE9253A-7AFF-430E-A16D-1CC455DC50D8}"/>
            </a:ext>
          </a:extLst>
        </xdr:cNvPr>
        <xdr:cNvSpPr/>
      </xdr:nvSpPr>
      <xdr:spPr>
        <a:xfrm>
          <a:off x="1968500" y="1033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83" name="フローチャート: 判断 82">
          <a:extLst>
            <a:ext uri="{FF2B5EF4-FFF2-40B4-BE49-F238E27FC236}">
              <a16:creationId xmlns:a16="http://schemas.microsoft.com/office/drawing/2014/main" id="{778B3F29-CD1B-43C6-9051-A854A5A3C83C}"/>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a:extLst>
            <a:ext uri="{FF2B5EF4-FFF2-40B4-BE49-F238E27FC236}">
              <a16:creationId xmlns:a16="http://schemas.microsoft.com/office/drawing/2014/main" id="{A956BEB7-22B4-47B3-9AF5-5270C0517F9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BC0A3E90-3157-46F4-9CCD-B228B25158C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2AAD919A-6762-4182-AC91-EF94878A9C1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35DA4804-6F24-4AA6-833E-0EBA471B11C2}"/>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12D63A89-18F6-48E5-B782-2789DA8C2511}"/>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135890</xdr:rowOff>
    </xdr:from>
    <xdr:to>
      <xdr:col>24</xdr:col>
      <xdr:colOff>114300</xdr:colOff>
      <xdr:row>61</xdr:row>
      <xdr:rowOff>66040</xdr:rowOff>
    </xdr:to>
    <xdr:sp macro="" textlink="">
      <xdr:nvSpPr>
        <xdr:cNvPr id="89" name="楕円 88">
          <a:extLst>
            <a:ext uri="{FF2B5EF4-FFF2-40B4-BE49-F238E27FC236}">
              <a16:creationId xmlns:a16="http://schemas.microsoft.com/office/drawing/2014/main" id="{AE274C64-225F-4612-A0C0-15F26CEE2E0A}"/>
            </a:ext>
          </a:extLst>
        </xdr:cNvPr>
        <xdr:cNvSpPr/>
      </xdr:nvSpPr>
      <xdr:spPr>
        <a:xfrm>
          <a:off x="45847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114317</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7879D9B9-259A-4A51-8526-B48B4A6CA167}"/>
            </a:ext>
          </a:extLst>
        </xdr:cNvPr>
        <xdr:cNvSpPr txBox="1"/>
      </xdr:nvSpPr>
      <xdr:spPr>
        <a:xfrm>
          <a:off x="4673600"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97790</xdr:rowOff>
    </xdr:from>
    <xdr:to>
      <xdr:col>20</xdr:col>
      <xdr:colOff>38100</xdr:colOff>
      <xdr:row>61</xdr:row>
      <xdr:rowOff>27940</xdr:rowOff>
    </xdr:to>
    <xdr:sp macro="" textlink="">
      <xdr:nvSpPr>
        <xdr:cNvPr id="91" name="楕円 90">
          <a:extLst>
            <a:ext uri="{FF2B5EF4-FFF2-40B4-BE49-F238E27FC236}">
              <a16:creationId xmlns:a16="http://schemas.microsoft.com/office/drawing/2014/main" id="{2E20020E-3959-4AE8-8C8A-4C9FF8DC5B47}"/>
            </a:ext>
          </a:extLst>
        </xdr:cNvPr>
        <xdr:cNvSpPr/>
      </xdr:nvSpPr>
      <xdr:spPr>
        <a:xfrm>
          <a:off x="3746500"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148590</xdr:rowOff>
    </xdr:from>
    <xdr:to>
      <xdr:col>24</xdr:col>
      <xdr:colOff>63500</xdr:colOff>
      <xdr:row>61</xdr:row>
      <xdr:rowOff>15240</xdr:rowOff>
    </xdr:to>
    <xdr:cxnSp macro="">
      <xdr:nvCxnSpPr>
        <xdr:cNvPr id="92" name="直線コネクタ 91">
          <a:extLst>
            <a:ext uri="{FF2B5EF4-FFF2-40B4-BE49-F238E27FC236}">
              <a16:creationId xmlns:a16="http://schemas.microsoft.com/office/drawing/2014/main" id="{B90DDBC5-4169-463D-BC8F-3F685B994AA4}"/>
            </a:ext>
          </a:extLst>
        </xdr:cNvPr>
        <xdr:cNvCxnSpPr/>
      </xdr:nvCxnSpPr>
      <xdr:spPr>
        <a:xfrm>
          <a:off x="3797300" y="104355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88265</xdr:rowOff>
    </xdr:from>
    <xdr:to>
      <xdr:col>15</xdr:col>
      <xdr:colOff>101600</xdr:colOff>
      <xdr:row>61</xdr:row>
      <xdr:rowOff>18415</xdr:rowOff>
    </xdr:to>
    <xdr:sp macro="" textlink="">
      <xdr:nvSpPr>
        <xdr:cNvPr id="93" name="楕円 92">
          <a:extLst>
            <a:ext uri="{FF2B5EF4-FFF2-40B4-BE49-F238E27FC236}">
              <a16:creationId xmlns:a16="http://schemas.microsoft.com/office/drawing/2014/main" id="{CF05A78C-67B1-4BEB-BA5A-FDF7DD2A1E6A}"/>
            </a:ext>
          </a:extLst>
        </xdr:cNvPr>
        <xdr:cNvSpPr/>
      </xdr:nvSpPr>
      <xdr:spPr>
        <a:xfrm>
          <a:off x="2857500" y="1037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139065</xdr:rowOff>
    </xdr:from>
    <xdr:to>
      <xdr:col>19</xdr:col>
      <xdr:colOff>177800</xdr:colOff>
      <xdr:row>60</xdr:row>
      <xdr:rowOff>148590</xdr:rowOff>
    </xdr:to>
    <xdr:cxnSp macro="">
      <xdr:nvCxnSpPr>
        <xdr:cNvPr id="94" name="直線コネクタ 93">
          <a:extLst>
            <a:ext uri="{FF2B5EF4-FFF2-40B4-BE49-F238E27FC236}">
              <a16:creationId xmlns:a16="http://schemas.microsoft.com/office/drawing/2014/main" id="{D0CAFB54-F6EC-4230-8D6E-F9507B74B352}"/>
            </a:ext>
          </a:extLst>
        </xdr:cNvPr>
        <xdr:cNvCxnSpPr/>
      </xdr:nvCxnSpPr>
      <xdr:spPr>
        <a:xfrm>
          <a:off x="2908300" y="1042606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97790</xdr:rowOff>
    </xdr:from>
    <xdr:to>
      <xdr:col>10</xdr:col>
      <xdr:colOff>165100</xdr:colOff>
      <xdr:row>63</xdr:row>
      <xdr:rowOff>27940</xdr:rowOff>
    </xdr:to>
    <xdr:sp macro="" textlink="">
      <xdr:nvSpPr>
        <xdr:cNvPr id="95" name="楕円 94">
          <a:extLst>
            <a:ext uri="{FF2B5EF4-FFF2-40B4-BE49-F238E27FC236}">
              <a16:creationId xmlns:a16="http://schemas.microsoft.com/office/drawing/2014/main" id="{AA5B86A9-724A-4EB5-B26B-5DABB0FCAB08}"/>
            </a:ext>
          </a:extLst>
        </xdr:cNvPr>
        <xdr:cNvSpPr/>
      </xdr:nvSpPr>
      <xdr:spPr>
        <a:xfrm>
          <a:off x="19685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139065</xdr:rowOff>
    </xdr:from>
    <xdr:to>
      <xdr:col>15</xdr:col>
      <xdr:colOff>50800</xdr:colOff>
      <xdr:row>62</xdr:row>
      <xdr:rowOff>148590</xdr:rowOff>
    </xdr:to>
    <xdr:cxnSp macro="">
      <xdr:nvCxnSpPr>
        <xdr:cNvPr id="96" name="直線コネクタ 95">
          <a:extLst>
            <a:ext uri="{FF2B5EF4-FFF2-40B4-BE49-F238E27FC236}">
              <a16:creationId xmlns:a16="http://schemas.microsoft.com/office/drawing/2014/main" id="{37B83185-A1EE-4929-9E68-ADAC632D5267}"/>
            </a:ext>
          </a:extLst>
        </xdr:cNvPr>
        <xdr:cNvCxnSpPr/>
      </xdr:nvCxnSpPr>
      <xdr:spPr>
        <a:xfrm flipV="1">
          <a:off x="2019300" y="10426065"/>
          <a:ext cx="889000" cy="35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97" name="n_1aveValue【体育館・プール】&#10;有形固定資産減価償却率">
          <a:extLst>
            <a:ext uri="{FF2B5EF4-FFF2-40B4-BE49-F238E27FC236}">
              <a16:creationId xmlns:a16="http://schemas.microsoft.com/office/drawing/2014/main" id="{01A4EBB3-83A7-4419-8D0B-9C1A57010029}"/>
            </a:ext>
          </a:extLst>
        </xdr:cNvPr>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130192</xdr:rowOff>
    </xdr:from>
    <xdr:ext cx="405111" cy="259045"/>
    <xdr:sp macro="" textlink="">
      <xdr:nvSpPr>
        <xdr:cNvPr id="98" name="n_2aveValue【体育館・プール】&#10;有形固定資産減価償却率">
          <a:extLst>
            <a:ext uri="{FF2B5EF4-FFF2-40B4-BE49-F238E27FC236}">
              <a16:creationId xmlns:a16="http://schemas.microsoft.com/office/drawing/2014/main" id="{F1CB95F1-E9A5-4907-8EE1-408AB0A58F10}"/>
            </a:ext>
          </a:extLst>
        </xdr:cNvPr>
        <xdr:cNvSpPr txBox="1"/>
      </xdr:nvSpPr>
      <xdr:spPr>
        <a:xfrm>
          <a:off x="27057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162577</xdr:rowOff>
    </xdr:from>
    <xdr:ext cx="405111" cy="259045"/>
    <xdr:sp macro="" textlink="">
      <xdr:nvSpPr>
        <xdr:cNvPr id="99" name="n_3aveValue【体育館・プール】&#10;有形固定資産減価償却率">
          <a:extLst>
            <a:ext uri="{FF2B5EF4-FFF2-40B4-BE49-F238E27FC236}">
              <a16:creationId xmlns:a16="http://schemas.microsoft.com/office/drawing/2014/main" id="{591F90DB-6CBF-4EE7-BBBF-C776CFF3FAB1}"/>
            </a:ext>
          </a:extLst>
        </xdr:cNvPr>
        <xdr:cNvSpPr txBox="1"/>
      </xdr:nvSpPr>
      <xdr:spPr>
        <a:xfrm>
          <a:off x="1816744" y="1010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128287</xdr:rowOff>
    </xdr:from>
    <xdr:ext cx="405111" cy="259045"/>
    <xdr:sp macro="" textlink="">
      <xdr:nvSpPr>
        <xdr:cNvPr id="100" name="n_4aveValue【体育館・プール】&#10;有形固定資産減価償却率">
          <a:extLst>
            <a:ext uri="{FF2B5EF4-FFF2-40B4-BE49-F238E27FC236}">
              <a16:creationId xmlns:a16="http://schemas.microsoft.com/office/drawing/2014/main" id="{BF3087E4-225F-44EC-841F-C1D3E5D7D968}"/>
            </a:ext>
          </a:extLst>
        </xdr:cNvPr>
        <xdr:cNvSpPr txBox="1"/>
      </xdr:nvSpPr>
      <xdr:spPr>
        <a:xfrm>
          <a:off x="927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19067</xdr:rowOff>
    </xdr:from>
    <xdr:ext cx="405111" cy="259045"/>
    <xdr:sp macro="" textlink="">
      <xdr:nvSpPr>
        <xdr:cNvPr id="101" name="n_1mainValue【体育館・プール】&#10;有形固定資産減価償却率">
          <a:extLst>
            <a:ext uri="{FF2B5EF4-FFF2-40B4-BE49-F238E27FC236}">
              <a16:creationId xmlns:a16="http://schemas.microsoft.com/office/drawing/2014/main" id="{E20014DC-33DA-44F1-A85A-6FC8B71C751D}"/>
            </a:ext>
          </a:extLst>
        </xdr:cNvPr>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9542</xdr:rowOff>
    </xdr:from>
    <xdr:ext cx="405111" cy="259045"/>
    <xdr:sp macro="" textlink="">
      <xdr:nvSpPr>
        <xdr:cNvPr id="102" name="n_2mainValue【体育館・プール】&#10;有形固定資産減価償却率">
          <a:extLst>
            <a:ext uri="{FF2B5EF4-FFF2-40B4-BE49-F238E27FC236}">
              <a16:creationId xmlns:a16="http://schemas.microsoft.com/office/drawing/2014/main" id="{1EF78DC4-877A-4231-93E3-2BA7336AB26E}"/>
            </a:ext>
          </a:extLst>
        </xdr:cNvPr>
        <xdr:cNvSpPr txBox="1"/>
      </xdr:nvSpPr>
      <xdr:spPr>
        <a:xfrm>
          <a:off x="2705744" y="10467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19067</xdr:rowOff>
    </xdr:from>
    <xdr:ext cx="405111" cy="259045"/>
    <xdr:sp macro="" textlink="">
      <xdr:nvSpPr>
        <xdr:cNvPr id="103" name="n_3mainValue【体育館・プール】&#10;有形固定資産減価償却率">
          <a:extLst>
            <a:ext uri="{FF2B5EF4-FFF2-40B4-BE49-F238E27FC236}">
              <a16:creationId xmlns:a16="http://schemas.microsoft.com/office/drawing/2014/main" id="{3D83DC5A-B2D3-4491-B1B5-6F09552B221B}"/>
            </a:ext>
          </a:extLst>
        </xdr:cNvPr>
        <xdr:cNvSpPr txBox="1"/>
      </xdr:nvSpPr>
      <xdr:spPr>
        <a:xfrm>
          <a:off x="1816744" y="10820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4" name="正方形/長方形 103">
          <a:extLst>
            <a:ext uri="{FF2B5EF4-FFF2-40B4-BE49-F238E27FC236}">
              <a16:creationId xmlns:a16="http://schemas.microsoft.com/office/drawing/2014/main" id="{F350E96D-CE3F-42CB-A6A5-4580D8F02F9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5" name="正方形/長方形 104">
          <a:extLst>
            <a:ext uri="{FF2B5EF4-FFF2-40B4-BE49-F238E27FC236}">
              <a16:creationId xmlns:a16="http://schemas.microsoft.com/office/drawing/2014/main" id="{EB128CC6-2BCD-461A-A3D3-8410E7042CB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6" name="正方形/長方形 105">
          <a:extLst>
            <a:ext uri="{FF2B5EF4-FFF2-40B4-BE49-F238E27FC236}">
              <a16:creationId xmlns:a16="http://schemas.microsoft.com/office/drawing/2014/main" id="{D003E69A-6AC7-4669-9F00-CCA6630F1F0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7" name="正方形/長方形 106">
          <a:extLst>
            <a:ext uri="{FF2B5EF4-FFF2-40B4-BE49-F238E27FC236}">
              <a16:creationId xmlns:a16="http://schemas.microsoft.com/office/drawing/2014/main" id="{E5DDF13F-3D6E-4D85-BA06-D5C5C092286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8" name="正方形/長方形 107">
          <a:extLst>
            <a:ext uri="{FF2B5EF4-FFF2-40B4-BE49-F238E27FC236}">
              <a16:creationId xmlns:a16="http://schemas.microsoft.com/office/drawing/2014/main" id="{E36EE6DF-B88E-45C6-BB7C-262439A6EBB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9" name="正方形/長方形 108">
          <a:extLst>
            <a:ext uri="{FF2B5EF4-FFF2-40B4-BE49-F238E27FC236}">
              <a16:creationId xmlns:a16="http://schemas.microsoft.com/office/drawing/2014/main" id="{B0D51CCE-3730-48C6-9C74-BE50B77A5A6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0" name="正方形/長方形 109">
          <a:extLst>
            <a:ext uri="{FF2B5EF4-FFF2-40B4-BE49-F238E27FC236}">
              <a16:creationId xmlns:a16="http://schemas.microsoft.com/office/drawing/2014/main" id="{CF5D2E60-A350-4D5B-8F03-7427F8EDCF6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1" name="正方形/長方形 110">
          <a:extLst>
            <a:ext uri="{FF2B5EF4-FFF2-40B4-BE49-F238E27FC236}">
              <a16:creationId xmlns:a16="http://schemas.microsoft.com/office/drawing/2014/main" id="{74580164-FF99-45ED-AF5D-FB724E45D99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2" name="テキスト ボックス 111">
          <a:extLst>
            <a:ext uri="{FF2B5EF4-FFF2-40B4-BE49-F238E27FC236}">
              <a16:creationId xmlns:a16="http://schemas.microsoft.com/office/drawing/2014/main" id="{BA0DD9D0-6913-41CE-91BB-CD4D9F062C7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3" name="直線コネクタ 112">
          <a:extLst>
            <a:ext uri="{FF2B5EF4-FFF2-40B4-BE49-F238E27FC236}">
              <a16:creationId xmlns:a16="http://schemas.microsoft.com/office/drawing/2014/main" id="{90FA15B9-206A-4F30-87A5-FFD2B0E31F09}"/>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4" name="直線コネクタ 113">
          <a:extLst>
            <a:ext uri="{FF2B5EF4-FFF2-40B4-BE49-F238E27FC236}">
              <a16:creationId xmlns:a16="http://schemas.microsoft.com/office/drawing/2014/main" id="{6F8BA472-589C-4B1F-8D04-262F8939D5FA}"/>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5" name="テキスト ボックス 114">
          <a:extLst>
            <a:ext uri="{FF2B5EF4-FFF2-40B4-BE49-F238E27FC236}">
              <a16:creationId xmlns:a16="http://schemas.microsoft.com/office/drawing/2014/main" id="{E20DC6F8-CFFE-4324-8446-7DFEF8134491}"/>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6" name="直線コネクタ 115">
          <a:extLst>
            <a:ext uri="{FF2B5EF4-FFF2-40B4-BE49-F238E27FC236}">
              <a16:creationId xmlns:a16="http://schemas.microsoft.com/office/drawing/2014/main" id="{5152C644-A8F4-42A6-8184-B9947EAE4ED9}"/>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7" name="テキスト ボックス 116">
          <a:extLst>
            <a:ext uri="{FF2B5EF4-FFF2-40B4-BE49-F238E27FC236}">
              <a16:creationId xmlns:a16="http://schemas.microsoft.com/office/drawing/2014/main" id="{8798F569-288A-4363-910F-B84B92C0754D}"/>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8" name="直線コネクタ 117">
          <a:extLst>
            <a:ext uri="{FF2B5EF4-FFF2-40B4-BE49-F238E27FC236}">
              <a16:creationId xmlns:a16="http://schemas.microsoft.com/office/drawing/2014/main" id="{D71061DB-42F3-49FD-9D71-7B4257B6A7EE}"/>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9" name="テキスト ボックス 118">
          <a:extLst>
            <a:ext uri="{FF2B5EF4-FFF2-40B4-BE49-F238E27FC236}">
              <a16:creationId xmlns:a16="http://schemas.microsoft.com/office/drawing/2014/main" id="{6C4C4245-9B82-49EC-AB20-771B3D83223F}"/>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0" name="直線コネクタ 119">
          <a:extLst>
            <a:ext uri="{FF2B5EF4-FFF2-40B4-BE49-F238E27FC236}">
              <a16:creationId xmlns:a16="http://schemas.microsoft.com/office/drawing/2014/main" id="{2C2CC1B3-0F6C-4069-B93B-3298DB90BEDA}"/>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1" name="テキスト ボックス 120">
          <a:extLst>
            <a:ext uri="{FF2B5EF4-FFF2-40B4-BE49-F238E27FC236}">
              <a16:creationId xmlns:a16="http://schemas.microsoft.com/office/drawing/2014/main" id="{A499BEB4-410C-4C4A-A42D-0137F8FA3AB5}"/>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2" name="直線コネクタ 121">
          <a:extLst>
            <a:ext uri="{FF2B5EF4-FFF2-40B4-BE49-F238E27FC236}">
              <a16:creationId xmlns:a16="http://schemas.microsoft.com/office/drawing/2014/main" id="{2247008F-CA85-4966-99D6-AA1615CCE634}"/>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3" name="テキスト ボックス 122">
          <a:extLst>
            <a:ext uri="{FF2B5EF4-FFF2-40B4-BE49-F238E27FC236}">
              <a16:creationId xmlns:a16="http://schemas.microsoft.com/office/drawing/2014/main" id="{AAAB613D-4910-4FD5-96B7-D78592B8063F}"/>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4" name="直線コネクタ 123">
          <a:extLst>
            <a:ext uri="{FF2B5EF4-FFF2-40B4-BE49-F238E27FC236}">
              <a16:creationId xmlns:a16="http://schemas.microsoft.com/office/drawing/2014/main" id="{4AA8875F-D2B4-4358-9BB8-E105EBA66A0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5" name="テキスト ボックス 124">
          <a:extLst>
            <a:ext uri="{FF2B5EF4-FFF2-40B4-BE49-F238E27FC236}">
              <a16:creationId xmlns:a16="http://schemas.microsoft.com/office/drawing/2014/main" id="{CA8CCC23-4841-44FE-9AD9-30B8BC450729}"/>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a:extLst>
            <a:ext uri="{FF2B5EF4-FFF2-40B4-BE49-F238E27FC236}">
              <a16:creationId xmlns:a16="http://schemas.microsoft.com/office/drawing/2014/main" id="{8503C8B2-2C3F-4E09-AC0A-831327C726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a:extLst>
            <a:ext uri="{FF2B5EF4-FFF2-40B4-BE49-F238E27FC236}">
              <a16:creationId xmlns:a16="http://schemas.microsoft.com/office/drawing/2014/main" id="{C6102A11-DC37-426C-B564-B6D31807EC1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a:extLst>
            <a:ext uri="{FF2B5EF4-FFF2-40B4-BE49-F238E27FC236}">
              <a16:creationId xmlns:a16="http://schemas.microsoft.com/office/drawing/2014/main" id="{9FD3517A-2BC4-4573-8294-F2F7B623864A}"/>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129" name="直線コネクタ 128">
          <a:extLst>
            <a:ext uri="{FF2B5EF4-FFF2-40B4-BE49-F238E27FC236}">
              <a16:creationId xmlns:a16="http://schemas.microsoft.com/office/drawing/2014/main" id="{B3929907-424A-4C06-AA87-88677F1F1C0E}"/>
            </a:ext>
          </a:extLst>
        </xdr:cNvPr>
        <xdr:cNvCxnSpPr/>
      </xdr:nvCxnSpPr>
      <xdr:spPr>
        <a:xfrm flipV="1">
          <a:off x="10476865"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130" name="【体育館・プール】&#10;一人当たり面積最小値テキスト">
          <a:extLst>
            <a:ext uri="{FF2B5EF4-FFF2-40B4-BE49-F238E27FC236}">
              <a16:creationId xmlns:a16="http://schemas.microsoft.com/office/drawing/2014/main" id="{2EB2610F-B848-4AAF-90BA-ECB4E0E6419A}"/>
            </a:ext>
          </a:extLst>
        </xdr:cNvPr>
        <xdr:cNvSpPr txBox="1"/>
      </xdr:nvSpPr>
      <xdr:spPr>
        <a:xfrm>
          <a:off x="10515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131" name="直線コネクタ 130">
          <a:extLst>
            <a:ext uri="{FF2B5EF4-FFF2-40B4-BE49-F238E27FC236}">
              <a16:creationId xmlns:a16="http://schemas.microsoft.com/office/drawing/2014/main" id="{DAF0F310-FF76-48D9-9E8B-A2CA9BB6515D}"/>
            </a:ext>
          </a:extLst>
        </xdr:cNvPr>
        <xdr:cNvCxnSpPr/>
      </xdr:nvCxnSpPr>
      <xdr:spPr>
        <a:xfrm>
          <a:off x="10388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132" name="【体育館・プール】&#10;一人当たり面積最大値テキスト">
          <a:extLst>
            <a:ext uri="{FF2B5EF4-FFF2-40B4-BE49-F238E27FC236}">
              <a16:creationId xmlns:a16="http://schemas.microsoft.com/office/drawing/2014/main" id="{1ED780AA-832A-46BC-B37C-103B4F976471}"/>
            </a:ext>
          </a:extLst>
        </xdr:cNvPr>
        <xdr:cNvSpPr txBox="1"/>
      </xdr:nvSpPr>
      <xdr:spPr>
        <a:xfrm>
          <a:off x="10515600"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133" name="直線コネクタ 132">
          <a:extLst>
            <a:ext uri="{FF2B5EF4-FFF2-40B4-BE49-F238E27FC236}">
              <a16:creationId xmlns:a16="http://schemas.microsoft.com/office/drawing/2014/main" id="{47590100-1F43-4B31-AA11-0CDADC26F11B}"/>
            </a:ext>
          </a:extLst>
        </xdr:cNvPr>
        <xdr:cNvCxnSpPr/>
      </xdr:nvCxnSpPr>
      <xdr:spPr>
        <a:xfrm>
          <a:off x="10388600" y="9550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134" name="【体育館・プール】&#10;一人当たり面積平均値テキスト">
          <a:extLst>
            <a:ext uri="{FF2B5EF4-FFF2-40B4-BE49-F238E27FC236}">
              <a16:creationId xmlns:a16="http://schemas.microsoft.com/office/drawing/2014/main" id="{504DE001-A099-4B92-89A1-43463F09CFE3}"/>
            </a:ext>
          </a:extLst>
        </xdr:cNvPr>
        <xdr:cNvSpPr txBox="1"/>
      </xdr:nvSpPr>
      <xdr:spPr>
        <a:xfrm>
          <a:off x="10515600"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135" name="フローチャート: 判断 134">
          <a:extLst>
            <a:ext uri="{FF2B5EF4-FFF2-40B4-BE49-F238E27FC236}">
              <a16:creationId xmlns:a16="http://schemas.microsoft.com/office/drawing/2014/main" id="{3FADD88A-FDB8-496F-9152-25EE45208E54}"/>
            </a:ext>
          </a:extLst>
        </xdr:cNvPr>
        <xdr:cNvSpPr/>
      </xdr:nvSpPr>
      <xdr:spPr>
        <a:xfrm>
          <a:off x="10426700" y="1063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136" name="フローチャート: 判断 135">
          <a:extLst>
            <a:ext uri="{FF2B5EF4-FFF2-40B4-BE49-F238E27FC236}">
              <a16:creationId xmlns:a16="http://schemas.microsoft.com/office/drawing/2014/main" id="{03F41857-A2C5-4481-A71E-EBA4BB61E47B}"/>
            </a:ext>
          </a:extLst>
        </xdr:cNvPr>
        <xdr:cNvSpPr/>
      </xdr:nvSpPr>
      <xdr:spPr>
        <a:xfrm>
          <a:off x="958850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2540</xdr:rowOff>
    </xdr:from>
    <xdr:to>
      <xdr:col>46</xdr:col>
      <xdr:colOff>38100</xdr:colOff>
      <xdr:row>62</xdr:row>
      <xdr:rowOff>104140</xdr:rowOff>
    </xdr:to>
    <xdr:sp macro="" textlink="">
      <xdr:nvSpPr>
        <xdr:cNvPr id="137" name="フローチャート: 判断 136">
          <a:extLst>
            <a:ext uri="{FF2B5EF4-FFF2-40B4-BE49-F238E27FC236}">
              <a16:creationId xmlns:a16="http://schemas.microsoft.com/office/drawing/2014/main" id="{54E93413-362F-409F-865C-FF356D1C55E0}"/>
            </a:ext>
          </a:extLst>
        </xdr:cNvPr>
        <xdr:cNvSpPr/>
      </xdr:nvSpPr>
      <xdr:spPr>
        <a:xfrm>
          <a:off x="8699500" y="106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25400</xdr:rowOff>
    </xdr:from>
    <xdr:to>
      <xdr:col>41</xdr:col>
      <xdr:colOff>101600</xdr:colOff>
      <xdr:row>62</xdr:row>
      <xdr:rowOff>127000</xdr:rowOff>
    </xdr:to>
    <xdr:sp macro="" textlink="">
      <xdr:nvSpPr>
        <xdr:cNvPr id="138" name="フローチャート: 判断 137">
          <a:extLst>
            <a:ext uri="{FF2B5EF4-FFF2-40B4-BE49-F238E27FC236}">
              <a16:creationId xmlns:a16="http://schemas.microsoft.com/office/drawing/2014/main" id="{63EB3F3C-BED9-4FF8-A41D-EA177726BF41}"/>
            </a:ext>
          </a:extLst>
        </xdr:cNvPr>
        <xdr:cNvSpPr/>
      </xdr:nvSpPr>
      <xdr:spPr>
        <a:xfrm>
          <a:off x="7810500" y="1065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164193</xdr:rowOff>
    </xdr:from>
    <xdr:to>
      <xdr:col>36</xdr:col>
      <xdr:colOff>165100</xdr:colOff>
      <xdr:row>62</xdr:row>
      <xdr:rowOff>94343</xdr:rowOff>
    </xdr:to>
    <xdr:sp macro="" textlink="">
      <xdr:nvSpPr>
        <xdr:cNvPr id="139" name="フローチャート: 判断 138">
          <a:extLst>
            <a:ext uri="{FF2B5EF4-FFF2-40B4-BE49-F238E27FC236}">
              <a16:creationId xmlns:a16="http://schemas.microsoft.com/office/drawing/2014/main" id="{D58F3FA0-1269-4400-8226-C480D60FED4D}"/>
            </a:ext>
          </a:extLst>
        </xdr:cNvPr>
        <xdr:cNvSpPr/>
      </xdr:nvSpPr>
      <xdr:spPr>
        <a:xfrm>
          <a:off x="6921500" y="1062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E351DA0E-DA5D-4766-8BCB-705F9849473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BBE2BADB-9618-4E36-9774-2CF7DAF8DDD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E51C3A7D-60BA-4107-8E2C-F45166481B31}"/>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a:extLst>
            <a:ext uri="{FF2B5EF4-FFF2-40B4-BE49-F238E27FC236}">
              <a16:creationId xmlns:a16="http://schemas.microsoft.com/office/drawing/2014/main" id="{D2EF7913-B750-4E72-897B-720107E53BDA}"/>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a:extLst>
            <a:ext uri="{FF2B5EF4-FFF2-40B4-BE49-F238E27FC236}">
              <a16:creationId xmlns:a16="http://schemas.microsoft.com/office/drawing/2014/main" id="{A2424BF9-2D22-47FF-A6D9-7EE0345B941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130447</xdr:rowOff>
    </xdr:from>
    <xdr:to>
      <xdr:col>55</xdr:col>
      <xdr:colOff>50800</xdr:colOff>
      <xdr:row>62</xdr:row>
      <xdr:rowOff>60597</xdr:rowOff>
    </xdr:to>
    <xdr:sp macro="" textlink="">
      <xdr:nvSpPr>
        <xdr:cNvPr id="145" name="楕円 144">
          <a:extLst>
            <a:ext uri="{FF2B5EF4-FFF2-40B4-BE49-F238E27FC236}">
              <a16:creationId xmlns:a16="http://schemas.microsoft.com/office/drawing/2014/main" id="{7FF5200F-5E73-46A7-AE6C-83AF3DA942DD}"/>
            </a:ext>
          </a:extLst>
        </xdr:cNvPr>
        <xdr:cNvSpPr/>
      </xdr:nvSpPr>
      <xdr:spPr>
        <a:xfrm>
          <a:off x="104267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153324</xdr:rowOff>
    </xdr:from>
    <xdr:ext cx="469744" cy="259045"/>
    <xdr:sp macro="" textlink="">
      <xdr:nvSpPr>
        <xdr:cNvPr id="146" name="【体育館・プール】&#10;一人当たり面積該当値テキスト">
          <a:extLst>
            <a:ext uri="{FF2B5EF4-FFF2-40B4-BE49-F238E27FC236}">
              <a16:creationId xmlns:a16="http://schemas.microsoft.com/office/drawing/2014/main" id="{D357DB06-2E9F-4B1A-A8EB-67ACE18DB807}"/>
            </a:ext>
          </a:extLst>
        </xdr:cNvPr>
        <xdr:cNvSpPr txBox="1"/>
      </xdr:nvSpPr>
      <xdr:spPr>
        <a:xfrm>
          <a:off x="10515600" y="1044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140244</xdr:rowOff>
    </xdr:from>
    <xdr:to>
      <xdr:col>50</xdr:col>
      <xdr:colOff>165100</xdr:colOff>
      <xdr:row>62</xdr:row>
      <xdr:rowOff>70394</xdr:rowOff>
    </xdr:to>
    <xdr:sp macro="" textlink="">
      <xdr:nvSpPr>
        <xdr:cNvPr id="147" name="楕円 146">
          <a:extLst>
            <a:ext uri="{FF2B5EF4-FFF2-40B4-BE49-F238E27FC236}">
              <a16:creationId xmlns:a16="http://schemas.microsoft.com/office/drawing/2014/main" id="{156455D3-3E34-4D74-8CDE-4A28537995F1}"/>
            </a:ext>
          </a:extLst>
        </xdr:cNvPr>
        <xdr:cNvSpPr/>
      </xdr:nvSpPr>
      <xdr:spPr>
        <a:xfrm>
          <a:off x="9588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9797</xdr:rowOff>
    </xdr:from>
    <xdr:to>
      <xdr:col>55</xdr:col>
      <xdr:colOff>0</xdr:colOff>
      <xdr:row>62</xdr:row>
      <xdr:rowOff>19594</xdr:rowOff>
    </xdr:to>
    <xdr:cxnSp macro="">
      <xdr:nvCxnSpPr>
        <xdr:cNvPr id="148" name="直線コネクタ 147">
          <a:extLst>
            <a:ext uri="{FF2B5EF4-FFF2-40B4-BE49-F238E27FC236}">
              <a16:creationId xmlns:a16="http://schemas.microsoft.com/office/drawing/2014/main" id="{6AF28B27-E826-4BED-9D79-B8D74ADDCBFB}"/>
            </a:ext>
          </a:extLst>
        </xdr:cNvPr>
        <xdr:cNvCxnSpPr/>
      </xdr:nvCxnSpPr>
      <xdr:spPr>
        <a:xfrm flipV="1">
          <a:off x="9639300" y="10639697"/>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16691</xdr:rowOff>
    </xdr:from>
    <xdr:to>
      <xdr:col>46</xdr:col>
      <xdr:colOff>38100</xdr:colOff>
      <xdr:row>62</xdr:row>
      <xdr:rowOff>118291</xdr:rowOff>
    </xdr:to>
    <xdr:sp macro="" textlink="">
      <xdr:nvSpPr>
        <xdr:cNvPr id="149" name="楕円 148">
          <a:extLst>
            <a:ext uri="{FF2B5EF4-FFF2-40B4-BE49-F238E27FC236}">
              <a16:creationId xmlns:a16="http://schemas.microsoft.com/office/drawing/2014/main" id="{DC04B8B2-AD2B-49AB-903A-43690F8AB4F4}"/>
            </a:ext>
          </a:extLst>
        </xdr:cNvPr>
        <xdr:cNvSpPr/>
      </xdr:nvSpPr>
      <xdr:spPr>
        <a:xfrm>
          <a:off x="8699500" y="1064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19594</xdr:rowOff>
    </xdr:from>
    <xdr:to>
      <xdr:col>50</xdr:col>
      <xdr:colOff>114300</xdr:colOff>
      <xdr:row>62</xdr:row>
      <xdr:rowOff>67491</xdr:rowOff>
    </xdr:to>
    <xdr:cxnSp macro="">
      <xdr:nvCxnSpPr>
        <xdr:cNvPr id="150" name="直線コネクタ 149">
          <a:extLst>
            <a:ext uri="{FF2B5EF4-FFF2-40B4-BE49-F238E27FC236}">
              <a16:creationId xmlns:a16="http://schemas.microsoft.com/office/drawing/2014/main" id="{038DAD2D-99CD-415E-8FF7-74F0D4360289}"/>
            </a:ext>
          </a:extLst>
        </xdr:cNvPr>
        <xdr:cNvCxnSpPr/>
      </xdr:nvCxnSpPr>
      <xdr:spPr>
        <a:xfrm flipV="1">
          <a:off x="8750300" y="10649494"/>
          <a:ext cx="889000" cy="4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15603</xdr:rowOff>
    </xdr:from>
    <xdr:to>
      <xdr:col>41</xdr:col>
      <xdr:colOff>101600</xdr:colOff>
      <xdr:row>64</xdr:row>
      <xdr:rowOff>117203</xdr:rowOff>
    </xdr:to>
    <xdr:sp macro="" textlink="">
      <xdr:nvSpPr>
        <xdr:cNvPr id="151" name="楕円 150">
          <a:extLst>
            <a:ext uri="{FF2B5EF4-FFF2-40B4-BE49-F238E27FC236}">
              <a16:creationId xmlns:a16="http://schemas.microsoft.com/office/drawing/2014/main" id="{8412A5F7-746B-46AA-ADAF-E44C08DDAC71}"/>
            </a:ext>
          </a:extLst>
        </xdr:cNvPr>
        <xdr:cNvSpPr/>
      </xdr:nvSpPr>
      <xdr:spPr>
        <a:xfrm>
          <a:off x="7810500" y="1098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67491</xdr:rowOff>
    </xdr:from>
    <xdr:to>
      <xdr:col>45</xdr:col>
      <xdr:colOff>177800</xdr:colOff>
      <xdr:row>64</xdr:row>
      <xdr:rowOff>66403</xdr:rowOff>
    </xdr:to>
    <xdr:cxnSp macro="">
      <xdr:nvCxnSpPr>
        <xdr:cNvPr id="152" name="直線コネクタ 151">
          <a:extLst>
            <a:ext uri="{FF2B5EF4-FFF2-40B4-BE49-F238E27FC236}">
              <a16:creationId xmlns:a16="http://schemas.microsoft.com/office/drawing/2014/main" id="{2130657C-B938-4DBE-B966-222F1B80D080}"/>
            </a:ext>
          </a:extLst>
        </xdr:cNvPr>
        <xdr:cNvCxnSpPr/>
      </xdr:nvCxnSpPr>
      <xdr:spPr>
        <a:xfrm flipV="1">
          <a:off x="7861300" y="10697391"/>
          <a:ext cx="889000" cy="341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82204</xdr:rowOff>
    </xdr:from>
    <xdr:ext cx="469744" cy="259045"/>
    <xdr:sp macro="" textlink="">
      <xdr:nvSpPr>
        <xdr:cNvPr id="153" name="n_1aveValue【体育館・プール】&#10;一人当たり面積">
          <a:extLst>
            <a:ext uri="{FF2B5EF4-FFF2-40B4-BE49-F238E27FC236}">
              <a16:creationId xmlns:a16="http://schemas.microsoft.com/office/drawing/2014/main" id="{F7B49F29-8CF8-423B-8CD2-D3098D2DC6AF}"/>
            </a:ext>
          </a:extLst>
        </xdr:cNvPr>
        <xdr:cNvSpPr txBox="1"/>
      </xdr:nvSpPr>
      <xdr:spPr>
        <a:xfrm>
          <a:off x="9391727"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120667</xdr:rowOff>
    </xdr:from>
    <xdr:ext cx="469744" cy="259045"/>
    <xdr:sp macro="" textlink="">
      <xdr:nvSpPr>
        <xdr:cNvPr id="154" name="n_2aveValue【体育館・プール】&#10;一人当たり面積">
          <a:extLst>
            <a:ext uri="{FF2B5EF4-FFF2-40B4-BE49-F238E27FC236}">
              <a16:creationId xmlns:a16="http://schemas.microsoft.com/office/drawing/2014/main" id="{0AADD695-DA03-490F-BD52-B2A166F2C4A6}"/>
            </a:ext>
          </a:extLst>
        </xdr:cNvPr>
        <xdr:cNvSpPr txBox="1"/>
      </xdr:nvSpPr>
      <xdr:spPr>
        <a:xfrm>
          <a:off x="85154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143527</xdr:rowOff>
    </xdr:from>
    <xdr:ext cx="469744" cy="259045"/>
    <xdr:sp macro="" textlink="">
      <xdr:nvSpPr>
        <xdr:cNvPr id="155" name="n_3aveValue【体育館・プール】&#10;一人当たり面積">
          <a:extLst>
            <a:ext uri="{FF2B5EF4-FFF2-40B4-BE49-F238E27FC236}">
              <a16:creationId xmlns:a16="http://schemas.microsoft.com/office/drawing/2014/main" id="{EA5EE703-B729-4DE4-9A3A-C7A4A8F853EB}"/>
            </a:ext>
          </a:extLst>
        </xdr:cNvPr>
        <xdr:cNvSpPr txBox="1"/>
      </xdr:nvSpPr>
      <xdr:spPr>
        <a:xfrm>
          <a:off x="7626427" y="1043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110870</xdr:rowOff>
    </xdr:from>
    <xdr:ext cx="469744" cy="259045"/>
    <xdr:sp macro="" textlink="">
      <xdr:nvSpPr>
        <xdr:cNvPr id="156" name="n_4aveValue【体育館・プール】&#10;一人当たり面積">
          <a:extLst>
            <a:ext uri="{FF2B5EF4-FFF2-40B4-BE49-F238E27FC236}">
              <a16:creationId xmlns:a16="http://schemas.microsoft.com/office/drawing/2014/main" id="{CB935784-441A-4E35-B4B8-EF95ADA888C7}"/>
            </a:ext>
          </a:extLst>
        </xdr:cNvPr>
        <xdr:cNvSpPr txBox="1"/>
      </xdr:nvSpPr>
      <xdr:spPr>
        <a:xfrm>
          <a:off x="6737427" y="10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86921</xdr:rowOff>
    </xdr:from>
    <xdr:ext cx="469744" cy="259045"/>
    <xdr:sp macro="" textlink="">
      <xdr:nvSpPr>
        <xdr:cNvPr id="157" name="n_1mainValue【体育館・プール】&#10;一人当たり面積">
          <a:extLst>
            <a:ext uri="{FF2B5EF4-FFF2-40B4-BE49-F238E27FC236}">
              <a16:creationId xmlns:a16="http://schemas.microsoft.com/office/drawing/2014/main" id="{E154FC36-63A5-40CC-8251-35C686C29E0B}"/>
            </a:ext>
          </a:extLst>
        </xdr:cNvPr>
        <xdr:cNvSpPr txBox="1"/>
      </xdr:nvSpPr>
      <xdr:spPr>
        <a:xfrm>
          <a:off x="9391727" y="1037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109418</xdr:rowOff>
    </xdr:from>
    <xdr:ext cx="469744" cy="259045"/>
    <xdr:sp macro="" textlink="">
      <xdr:nvSpPr>
        <xdr:cNvPr id="158" name="n_2mainValue【体育館・プール】&#10;一人当たり面積">
          <a:extLst>
            <a:ext uri="{FF2B5EF4-FFF2-40B4-BE49-F238E27FC236}">
              <a16:creationId xmlns:a16="http://schemas.microsoft.com/office/drawing/2014/main" id="{8B2F2287-1EB8-472A-A850-22A08A9B65B9}"/>
            </a:ext>
          </a:extLst>
        </xdr:cNvPr>
        <xdr:cNvSpPr txBox="1"/>
      </xdr:nvSpPr>
      <xdr:spPr>
        <a:xfrm>
          <a:off x="8515427" y="1073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108330</xdr:rowOff>
    </xdr:from>
    <xdr:ext cx="469744" cy="259045"/>
    <xdr:sp macro="" textlink="">
      <xdr:nvSpPr>
        <xdr:cNvPr id="159" name="n_3mainValue【体育館・プール】&#10;一人当たり面積">
          <a:extLst>
            <a:ext uri="{FF2B5EF4-FFF2-40B4-BE49-F238E27FC236}">
              <a16:creationId xmlns:a16="http://schemas.microsoft.com/office/drawing/2014/main" id="{3A6562B1-5021-46A3-BF02-098F7D968ED9}"/>
            </a:ext>
          </a:extLst>
        </xdr:cNvPr>
        <xdr:cNvSpPr txBox="1"/>
      </xdr:nvSpPr>
      <xdr:spPr>
        <a:xfrm>
          <a:off x="7626427"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0" name="正方形/長方形 159">
          <a:extLst>
            <a:ext uri="{FF2B5EF4-FFF2-40B4-BE49-F238E27FC236}">
              <a16:creationId xmlns:a16="http://schemas.microsoft.com/office/drawing/2014/main" id="{F85A2A97-69CF-452A-A6D8-3777475E2B0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1" name="正方形/長方形 160">
          <a:extLst>
            <a:ext uri="{FF2B5EF4-FFF2-40B4-BE49-F238E27FC236}">
              <a16:creationId xmlns:a16="http://schemas.microsoft.com/office/drawing/2014/main" id="{B684A8A3-68F3-4D21-BC2B-880CBBD9DF2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2" name="正方形/長方形 161">
          <a:extLst>
            <a:ext uri="{FF2B5EF4-FFF2-40B4-BE49-F238E27FC236}">
              <a16:creationId xmlns:a16="http://schemas.microsoft.com/office/drawing/2014/main" id="{C6BEA1B0-70B5-45D3-BA92-A6F61359D616}"/>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3" name="正方形/長方形 162">
          <a:extLst>
            <a:ext uri="{FF2B5EF4-FFF2-40B4-BE49-F238E27FC236}">
              <a16:creationId xmlns:a16="http://schemas.microsoft.com/office/drawing/2014/main" id="{07B4D78A-36F6-4B3E-A318-CE6640727BB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4" name="正方形/長方形 163">
          <a:extLst>
            <a:ext uri="{FF2B5EF4-FFF2-40B4-BE49-F238E27FC236}">
              <a16:creationId xmlns:a16="http://schemas.microsoft.com/office/drawing/2014/main" id="{083EBE84-965A-4209-9CAD-5B777B1A9CC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5" name="正方形/長方形 164">
          <a:extLst>
            <a:ext uri="{FF2B5EF4-FFF2-40B4-BE49-F238E27FC236}">
              <a16:creationId xmlns:a16="http://schemas.microsoft.com/office/drawing/2014/main" id="{67C78E83-F270-40D6-9CB7-C163BA45F08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6" name="正方形/長方形 165">
          <a:extLst>
            <a:ext uri="{FF2B5EF4-FFF2-40B4-BE49-F238E27FC236}">
              <a16:creationId xmlns:a16="http://schemas.microsoft.com/office/drawing/2014/main" id="{A2236A94-679E-426B-8D98-75E74AD2760B}"/>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7" name="正方形/長方形 166">
          <a:extLst>
            <a:ext uri="{FF2B5EF4-FFF2-40B4-BE49-F238E27FC236}">
              <a16:creationId xmlns:a16="http://schemas.microsoft.com/office/drawing/2014/main" id="{4C0B6C28-B52D-4755-8B30-5AD6F660F59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8" name="正方形/長方形 167">
          <a:extLst>
            <a:ext uri="{FF2B5EF4-FFF2-40B4-BE49-F238E27FC236}">
              <a16:creationId xmlns:a16="http://schemas.microsoft.com/office/drawing/2014/main" id="{B4AFCDB6-F4DF-411C-8931-F5EC76678D5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9" name="正方形/長方形 168">
          <a:extLst>
            <a:ext uri="{FF2B5EF4-FFF2-40B4-BE49-F238E27FC236}">
              <a16:creationId xmlns:a16="http://schemas.microsoft.com/office/drawing/2014/main" id="{9D971D93-9723-4E64-B185-90057D5C7D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0" name="正方形/長方形 169">
          <a:extLst>
            <a:ext uri="{FF2B5EF4-FFF2-40B4-BE49-F238E27FC236}">
              <a16:creationId xmlns:a16="http://schemas.microsoft.com/office/drawing/2014/main" id="{41B67385-7CA1-4E2F-B722-58F58A812FB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1" name="正方形/長方形 170">
          <a:extLst>
            <a:ext uri="{FF2B5EF4-FFF2-40B4-BE49-F238E27FC236}">
              <a16:creationId xmlns:a16="http://schemas.microsoft.com/office/drawing/2014/main" id="{D5E0B79E-6775-45F5-8F0A-A94DE8C1906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2" name="正方形/長方形 171">
          <a:extLst>
            <a:ext uri="{FF2B5EF4-FFF2-40B4-BE49-F238E27FC236}">
              <a16:creationId xmlns:a16="http://schemas.microsoft.com/office/drawing/2014/main" id="{51ABF239-168E-4FDA-AED0-C11D8145BDF2}"/>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3" name="正方形/長方形 172">
          <a:extLst>
            <a:ext uri="{FF2B5EF4-FFF2-40B4-BE49-F238E27FC236}">
              <a16:creationId xmlns:a16="http://schemas.microsoft.com/office/drawing/2014/main" id="{5E083600-E6A2-4AE2-8DB2-92BFD5B0EED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4" name="正方形/長方形 173">
          <a:extLst>
            <a:ext uri="{FF2B5EF4-FFF2-40B4-BE49-F238E27FC236}">
              <a16:creationId xmlns:a16="http://schemas.microsoft.com/office/drawing/2014/main" id="{2BB7D95A-9434-4621-9BB9-538BA1D28B4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5" name="正方形/長方形 174">
          <a:extLst>
            <a:ext uri="{FF2B5EF4-FFF2-40B4-BE49-F238E27FC236}">
              <a16:creationId xmlns:a16="http://schemas.microsoft.com/office/drawing/2014/main" id="{36384A4E-4C86-4156-8019-D8278C91B368}"/>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6" name="正方形/長方形 175">
          <a:extLst>
            <a:ext uri="{FF2B5EF4-FFF2-40B4-BE49-F238E27FC236}">
              <a16:creationId xmlns:a16="http://schemas.microsoft.com/office/drawing/2014/main" id="{BD28DEAA-B773-4A03-8781-08C6934E0C6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7" name="正方形/長方形 176">
          <a:extLst>
            <a:ext uri="{FF2B5EF4-FFF2-40B4-BE49-F238E27FC236}">
              <a16:creationId xmlns:a16="http://schemas.microsoft.com/office/drawing/2014/main" id="{3FC2D3A4-3639-48F3-BE1B-16A7A8560F6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8" name="正方形/長方形 177">
          <a:extLst>
            <a:ext uri="{FF2B5EF4-FFF2-40B4-BE49-F238E27FC236}">
              <a16:creationId xmlns:a16="http://schemas.microsoft.com/office/drawing/2014/main" id="{0957ADE7-75B0-4FB2-9B9A-C682BBCECE0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9" name="正方形/長方形 178">
          <a:extLst>
            <a:ext uri="{FF2B5EF4-FFF2-40B4-BE49-F238E27FC236}">
              <a16:creationId xmlns:a16="http://schemas.microsoft.com/office/drawing/2014/main" id="{C3549F35-0789-4DC6-9E13-1E10B9FEB519}"/>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80" name="正方形/長方形 179">
          <a:extLst>
            <a:ext uri="{FF2B5EF4-FFF2-40B4-BE49-F238E27FC236}">
              <a16:creationId xmlns:a16="http://schemas.microsoft.com/office/drawing/2014/main" id="{AE2B09E0-B494-48D5-848F-8E3CB66ABD15}"/>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81" name="正方形/長方形 180">
          <a:extLst>
            <a:ext uri="{FF2B5EF4-FFF2-40B4-BE49-F238E27FC236}">
              <a16:creationId xmlns:a16="http://schemas.microsoft.com/office/drawing/2014/main" id="{C3FDAE5B-9CC4-4EAD-9BB0-992DEE8EF49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82" name="正方形/長方形 181">
          <a:extLst>
            <a:ext uri="{FF2B5EF4-FFF2-40B4-BE49-F238E27FC236}">
              <a16:creationId xmlns:a16="http://schemas.microsoft.com/office/drawing/2014/main" id="{98EDD250-3E60-4A39-B3A2-753470404E5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83" name="正方形/長方形 182">
          <a:extLst>
            <a:ext uri="{FF2B5EF4-FFF2-40B4-BE49-F238E27FC236}">
              <a16:creationId xmlns:a16="http://schemas.microsoft.com/office/drawing/2014/main" id="{BF7AC23D-2054-4F7D-95F1-120E3913929F}"/>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184" name="テキスト ボックス 183">
          <a:extLst>
            <a:ext uri="{FF2B5EF4-FFF2-40B4-BE49-F238E27FC236}">
              <a16:creationId xmlns:a16="http://schemas.microsoft.com/office/drawing/2014/main" id="{EB865B86-A81C-4EE8-92B3-48FF78E79EAC}"/>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185" name="直線コネクタ 184">
          <a:extLst>
            <a:ext uri="{FF2B5EF4-FFF2-40B4-BE49-F238E27FC236}">
              <a16:creationId xmlns:a16="http://schemas.microsoft.com/office/drawing/2014/main" id="{009A24C2-EC32-4528-9EEE-7160F0CA74EA}"/>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186" name="テキスト ボックス 185">
          <a:extLst>
            <a:ext uri="{FF2B5EF4-FFF2-40B4-BE49-F238E27FC236}">
              <a16:creationId xmlns:a16="http://schemas.microsoft.com/office/drawing/2014/main" id="{B3F95F3A-4CE9-4106-A815-F4BD04DCEB8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187" name="直線コネクタ 186">
          <a:extLst>
            <a:ext uri="{FF2B5EF4-FFF2-40B4-BE49-F238E27FC236}">
              <a16:creationId xmlns:a16="http://schemas.microsoft.com/office/drawing/2014/main" id="{25656970-447A-434F-BD56-F48758E1EED4}"/>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188" name="テキスト ボックス 187">
          <a:extLst>
            <a:ext uri="{FF2B5EF4-FFF2-40B4-BE49-F238E27FC236}">
              <a16:creationId xmlns:a16="http://schemas.microsoft.com/office/drawing/2014/main" id="{B72AF605-2E32-4C63-B621-2E264AAD11F2}"/>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189" name="直線コネクタ 188">
          <a:extLst>
            <a:ext uri="{FF2B5EF4-FFF2-40B4-BE49-F238E27FC236}">
              <a16:creationId xmlns:a16="http://schemas.microsoft.com/office/drawing/2014/main" id="{D3B1F821-67F6-4BA5-9342-118C5AD1E201}"/>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190" name="テキスト ボックス 189">
          <a:extLst>
            <a:ext uri="{FF2B5EF4-FFF2-40B4-BE49-F238E27FC236}">
              <a16:creationId xmlns:a16="http://schemas.microsoft.com/office/drawing/2014/main" id="{9FD8B2EE-95CB-41DB-9619-DB3239EBCE9E}"/>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191" name="直線コネクタ 190">
          <a:extLst>
            <a:ext uri="{FF2B5EF4-FFF2-40B4-BE49-F238E27FC236}">
              <a16:creationId xmlns:a16="http://schemas.microsoft.com/office/drawing/2014/main" id="{444BF396-8903-4628-A41B-4C3F7C28E8FD}"/>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192" name="テキスト ボックス 191">
          <a:extLst>
            <a:ext uri="{FF2B5EF4-FFF2-40B4-BE49-F238E27FC236}">
              <a16:creationId xmlns:a16="http://schemas.microsoft.com/office/drawing/2014/main" id="{07402D7A-6F4E-434F-BD62-041CDA25DE88}"/>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193" name="直線コネクタ 192">
          <a:extLst>
            <a:ext uri="{FF2B5EF4-FFF2-40B4-BE49-F238E27FC236}">
              <a16:creationId xmlns:a16="http://schemas.microsoft.com/office/drawing/2014/main" id="{5A513CCF-9D08-466F-972B-3DA30AF8696F}"/>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194" name="テキスト ボックス 193">
          <a:extLst>
            <a:ext uri="{FF2B5EF4-FFF2-40B4-BE49-F238E27FC236}">
              <a16:creationId xmlns:a16="http://schemas.microsoft.com/office/drawing/2014/main" id="{C58F994A-26B4-45A8-8A3C-D13EC6EAF46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195" name="直線コネクタ 194">
          <a:extLst>
            <a:ext uri="{FF2B5EF4-FFF2-40B4-BE49-F238E27FC236}">
              <a16:creationId xmlns:a16="http://schemas.microsoft.com/office/drawing/2014/main" id="{37383C8C-DCD0-403D-A045-577385D32CF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196" name="テキスト ボックス 195">
          <a:extLst>
            <a:ext uri="{FF2B5EF4-FFF2-40B4-BE49-F238E27FC236}">
              <a16:creationId xmlns:a16="http://schemas.microsoft.com/office/drawing/2014/main" id="{364EC394-577D-4C41-91F9-3F3A821A880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197" name="直線コネクタ 196">
          <a:extLst>
            <a:ext uri="{FF2B5EF4-FFF2-40B4-BE49-F238E27FC236}">
              <a16:creationId xmlns:a16="http://schemas.microsoft.com/office/drawing/2014/main" id="{700AA8A3-BF76-4E23-96F3-9654BD050036}"/>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198" name="テキスト ボックス 197">
          <a:extLst>
            <a:ext uri="{FF2B5EF4-FFF2-40B4-BE49-F238E27FC236}">
              <a16:creationId xmlns:a16="http://schemas.microsoft.com/office/drawing/2014/main" id="{F6F52FE0-2B29-407F-8AEB-49C6926E11A8}"/>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199" name="直線コネクタ 198">
          <a:extLst>
            <a:ext uri="{FF2B5EF4-FFF2-40B4-BE49-F238E27FC236}">
              <a16:creationId xmlns:a16="http://schemas.microsoft.com/office/drawing/2014/main" id="{E333C662-2271-43E5-8F3F-AF036F2A766E}"/>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200" name="【市民会館】&#10;有形固定資産減価償却率グラフ枠">
          <a:extLst>
            <a:ext uri="{FF2B5EF4-FFF2-40B4-BE49-F238E27FC236}">
              <a16:creationId xmlns:a16="http://schemas.microsoft.com/office/drawing/2014/main" id="{40536C5C-7FD0-43DE-8385-76BC43C6318D}"/>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201" name="直線コネクタ 200">
          <a:extLst>
            <a:ext uri="{FF2B5EF4-FFF2-40B4-BE49-F238E27FC236}">
              <a16:creationId xmlns:a16="http://schemas.microsoft.com/office/drawing/2014/main" id="{88E2B6F0-F465-4BC7-9DE2-84401609EAB4}"/>
            </a:ext>
          </a:extLst>
        </xdr:cNvPr>
        <xdr:cNvCxnSpPr/>
      </xdr:nvCxnSpPr>
      <xdr:spPr>
        <a:xfrm flipV="1">
          <a:off x="46348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202" name="【市民会館】&#10;有形固定資産減価償却率最小値テキスト">
          <a:extLst>
            <a:ext uri="{FF2B5EF4-FFF2-40B4-BE49-F238E27FC236}">
              <a16:creationId xmlns:a16="http://schemas.microsoft.com/office/drawing/2014/main" id="{11ECB46E-E930-47BA-890A-096B619861E6}"/>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203" name="直線コネクタ 202">
          <a:extLst>
            <a:ext uri="{FF2B5EF4-FFF2-40B4-BE49-F238E27FC236}">
              <a16:creationId xmlns:a16="http://schemas.microsoft.com/office/drawing/2014/main" id="{6A9AFD00-8453-405D-B0AE-D897C15E565C}"/>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204" name="【市民会館】&#10;有形固定資産減価償却率最大値テキスト">
          <a:extLst>
            <a:ext uri="{FF2B5EF4-FFF2-40B4-BE49-F238E27FC236}">
              <a16:creationId xmlns:a16="http://schemas.microsoft.com/office/drawing/2014/main" id="{1A23C9AB-FA0A-449F-BC36-634F1C8C1EE9}"/>
            </a:ext>
          </a:extLst>
        </xdr:cNvPr>
        <xdr:cNvSpPr txBox="1"/>
      </xdr:nvSpPr>
      <xdr:spPr>
        <a:xfrm>
          <a:off x="46736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205" name="直線コネクタ 204">
          <a:extLst>
            <a:ext uri="{FF2B5EF4-FFF2-40B4-BE49-F238E27FC236}">
              <a16:creationId xmlns:a16="http://schemas.microsoft.com/office/drawing/2014/main" id="{DEA7AFB7-0BF0-4660-A53D-E878CA15E263}"/>
            </a:ext>
          </a:extLst>
        </xdr:cNvPr>
        <xdr:cNvCxnSpPr/>
      </xdr:nvCxnSpPr>
      <xdr:spPr>
        <a:xfrm>
          <a:off x="4546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206" name="【市民会館】&#10;有形固定資産減価償却率平均値テキスト">
          <a:extLst>
            <a:ext uri="{FF2B5EF4-FFF2-40B4-BE49-F238E27FC236}">
              <a16:creationId xmlns:a16="http://schemas.microsoft.com/office/drawing/2014/main" id="{7940F174-3199-408F-8569-D57356C39D3A}"/>
            </a:ext>
          </a:extLst>
        </xdr:cNvPr>
        <xdr:cNvSpPr txBox="1"/>
      </xdr:nvSpPr>
      <xdr:spPr>
        <a:xfrm>
          <a:off x="4673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207" name="フローチャート: 判断 206">
          <a:extLst>
            <a:ext uri="{FF2B5EF4-FFF2-40B4-BE49-F238E27FC236}">
              <a16:creationId xmlns:a16="http://schemas.microsoft.com/office/drawing/2014/main" id="{D3BD6D98-FA01-4805-80FA-667413283238}"/>
            </a:ext>
          </a:extLst>
        </xdr:cNvPr>
        <xdr:cNvSpPr/>
      </xdr:nvSpPr>
      <xdr:spPr>
        <a:xfrm>
          <a:off x="4584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208" name="フローチャート: 判断 207">
          <a:extLst>
            <a:ext uri="{FF2B5EF4-FFF2-40B4-BE49-F238E27FC236}">
              <a16:creationId xmlns:a16="http://schemas.microsoft.com/office/drawing/2014/main" id="{DE17A7A8-AD06-4854-B13A-0B68BE476593}"/>
            </a:ext>
          </a:extLst>
        </xdr:cNvPr>
        <xdr:cNvSpPr/>
      </xdr:nvSpPr>
      <xdr:spPr>
        <a:xfrm>
          <a:off x="3746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115207</xdr:rowOff>
    </xdr:from>
    <xdr:to>
      <xdr:col>15</xdr:col>
      <xdr:colOff>101600</xdr:colOff>
      <xdr:row>105</xdr:row>
      <xdr:rowOff>45357</xdr:rowOff>
    </xdr:to>
    <xdr:sp macro="" textlink="">
      <xdr:nvSpPr>
        <xdr:cNvPr id="209" name="フローチャート: 判断 208">
          <a:extLst>
            <a:ext uri="{FF2B5EF4-FFF2-40B4-BE49-F238E27FC236}">
              <a16:creationId xmlns:a16="http://schemas.microsoft.com/office/drawing/2014/main" id="{C15484FD-3787-4A7F-9966-BE42D072A6AB}"/>
            </a:ext>
          </a:extLst>
        </xdr:cNvPr>
        <xdr:cNvSpPr/>
      </xdr:nvSpPr>
      <xdr:spPr>
        <a:xfrm>
          <a:off x="2857500" y="1794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210" name="フローチャート: 判断 209">
          <a:extLst>
            <a:ext uri="{FF2B5EF4-FFF2-40B4-BE49-F238E27FC236}">
              <a16:creationId xmlns:a16="http://schemas.microsoft.com/office/drawing/2014/main" id="{81446C02-CDB3-4BAD-8009-8BF9C5F52757}"/>
            </a:ext>
          </a:extLst>
        </xdr:cNvPr>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211" name="フローチャート: 判断 210">
          <a:extLst>
            <a:ext uri="{FF2B5EF4-FFF2-40B4-BE49-F238E27FC236}">
              <a16:creationId xmlns:a16="http://schemas.microsoft.com/office/drawing/2014/main" id="{F3BD330F-7EB2-457C-BC17-1A51D1BA0D77}"/>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12" name="テキスト ボックス 211">
          <a:extLst>
            <a:ext uri="{FF2B5EF4-FFF2-40B4-BE49-F238E27FC236}">
              <a16:creationId xmlns:a16="http://schemas.microsoft.com/office/drawing/2014/main" id="{11F4D39D-8813-4601-BDA4-673B38B9468B}"/>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13" name="テキスト ボックス 212">
          <a:extLst>
            <a:ext uri="{FF2B5EF4-FFF2-40B4-BE49-F238E27FC236}">
              <a16:creationId xmlns:a16="http://schemas.microsoft.com/office/drawing/2014/main" id="{FC816E29-BEA1-4FE9-9877-33F5E5CB7935}"/>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14" name="テキスト ボックス 213">
          <a:extLst>
            <a:ext uri="{FF2B5EF4-FFF2-40B4-BE49-F238E27FC236}">
              <a16:creationId xmlns:a16="http://schemas.microsoft.com/office/drawing/2014/main" id="{50BFB7EE-DE65-4130-9058-8D1DC0C381E6}"/>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15" name="テキスト ボックス 214">
          <a:extLst>
            <a:ext uri="{FF2B5EF4-FFF2-40B4-BE49-F238E27FC236}">
              <a16:creationId xmlns:a16="http://schemas.microsoft.com/office/drawing/2014/main" id="{47EB21C1-9697-4F89-97F6-B6859FD0FB5C}"/>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16" name="テキスト ボックス 215">
          <a:extLst>
            <a:ext uri="{FF2B5EF4-FFF2-40B4-BE49-F238E27FC236}">
              <a16:creationId xmlns:a16="http://schemas.microsoft.com/office/drawing/2014/main" id="{A8FCC762-0CA5-4D4F-9887-DAF973ACCA1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108</xdr:row>
      <xdr:rowOff>149498</xdr:rowOff>
    </xdr:from>
    <xdr:to>
      <xdr:col>10</xdr:col>
      <xdr:colOff>165100</xdr:colOff>
      <xdr:row>109</xdr:row>
      <xdr:rowOff>79648</xdr:rowOff>
    </xdr:to>
    <xdr:sp macro="" textlink="">
      <xdr:nvSpPr>
        <xdr:cNvPr id="217" name="楕円 216">
          <a:extLst>
            <a:ext uri="{FF2B5EF4-FFF2-40B4-BE49-F238E27FC236}">
              <a16:creationId xmlns:a16="http://schemas.microsoft.com/office/drawing/2014/main" id="{A84FAB37-FAFD-4A69-9FB1-D358FA8520AB}"/>
            </a:ext>
          </a:extLst>
        </xdr:cNvPr>
        <xdr:cNvSpPr/>
      </xdr:nvSpPr>
      <xdr:spPr>
        <a:xfrm>
          <a:off x="1968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63516</xdr:rowOff>
    </xdr:from>
    <xdr:ext cx="405111" cy="259045"/>
    <xdr:sp macro="" textlink="">
      <xdr:nvSpPr>
        <xdr:cNvPr id="218" name="n_1aveValue【市民会館】&#10;有形固定資産減価償却率">
          <a:extLst>
            <a:ext uri="{FF2B5EF4-FFF2-40B4-BE49-F238E27FC236}">
              <a16:creationId xmlns:a16="http://schemas.microsoft.com/office/drawing/2014/main" id="{035AFBE6-A9BB-49FD-BE19-F083903B6AB3}"/>
            </a:ext>
          </a:extLst>
        </xdr:cNvPr>
        <xdr:cNvSpPr txBox="1"/>
      </xdr:nvSpPr>
      <xdr:spPr>
        <a:xfrm>
          <a:off x="35820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61884</xdr:rowOff>
    </xdr:from>
    <xdr:ext cx="405111" cy="259045"/>
    <xdr:sp macro="" textlink="">
      <xdr:nvSpPr>
        <xdr:cNvPr id="219" name="n_2aveValue【市民会館】&#10;有形固定資産減価償却率">
          <a:extLst>
            <a:ext uri="{FF2B5EF4-FFF2-40B4-BE49-F238E27FC236}">
              <a16:creationId xmlns:a16="http://schemas.microsoft.com/office/drawing/2014/main" id="{BBC1D56B-D22C-4EE6-9894-5C88FFC42DF2}"/>
            </a:ext>
          </a:extLst>
        </xdr:cNvPr>
        <xdr:cNvSpPr txBox="1"/>
      </xdr:nvSpPr>
      <xdr:spPr>
        <a:xfrm>
          <a:off x="2705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60251</xdr:rowOff>
    </xdr:from>
    <xdr:ext cx="405111" cy="259045"/>
    <xdr:sp macro="" textlink="">
      <xdr:nvSpPr>
        <xdr:cNvPr id="220" name="n_3aveValue【市民会館】&#10;有形固定資産減価償却率">
          <a:extLst>
            <a:ext uri="{FF2B5EF4-FFF2-40B4-BE49-F238E27FC236}">
              <a16:creationId xmlns:a16="http://schemas.microsoft.com/office/drawing/2014/main" id="{27C5595A-2096-4488-A150-778EE25E865C}"/>
            </a:ext>
          </a:extLst>
        </xdr:cNvPr>
        <xdr:cNvSpPr txBox="1"/>
      </xdr:nvSpPr>
      <xdr:spPr>
        <a:xfrm>
          <a:off x="1816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221" name="n_4aveValue【市民会館】&#10;有形固定資産減価償却率">
          <a:extLst>
            <a:ext uri="{FF2B5EF4-FFF2-40B4-BE49-F238E27FC236}">
              <a16:creationId xmlns:a16="http://schemas.microsoft.com/office/drawing/2014/main" id="{CEA0B642-6BE0-40D7-BDA6-45942CC6ACAB}"/>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109</xdr:row>
      <xdr:rowOff>70775</xdr:rowOff>
    </xdr:from>
    <xdr:ext cx="405111" cy="259045"/>
    <xdr:sp macro="" textlink="">
      <xdr:nvSpPr>
        <xdr:cNvPr id="222" name="n_3mainValue【市民会館】&#10;有形固定資産減価償却率">
          <a:extLst>
            <a:ext uri="{FF2B5EF4-FFF2-40B4-BE49-F238E27FC236}">
              <a16:creationId xmlns:a16="http://schemas.microsoft.com/office/drawing/2014/main" id="{54516754-19EE-4618-B0EE-8EE6FDC67C29}"/>
            </a:ext>
          </a:extLst>
        </xdr:cNvPr>
        <xdr:cNvSpPr txBox="1"/>
      </xdr:nvSpPr>
      <xdr:spPr>
        <a:xfrm>
          <a:off x="1816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223" name="正方形/長方形 222">
          <a:extLst>
            <a:ext uri="{FF2B5EF4-FFF2-40B4-BE49-F238E27FC236}">
              <a16:creationId xmlns:a16="http://schemas.microsoft.com/office/drawing/2014/main" id="{D9E005EE-59BD-4DA6-B926-5F8811F2F98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4" name="正方形/長方形 223">
          <a:extLst>
            <a:ext uri="{FF2B5EF4-FFF2-40B4-BE49-F238E27FC236}">
              <a16:creationId xmlns:a16="http://schemas.microsoft.com/office/drawing/2014/main" id="{9571353F-444F-486D-BCE1-B54E956E80E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5" name="正方形/長方形 224">
          <a:extLst>
            <a:ext uri="{FF2B5EF4-FFF2-40B4-BE49-F238E27FC236}">
              <a16:creationId xmlns:a16="http://schemas.microsoft.com/office/drawing/2014/main" id="{F0F8A896-5A67-4808-BB00-3399F5AACC6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6" name="正方形/長方形 225">
          <a:extLst>
            <a:ext uri="{FF2B5EF4-FFF2-40B4-BE49-F238E27FC236}">
              <a16:creationId xmlns:a16="http://schemas.microsoft.com/office/drawing/2014/main" id="{83616D21-4A26-45C4-8D0D-D8E8FBDEE5F2}"/>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7" name="正方形/長方形 226">
          <a:extLst>
            <a:ext uri="{FF2B5EF4-FFF2-40B4-BE49-F238E27FC236}">
              <a16:creationId xmlns:a16="http://schemas.microsoft.com/office/drawing/2014/main" id="{375621F6-E585-4BB8-A6DE-45E01DC9C28E}"/>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8" name="正方形/長方形 227">
          <a:extLst>
            <a:ext uri="{FF2B5EF4-FFF2-40B4-BE49-F238E27FC236}">
              <a16:creationId xmlns:a16="http://schemas.microsoft.com/office/drawing/2014/main" id="{0CBEE14F-EA00-4EFA-A7F5-94CDE349943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9" name="正方形/長方形 228">
          <a:extLst>
            <a:ext uri="{FF2B5EF4-FFF2-40B4-BE49-F238E27FC236}">
              <a16:creationId xmlns:a16="http://schemas.microsoft.com/office/drawing/2014/main" id="{A8F5C335-9415-482E-8B06-9E7E8FC18DB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0" name="正方形/長方形 229">
          <a:extLst>
            <a:ext uri="{FF2B5EF4-FFF2-40B4-BE49-F238E27FC236}">
              <a16:creationId xmlns:a16="http://schemas.microsoft.com/office/drawing/2014/main" id="{83C3483D-B32E-4BE2-BFC3-79ACC7E1F9F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231" name="テキスト ボックス 230">
          <a:extLst>
            <a:ext uri="{FF2B5EF4-FFF2-40B4-BE49-F238E27FC236}">
              <a16:creationId xmlns:a16="http://schemas.microsoft.com/office/drawing/2014/main" id="{34D9DD68-09B2-44EB-80BA-F5EC979208B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232" name="直線コネクタ 231">
          <a:extLst>
            <a:ext uri="{FF2B5EF4-FFF2-40B4-BE49-F238E27FC236}">
              <a16:creationId xmlns:a16="http://schemas.microsoft.com/office/drawing/2014/main" id="{D059211A-7155-4ACB-9217-465836BA6914}"/>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233" name="直線コネクタ 232">
          <a:extLst>
            <a:ext uri="{FF2B5EF4-FFF2-40B4-BE49-F238E27FC236}">
              <a16:creationId xmlns:a16="http://schemas.microsoft.com/office/drawing/2014/main" id="{0B9AE99C-0B86-4891-9D3F-E2EC8C810026}"/>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234" name="テキスト ボックス 233">
          <a:extLst>
            <a:ext uri="{FF2B5EF4-FFF2-40B4-BE49-F238E27FC236}">
              <a16:creationId xmlns:a16="http://schemas.microsoft.com/office/drawing/2014/main" id="{9A777DB4-F5A0-4660-B4BA-7675B1C4F962}"/>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235" name="直線コネクタ 234">
          <a:extLst>
            <a:ext uri="{FF2B5EF4-FFF2-40B4-BE49-F238E27FC236}">
              <a16:creationId xmlns:a16="http://schemas.microsoft.com/office/drawing/2014/main" id="{F9EA72F7-C140-4AFE-9E8A-6692D4340FC2}"/>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236" name="テキスト ボックス 235">
          <a:extLst>
            <a:ext uri="{FF2B5EF4-FFF2-40B4-BE49-F238E27FC236}">
              <a16:creationId xmlns:a16="http://schemas.microsoft.com/office/drawing/2014/main" id="{41905C2E-D26E-4D44-8D87-98F1EB8A3C48}"/>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237" name="直線コネクタ 236">
          <a:extLst>
            <a:ext uri="{FF2B5EF4-FFF2-40B4-BE49-F238E27FC236}">
              <a16:creationId xmlns:a16="http://schemas.microsoft.com/office/drawing/2014/main" id="{296F5CAC-FAE5-4F0E-A139-61BD9014E634}"/>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238" name="テキスト ボックス 237">
          <a:extLst>
            <a:ext uri="{FF2B5EF4-FFF2-40B4-BE49-F238E27FC236}">
              <a16:creationId xmlns:a16="http://schemas.microsoft.com/office/drawing/2014/main" id="{2B7800D8-2FC8-4987-8B3D-379EAE66D4E4}"/>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239" name="直線コネクタ 238">
          <a:extLst>
            <a:ext uri="{FF2B5EF4-FFF2-40B4-BE49-F238E27FC236}">
              <a16:creationId xmlns:a16="http://schemas.microsoft.com/office/drawing/2014/main" id="{CB04A9BB-B022-4441-AF39-6ADB63884A5A}"/>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240" name="テキスト ボックス 239">
          <a:extLst>
            <a:ext uri="{FF2B5EF4-FFF2-40B4-BE49-F238E27FC236}">
              <a16:creationId xmlns:a16="http://schemas.microsoft.com/office/drawing/2014/main" id="{805A7FB3-F4AE-4748-AFCB-703EA5E22148}"/>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241" name="直線コネクタ 240">
          <a:extLst>
            <a:ext uri="{FF2B5EF4-FFF2-40B4-BE49-F238E27FC236}">
              <a16:creationId xmlns:a16="http://schemas.microsoft.com/office/drawing/2014/main" id="{8442B978-2E86-4794-B0DC-D5A2D9612F47}"/>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242" name="テキスト ボックス 241">
          <a:extLst>
            <a:ext uri="{FF2B5EF4-FFF2-40B4-BE49-F238E27FC236}">
              <a16:creationId xmlns:a16="http://schemas.microsoft.com/office/drawing/2014/main" id="{817724C4-B54A-4FC7-8E93-E907FBA5F12F}"/>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243" name="直線コネクタ 242">
          <a:extLst>
            <a:ext uri="{FF2B5EF4-FFF2-40B4-BE49-F238E27FC236}">
              <a16:creationId xmlns:a16="http://schemas.microsoft.com/office/drawing/2014/main" id="{5A86F9CF-0D76-4EC7-AF39-C4278E1BA7FD}"/>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244" name="テキスト ボックス 243">
          <a:extLst>
            <a:ext uri="{FF2B5EF4-FFF2-40B4-BE49-F238E27FC236}">
              <a16:creationId xmlns:a16="http://schemas.microsoft.com/office/drawing/2014/main" id="{6230B6E8-09A7-4C5D-90AF-104E51894F7E}"/>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245" name="直線コネクタ 244">
          <a:extLst>
            <a:ext uri="{FF2B5EF4-FFF2-40B4-BE49-F238E27FC236}">
              <a16:creationId xmlns:a16="http://schemas.microsoft.com/office/drawing/2014/main" id="{016B553E-E978-40D5-9055-9A2A9221BC57}"/>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246" name="テキスト ボックス 245">
          <a:extLst>
            <a:ext uri="{FF2B5EF4-FFF2-40B4-BE49-F238E27FC236}">
              <a16:creationId xmlns:a16="http://schemas.microsoft.com/office/drawing/2014/main" id="{0AB1A34A-888F-485C-AE02-4B218E21C29D}"/>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247" name="【市民会館】&#10;一人当たり面積グラフ枠">
          <a:extLst>
            <a:ext uri="{FF2B5EF4-FFF2-40B4-BE49-F238E27FC236}">
              <a16:creationId xmlns:a16="http://schemas.microsoft.com/office/drawing/2014/main" id="{0EA7DABC-FA34-4E6E-9C0D-80A90649AFD2}"/>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248" name="直線コネクタ 247">
          <a:extLst>
            <a:ext uri="{FF2B5EF4-FFF2-40B4-BE49-F238E27FC236}">
              <a16:creationId xmlns:a16="http://schemas.microsoft.com/office/drawing/2014/main" id="{98719478-A0ED-4FF9-8DA6-3BA3F12CB18F}"/>
            </a:ext>
          </a:extLst>
        </xdr:cNvPr>
        <xdr:cNvCxnSpPr/>
      </xdr:nvCxnSpPr>
      <xdr:spPr>
        <a:xfrm flipV="1">
          <a:off x="10476865"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249" name="【市民会館】&#10;一人当たり面積最小値テキスト">
          <a:extLst>
            <a:ext uri="{FF2B5EF4-FFF2-40B4-BE49-F238E27FC236}">
              <a16:creationId xmlns:a16="http://schemas.microsoft.com/office/drawing/2014/main" id="{7B1341F1-496C-49AC-BE08-F32CF8375CD7}"/>
            </a:ext>
          </a:extLst>
        </xdr:cNvPr>
        <xdr:cNvSpPr txBox="1"/>
      </xdr:nvSpPr>
      <xdr:spPr>
        <a:xfrm>
          <a:off x="10515600"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250" name="直線コネクタ 249">
          <a:extLst>
            <a:ext uri="{FF2B5EF4-FFF2-40B4-BE49-F238E27FC236}">
              <a16:creationId xmlns:a16="http://schemas.microsoft.com/office/drawing/2014/main" id="{D9A357A6-C47C-449C-B0B1-3F8128E006FB}"/>
            </a:ext>
          </a:extLst>
        </xdr:cNvPr>
        <xdr:cNvCxnSpPr/>
      </xdr:nvCxnSpPr>
      <xdr:spPr>
        <a:xfrm>
          <a:off x="10388600" y="1871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251" name="【市民会館】&#10;一人当たり面積最大値テキスト">
          <a:extLst>
            <a:ext uri="{FF2B5EF4-FFF2-40B4-BE49-F238E27FC236}">
              <a16:creationId xmlns:a16="http://schemas.microsoft.com/office/drawing/2014/main" id="{6AD3E6F4-82B0-4B67-9AB2-ADB985F236E6}"/>
            </a:ext>
          </a:extLst>
        </xdr:cNvPr>
        <xdr:cNvSpPr txBox="1"/>
      </xdr:nvSpPr>
      <xdr:spPr>
        <a:xfrm>
          <a:off x="10515600"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252" name="直線コネクタ 251">
          <a:extLst>
            <a:ext uri="{FF2B5EF4-FFF2-40B4-BE49-F238E27FC236}">
              <a16:creationId xmlns:a16="http://schemas.microsoft.com/office/drawing/2014/main" id="{7D019379-FD01-4466-9005-8301966C1C6E}"/>
            </a:ext>
          </a:extLst>
        </xdr:cNvPr>
        <xdr:cNvCxnSpPr/>
      </xdr:nvCxnSpPr>
      <xdr:spPr>
        <a:xfrm>
          <a:off x="10388600" y="1712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253" name="【市民会館】&#10;一人当たり面積平均値テキスト">
          <a:extLst>
            <a:ext uri="{FF2B5EF4-FFF2-40B4-BE49-F238E27FC236}">
              <a16:creationId xmlns:a16="http://schemas.microsoft.com/office/drawing/2014/main" id="{A5107D24-B602-42C9-B6DE-600512363D5C}"/>
            </a:ext>
          </a:extLst>
        </xdr:cNvPr>
        <xdr:cNvSpPr txBox="1"/>
      </xdr:nvSpPr>
      <xdr:spPr>
        <a:xfrm>
          <a:off x="10515600"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254" name="フローチャート: 判断 253">
          <a:extLst>
            <a:ext uri="{FF2B5EF4-FFF2-40B4-BE49-F238E27FC236}">
              <a16:creationId xmlns:a16="http://schemas.microsoft.com/office/drawing/2014/main" id="{D9EF7280-D566-43F5-A34E-A0D0CA306472}"/>
            </a:ext>
          </a:extLst>
        </xdr:cNvPr>
        <xdr:cNvSpPr/>
      </xdr:nvSpPr>
      <xdr:spPr>
        <a:xfrm>
          <a:off x="10426700" y="1825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255" name="フローチャート: 判断 254">
          <a:extLst>
            <a:ext uri="{FF2B5EF4-FFF2-40B4-BE49-F238E27FC236}">
              <a16:creationId xmlns:a16="http://schemas.microsoft.com/office/drawing/2014/main" id="{46E98800-54AF-483F-918F-F0B92E95FF9E}"/>
            </a:ext>
          </a:extLst>
        </xdr:cNvPr>
        <xdr:cNvSpPr/>
      </xdr:nvSpPr>
      <xdr:spPr>
        <a:xfrm>
          <a:off x="958850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157662</xdr:rowOff>
    </xdr:from>
    <xdr:to>
      <xdr:col>46</xdr:col>
      <xdr:colOff>38100</xdr:colOff>
      <xdr:row>107</xdr:row>
      <xdr:rowOff>87812</xdr:rowOff>
    </xdr:to>
    <xdr:sp macro="" textlink="">
      <xdr:nvSpPr>
        <xdr:cNvPr id="256" name="フローチャート: 判断 255">
          <a:extLst>
            <a:ext uri="{FF2B5EF4-FFF2-40B4-BE49-F238E27FC236}">
              <a16:creationId xmlns:a16="http://schemas.microsoft.com/office/drawing/2014/main" id="{B2F857E1-CF44-42BF-B6BF-F05C08DF9AAA}"/>
            </a:ext>
          </a:extLst>
        </xdr:cNvPr>
        <xdr:cNvSpPr/>
      </xdr:nvSpPr>
      <xdr:spPr>
        <a:xfrm>
          <a:off x="869950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7438</xdr:rowOff>
    </xdr:from>
    <xdr:to>
      <xdr:col>41</xdr:col>
      <xdr:colOff>101600</xdr:colOff>
      <xdr:row>107</xdr:row>
      <xdr:rowOff>109038</xdr:rowOff>
    </xdr:to>
    <xdr:sp macro="" textlink="">
      <xdr:nvSpPr>
        <xdr:cNvPr id="257" name="フローチャート: 判断 256">
          <a:extLst>
            <a:ext uri="{FF2B5EF4-FFF2-40B4-BE49-F238E27FC236}">
              <a16:creationId xmlns:a16="http://schemas.microsoft.com/office/drawing/2014/main" id="{D3FB4F40-8E63-4F2B-B198-73347384ADA9}"/>
            </a:ext>
          </a:extLst>
        </xdr:cNvPr>
        <xdr:cNvSpPr/>
      </xdr:nvSpPr>
      <xdr:spPr>
        <a:xfrm>
          <a:off x="78105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169092</xdr:rowOff>
    </xdr:from>
    <xdr:to>
      <xdr:col>36</xdr:col>
      <xdr:colOff>165100</xdr:colOff>
      <xdr:row>107</xdr:row>
      <xdr:rowOff>99242</xdr:rowOff>
    </xdr:to>
    <xdr:sp macro="" textlink="">
      <xdr:nvSpPr>
        <xdr:cNvPr id="258" name="フローチャート: 判断 257">
          <a:extLst>
            <a:ext uri="{FF2B5EF4-FFF2-40B4-BE49-F238E27FC236}">
              <a16:creationId xmlns:a16="http://schemas.microsoft.com/office/drawing/2014/main" id="{DBCE00D5-4D9E-4966-BCE2-717BBA3260E4}"/>
            </a:ext>
          </a:extLst>
        </xdr:cNvPr>
        <xdr:cNvSpPr/>
      </xdr:nvSpPr>
      <xdr:spPr>
        <a:xfrm>
          <a:off x="6921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259" name="テキスト ボックス 258">
          <a:extLst>
            <a:ext uri="{FF2B5EF4-FFF2-40B4-BE49-F238E27FC236}">
              <a16:creationId xmlns:a16="http://schemas.microsoft.com/office/drawing/2014/main" id="{4C19E71B-6737-4E8D-A750-EA7D5C410222}"/>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260" name="テキスト ボックス 259">
          <a:extLst>
            <a:ext uri="{FF2B5EF4-FFF2-40B4-BE49-F238E27FC236}">
              <a16:creationId xmlns:a16="http://schemas.microsoft.com/office/drawing/2014/main" id="{CC110EAB-68C9-46E5-B9FA-32379B1B8EE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261" name="テキスト ボックス 260">
          <a:extLst>
            <a:ext uri="{FF2B5EF4-FFF2-40B4-BE49-F238E27FC236}">
              <a16:creationId xmlns:a16="http://schemas.microsoft.com/office/drawing/2014/main" id="{61400A02-A6FF-408E-A8D0-6F98F14712BE}"/>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262" name="テキスト ボックス 261">
          <a:extLst>
            <a:ext uri="{FF2B5EF4-FFF2-40B4-BE49-F238E27FC236}">
              <a16:creationId xmlns:a16="http://schemas.microsoft.com/office/drawing/2014/main" id="{29F339EF-7CC4-4EC8-846F-CFB9531E96B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263" name="テキスト ボックス 262">
          <a:extLst>
            <a:ext uri="{FF2B5EF4-FFF2-40B4-BE49-F238E27FC236}">
              <a16:creationId xmlns:a16="http://schemas.microsoft.com/office/drawing/2014/main" id="{EF77F034-0FE3-41E6-913D-837D390DCCF3}"/>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107</xdr:row>
      <xdr:rowOff>157662</xdr:rowOff>
    </xdr:from>
    <xdr:to>
      <xdr:col>41</xdr:col>
      <xdr:colOff>101600</xdr:colOff>
      <xdr:row>108</xdr:row>
      <xdr:rowOff>87812</xdr:rowOff>
    </xdr:to>
    <xdr:sp macro="" textlink="">
      <xdr:nvSpPr>
        <xdr:cNvPr id="264" name="楕円 263">
          <a:extLst>
            <a:ext uri="{FF2B5EF4-FFF2-40B4-BE49-F238E27FC236}">
              <a16:creationId xmlns:a16="http://schemas.microsoft.com/office/drawing/2014/main" id="{A0299060-C60D-48C4-8246-259359D5FCAD}"/>
            </a:ext>
          </a:extLst>
        </xdr:cNvPr>
        <xdr:cNvSpPr/>
      </xdr:nvSpPr>
      <xdr:spPr>
        <a:xfrm>
          <a:off x="7810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105</xdr:row>
      <xdr:rowOff>32493</xdr:rowOff>
    </xdr:from>
    <xdr:ext cx="469744" cy="259045"/>
    <xdr:sp macro="" textlink="">
      <xdr:nvSpPr>
        <xdr:cNvPr id="265" name="n_1aveValue【市民会館】&#10;一人当たり面積">
          <a:extLst>
            <a:ext uri="{FF2B5EF4-FFF2-40B4-BE49-F238E27FC236}">
              <a16:creationId xmlns:a16="http://schemas.microsoft.com/office/drawing/2014/main" id="{DD080310-61D5-436B-A637-4989CCC10B98}"/>
            </a:ext>
          </a:extLst>
        </xdr:cNvPr>
        <xdr:cNvSpPr txBox="1"/>
      </xdr:nvSpPr>
      <xdr:spPr>
        <a:xfrm>
          <a:off x="9391727" y="18034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104339</xdr:rowOff>
    </xdr:from>
    <xdr:ext cx="469744" cy="259045"/>
    <xdr:sp macro="" textlink="">
      <xdr:nvSpPr>
        <xdr:cNvPr id="266" name="n_2aveValue【市民会館】&#10;一人当たり面積">
          <a:extLst>
            <a:ext uri="{FF2B5EF4-FFF2-40B4-BE49-F238E27FC236}">
              <a16:creationId xmlns:a16="http://schemas.microsoft.com/office/drawing/2014/main" id="{F9F6891C-26AB-47C2-A12D-F56AD7DC8924}"/>
            </a:ext>
          </a:extLst>
        </xdr:cNvPr>
        <xdr:cNvSpPr txBox="1"/>
      </xdr:nvSpPr>
      <xdr:spPr>
        <a:xfrm>
          <a:off x="8515427" y="1810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125565</xdr:rowOff>
    </xdr:from>
    <xdr:ext cx="469744" cy="259045"/>
    <xdr:sp macro="" textlink="">
      <xdr:nvSpPr>
        <xdr:cNvPr id="267" name="n_3aveValue【市民会館】&#10;一人当たり面積">
          <a:extLst>
            <a:ext uri="{FF2B5EF4-FFF2-40B4-BE49-F238E27FC236}">
              <a16:creationId xmlns:a16="http://schemas.microsoft.com/office/drawing/2014/main" id="{095A2997-CA62-4137-8F23-373B7CC8B968}"/>
            </a:ext>
          </a:extLst>
        </xdr:cNvPr>
        <xdr:cNvSpPr txBox="1"/>
      </xdr:nvSpPr>
      <xdr:spPr>
        <a:xfrm>
          <a:off x="7626427" y="1812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115769</xdr:rowOff>
    </xdr:from>
    <xdr:ext cx="469744" cy="259045"/>
    <xdr:sp macro="" textlink="">
      <xdr:nvSpPr>
        <xdr:cNvPr id="268" name="n_4aveValue【市民会館】&#10;一人当たり面積">
          <a:extLst>
            <a:ext uri="{FF2B5EF4-FFF2-40B4-BE49-F238E27FC236}">
              <a16:creationId xmlns:a16="http://schemas.microsoft.com/office/drawing/2014/main" id="{CECEDBB3-62EE-414A-B3BC-3EDD2B750FC1}"/>
            </a:ext>
          </a:extLst>
        </xdr:cNvPr>
        <xdr:cNvSpPr txBox="1"/>
      </xdr:nvSpPr>
      <xdr:spPr>
        <a:xfrm>
          <a:off x="6737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78939</xdr:rowOff>
    </xdr:from>
    <xdr:ext cx="469744" cy="259045"/>
    <xdr:sp macro="" textlink="">
      <xdr:nvSpPr>
        <xdr:cNvPr id="269" name="n_3mainValue【市民会館】&#10;一人当たり面積">
          <a:extLst>
            <a:ext uri="{FF2B5EF4-FFF2-40B4-BE49-F238E27FC236}">
              <a16:creationId xmlns:a16="http://schemas.microsoft.com/office/drawing/2014/main" id="{1E2E03C2-C3FF-4EA3-91CF-C2D1740184B9}"/>
            </a:ext>
          </a:extLst>
        </xdr:cNvPr>
        <xdr:cNvSpPr txBox="1"/>
      </xdr:nvSpPr>
      <xdr:spPr>
        <a:xfrm>
          <a:off x="76264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270" name="正方形/長方形 269">
          <a:extLst>
            <a:ext uri="{FF2B5EF4-FFF2-40B4-BE49-F238E27FC236}">
              <a16:creationId xmlns:a16="http://schemas.microsoft.com/office/drawing/2014/main" id="{31F25625-0B74-4AE5-BDF0-E79B1FB0A52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1" name="正方形/長方形 270">
          <a:extLst>
            <a:ext uri="{FF2B5EF4-FFF2-40B4-BE49-F238E27FC236}">
              <a16:creationId xmlns:a16="http://schemas.microsoft.com/office/drawing/2014/main" id="{ED3D3476-1CB0-4A1C-B70C-E75C57A95523}"/>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2" name="正方形/長方形 271">
          <a:extLst>
            <a:ext uri="{FF2B5EF4-FFF2-40B4-BE49-F238E27FC236}">
              <a16:creationId xmlns:a16="http://schemas.microsoft.com/office/drawing/2014/main" id="{B80A27BA-A2D4-479E-883E-3CB5B13670A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3" name="正方形/長方形 272">
          <a:extLst>
            <a:ext uri="{FF2B5EF4-FFF2-40B4-BE49-F238E27FC236}">
              <a16:creationId xmlns:a16="http://schemas.microsoft.com/office/drawing/2014/main" id="{E88641A3-1CA7-4DAD-9A0F-2F6A92A64EA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74" name="正方形/長方形 273">
          <a:extLst>
            <a:ext uri="{FF2B5EF4-FFF2-40B4-BE49-F238E27FC236}">
              <a16:creationId xmlns:a16="http://schemas.microsoft.com/office/drawing/2014/main" id="{ACFC7939-C05D-42ED-8B36-3F4D51338861}"/>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75" name="正方形/長方形 274">
          <a:extLst>
            <a:ext uri="{FF2B5EF4-FFF2-40B4-BE49-F238E27FC236}">
              <a16:creationId xmlns:a16="http://schemas.microsoft.com/office/drawing/2014/main" id="{3E86016D-F686-43D6-A82E-73800C7F8E8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76" name="正方形/長方形 275">
          <a:extLst>
            <a:ext uri="{FF2B5EF4-FFF2-40B4-BE49-F238E27FC236}">
              <a16:creationId xmlns:a16="http://schemas.microsoft.com/office/drawing/2014/main" id="{92558EF0-81DE-4DEF-BE16-8E65A64E8E46}"/>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77" name="正方形/長方形 276">
          <a:extLst>
            <a:ext uri="{FF2B5EF4-FFF2-40B4-BE49-F238E27FC236}">
              <a16:creationId xmlns:a16="http://schemas.microsoft.com/office/drawing/2014/main" id="{A10D979E-ADB6-48AD-B57C-9A5FBD89C07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78" name="テキスト ボックス 277">
          <a:extLst>
            <a:ext uri="{FF2B5EF4-FFF2-40B4-BE49-F238E27FC236}">
              <a16:creationId xmlns:a16="http://schemas.microsoft.com/office/drawing/2014/main" id="{A468DD2A-AEE4-49F1-A03A-FBF7031F943E}"/>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79" name="直線コネクタ 278">
          <a:extLst>
            <a:ext uri="{FF2B5EF4-FFF2-40B4-BE49-F238E27FC236}">
              <a16:creationId xmlns:a16="http://schemas.microsoft.com/office/drawing/2014/main" id="{B1513D97-7D20-41FA-99D1-B7BF9B20F6AB}"/>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280" name="テキスト ボックス 279">
          <a:extLst>
            <a:ext uri="{FF2B5EF4-FFF2-40B4-BE49-F238E27FC236}">
              <a16:creationId xmlns:a16="http://schemas.microsoft.com/office/drawing/2014/main" id="{BED01BAE-FA74-4151-9157-9F79DB9336B7}"/>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281" name="直線コネクタ 280">
          <a:extLst>
            <a:ext uri="{FF2B5EF4-FFF2-40B4-BE49-F238E27FC236}">
              <a16:creationId xmlns:a16="http://schemas.microsoft.com/office/drawing/2014/main" id="{D2761326-3D2D-43F0-8D5F-54621914191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282" name="テキスト ボックス 281">
          <a:extLst>
            <a:ext uri="{FF2B5EF4-FFF2-40B4-BE49-F238E27FC236}">
              <a16:creationId xmlns:a16="http://schemas.microsoft.com/office/drawing/2014/main" id="{A7FA3577-018A-4B4D-9730-D0032567576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83" name="直線コネクタ 282">
          <a:extLst>
            <a:ext uri="{FF2B5EF4-FFF2-40B4-BE49-F238E27FC236}">
              <a16:creationId xmlns:a16="http://schemas.microsoft.com/office/drawing/2014/main" id="{33F3D256-AED5-4BD4-ABDF-937FDB0421F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84" name="テキスト ボックス 283">
          <a:extLst>
            <a:ext uri="{FF2B5EF4-FFF2-40B4-BE49-F238E27FC236}">
              <a16:creationId xmlns:a16="http://schemas.microsoft.com/office/drawing/2014/main" id="{4D634D54-02FD-4F07-9672-5C1A43361C83}"/>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85" name="直線コネクタ 284">
          <a:extLst>
            <a:ext uri="{FF2B5EF4-FFF2-40B4-BE49-F238E27FC236}">
              <a16:creationId xmlns:a16="http://schemas.microsoft.com/office/drawing/2014/main" id="{A4BFF4CC-68A9-4009-B8BE-B8BB0F4D715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86" name="テキスト ボックス 285">
          <a:extLst>
            <a:ext uri="{FF2B5EF4-FFF2-40B4-BE49-F238E27FC236}">
              <a16:creationId xmlns:a16="http://schemas.microsoft.com/office/drawing/2014/main" id="{C65CAD26-7397-4DB4-B4CE-A80437CEB1E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87" name="直線コネクタ 286">
          <a:extLst>
            <a:ext uri="{FF2B5EF4-FFF2-40B4-BE49-F238E27FC236}">
              <a16:creationId xmlns:a16="http://schemas.microsoft.com/office/drawing/2014/main" id="{B61DA49D-E824-4888-B400-64F5FAF0245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88" name="テキスト ボックス 287">
          <a:extLst>
            <a:ext uri="{FF2B5EF4-FFF2-40B4-BE49-F238E27FC236}">
              <a16:creationId xmlns:a16="http://schemas.microsoft.com/office/drawing/2014/main" id="{F6F826A3-6078-4FDC-A356-8DAE9F2F890C}"/>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89" name="直線コネクタ 288">
          <a:extLst>
            <a:ext uri="{FF2B5EF4-FFF2-40B4-BE49-F238E27FC236}">
              <a16:creationId xmlns:a16="http://schemas.microsoft.com/office/drawing/2014/main" id="{CF1811A1-01B3-45DE-8EEE-7F7F9D77344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90" name="テキスト ボックス 289">
          <a:extLst>
            <a:ext uri="{FF2B5EF4-FFF2-40B4-BE49-F238E27FC236}">
              <a16:creationId xmlns:a16="http://schemas.microsoft.com/office/drawing/2014/main" id="{857B8231-804A-4B82-9C21-BBBDDD88B30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91" name="直線コネクタ 290">
          <a:extLst>
            <a:ext uri="{FF2B5EF4-FFF2-40B4-BE49-F238E27FC236}">
              <a16:creationId xmlns:a16="http://schemas.microsoft.com/office/drawing/2014/main" id="{5C2440DC-7D5F-4BBA-A452-84EB0FD4D37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292" name="テキスト ボックス 291">
          <a:extLst>
            <a:ext uri="{FF2B5EF4-FFF2-40B4-BE49-F238E27FC236}">
              <a16:creationId xmlns:a16="http://schemas.microsoft.com/office/drawing/2014/main" id="{3AFB14BC-6876-4941-9D53-B7C27E4D7DC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3" name="直線コネクタ 292">
          <a:extLst>
            <a:ext uri="{FF2B5EF4-FFF2-40B4-BE49-F238E27FC236}">
              <a16:creationId xmlns:a16="http://schemas.microsoft.com/office/drawing/2014/main" id="{F94F312B-26B0-4C35-A072-6C62C9495E6E}"/>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294" name="【一般廃棄物処理施設】&#10;有形固定資産減価償却率グラフ枠">
          <a:extLst>
            <a:ext uri="{FF2B5EF4-FFF2-40B4-BE49-F238E27FC236}">
              <a16:creationId xmlns:a16="http://schemas.microsoft.com/office/drawing/2014/main" id="{9FC900C9-5696-49E2-9100-21FC1B89F388}"/>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295" name="直線コネクタ 294">
          <a:extLst>
            <a:ext uri="{FF2B5EF4-FFF2-40B4-BE49-F238E27FC236}">
              <a16:creationId xmlns:a16="http://schemas.microsoft.com/office/drawing/2014/main" id="{F5C9ECEC-7BD7-4DAE-B95C-A5A3947B8599}"/>
            </a:ext>
          </a:extLst>
        </xdr:cNvPr>
        <xdr:cNvCxnSpPr/>
      </xdr:nvCxnSpPr>
      <xdr:spPr>
        <a:xfrm flipV="1">
          <a:off x="16318864"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296" name="【一般廃棄物処理施設】&#10;有形固定資産減価償却率最小値テキスト">
          <a:extLst>
            <a:ext uri="{FF2B5EF4-FFF2-40B4-BE49-F238E27FC236}">
              <a16:creationId xmlns:a16="http://schemas.microsoft.com/office/drawing/2014/main" id="{22EA06D4-0B1A-4E33-A463-D3A21393AFDF}"/>
            </a:ext>
          </a:extLst>
        </xdr:cNvPr>
        <xdr:cNvSpPr txBox="1"/>
      </xdr:nvSpPr>
      <xdr:spPr>
        <a:xfrm>
          <a:off x="16357600"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297" name="直線コネクタ 296">
          <a:extLst>
            <a:ext uri="{FF2B5EF4-FFF2-40B4-BE49-F238E27FC236}">
              <a16:creationId xmlns:a16="http://schemas.microsoft.com/office/drawing/2014/main" id="{0EBF5D18-CF6C-40BF-895F-39EE80208435}"/>
            </a:ext>
          </a:extLst>
        </xdr:cNvPr>
        <xdr:cNvCxnSpPr/>
      </xdr:nvCxnSpPr>
      <xdr:spPr>
        <a:xfrm>
          <a:off x="16230600" y="719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298" name="【一般廃棄物処理施設】&#10;有形固定資産減価償却率最大値テキスト">
          <a:extLst>
            <a:ext uri="{FF2B5EF4-FFF2-40B4-BE49-F238E27FC236}">
              <a16:creationId xmlns:a16="http://schemas.microsoft.com/office/drawing/2014/main" id="{43E5BAC5-660D-4330-9DCA-724F8913450F}"/>
            </a:ext>
          </a:extLst>
        </xdr:cNvPr>
        <xdr:cNvSpPr txBox="1"/>
      </xdr:nvSpPr>
      <xdr:spPr>
        <a:xfrm>
          <a:off x="16357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299" name="直線コネクタ 298">
          <a:extLst>
            <a:ext uri="{FF2B5EF4-FFF2-40B4-BE49-F238E27FC236}">
              <a16:creationId xmlns:a16="http://schemas.microsoft.com/office/drawing/2014/main" id="{477C2A26-4051-4AA5-9467-2547F74AC6B4}"/>
            </a:ext>
          </a:extLst>
        </xdr:cNvPr>
        <xdr:cNvCxnSpPr/>
      </xdr:nvCxnSpPr>
      <xdr:spPr>
        <a:xfrm>
          <a:off x="16230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300" name="【一般廃棄物処理施設】&#10;有形固定資産減価償却率平均値テキスト">
          <a:extLst>
            <a:ext uri="{FF2B5EF4-FFF2-40B4-BE49-F238E27FC236}">
              <a16:creationId xmlns:a16="http://schemas.microsoft.com/office/drawing/2014/main" id="{2491B4E2-3D70-43FB-BFF8-DB20E4165C1F}"/>
            </a:ext>
          </a:extLst>
        </xdr:cNvPr>
        <xdr:cNvSpPr txBox="1"/>
      </xdr:nvSpPr>
      <xdr:spPr>
        <a:xfrm>
          <a:off x="163576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301" name="フローチャート: 判断 300">
          <a:extLst>
            <a:ext uri="{FF2B5EF4-FFF2-40B4-BE49-F238E27FC236}">
              <a16:creationId xmlns:a16="http://schemas.microsoft.com/office/drawing/2014/main" id="{3BFCDBB3-D5E7-4167-A81C-87482DBA7552}"/>
            </a:ext>
          </a:extLst>
        </xdr:cNvPr>
        <xdr:cNvSpPr/>
      </xdr:nvSpPr>
      <xdr:spPr>
        <a:xfrm>
          <a:off x="16268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302" name="フローチャート: 判断 301">
          <a:extLst>
            <a:ext uri="{FF2B5EF4-FFF2-40B4-BE49-F238E27FC236}">
              <a16:creationId xmlns:a16="http://schemas.microsoft.com/office/drawing/2014/main" id="{FD047826-AA02-4CBA-9887-8D02EE7D0A18}"/>
            </a:ext>
          </a:extLst>
        </xdr:cNvPr>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170724</xdr:rowOff>
    </xdr:from>
    <xdr:to>
      <xdr:col>76</xdr:col>
      <xdr:colOff>165100</xdr:colOff>
      <xdr:row>39</xdr:row>
      <xdr:rowOff>100874</xdr:rowOff>
    </xdr:to>
    <xdr:sp macro="" textlink="">
      <xdr:nvSpPr>
        <xdr:cNvPr id="303" name="フローチャート: 判断 302">
          <a:extLst>
            <a:ext uri="{FF2B5EF4-FFF2-40B4-BE49-F238E27FC236}">
              <a16:creationId xmlns:a16="http://schemas.microsoft.com/office/drawing/2014/main" id="{939FA887-7E27-4061-9A16-501D5D672141}"/>
            </a:ext>
          </a:extLst>
        </xdr:cNvPr>
        <xdr:cNvSpPr/>
      </xdr:nvSpPr>
      <xdr:spPr>
        <a:xfrm>
          <a:off x="14541500" y="6685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121738</xdr:rowOff>
    </xdr:from>
    <xdr:to>
      <xdr:col>72</xdr:col>
      <xdr:colOff>38100</xdr:colOff>
      <xdr:row>39</xdr:row>
      <xdr:rowOff>51888</xdr:rowOff>
    </xdr:to>
    <xdr:sp macro="" textlink="">
      <xdr:nvSpPr>
        <xdr:cNvPr id="304" name="フローチャート: 判断 303">
          <a:extLst>
            <a:ext uri="{FF2B5EF4-FFF2-40B4-BE49-F238E27FC236}">
              <a16:creationId xmlns:a16="http://schemas.microsoft.com/office/drawing/2014/main" id="{5F80C299-4B3B-44EE-9135-7E40536D862B}"/>
            </a:ext>
          </a:extLst>
        </xdr:cNvPr>
        <xdr:cNvSpPr/>
      </xdr:nvSpPr>
      <xdr:spPr>
        <a:xfrm>
          <a:off x="13652500" y="663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31931</xdr:rowOff>
    </xdr:from>
    <xdr:to>
      <xdr:col>67</xdr:col>
      <xdr:colOff>101600</xdr:colOff>
      <xdr:row>38</xdr:row>
      <xdr:rowOff>133531</xdr:rowOff>
    </xdr:to>
    <xdr:sp macro="" textlink="">
      <xdr:nvSpPr>
        <xdr:cNvPr id="305" name="フローチャート: 判断 304">
          <a:extLst>
            <a:ext uri="{FF2B5EF4-FFF2-40B4-BE49-F238E27FC236}">
              <a16:creationId xmlns:a16="http://schemas.microsoft.com/office/drawing/2014/main" id="{B5A7A6B0-BA21-4E3B-BF50-EDE71870B6A8}"/>
            </a:ext>
          </a:extLst>
        </xdr:cNvPr>
        <xdr:cNvSpPr/>
      </xdr:nvSpPr>
      <xdr:spPr>
        <a:xfrm>
          <a:off x="12763500" y="654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06" name="テキスト ボックス 305">
          <a:extLst>
            <a:ext uri="{FF2B5EF4-FFF2-40B4-BE49-F238E27FC236}">
              <a16:creationId xmlns:a16="http://schemas.microsoft.com/office/drawing/2014/main" id="{45B899AE-8996-401E-A69F-38FDCA4F1C9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07" name="テキスト ボックス 306">
          <a:extLst>
            <a:ext uri="{FF2B5EF4-FFF2-40B4-BE49-F238E27FC236}">
              <a16:creationId xmlns:a16="http://schemas.microsoft.com/office/drawing/2014/main" id="{8F3A2D33-177D-49DA-ABCE-5EFB1818A54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08" name="テキスト ボックス 307">
          <a:extLst>
            <a:ext uri="{FF2B5EF4-FFF2-40B4-BE49-F238E27FC236}">
              <a16:creationId xmlns:a16="http://schemas.microsoft.com/office/drawing/2014/main" id="{27C20AEA-F3DB-4E01-B0D0-E630E21DFC79}"/>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09" name="テキスト ボックス 308">
          <a:extLst>
            <a:ext uri="{FF2B5EF4-FFF2-40B4-BE49-F238E27FC236}">
              <a16:creationId xmlns:a16="http://schemas.microsoft.com/office/drawing/2014/main" id="{E84561B7-D5DB-4FEA-B3F2-0909EDF34559}"/>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0" name="テキスト ボックス 309">
          <a:extLst>
            <a:ext uri="{FF2B5EF4-FFF2-40B4-BE49-F238E27FC236}">
              <a16:creationId xmlns:a16="http://schemas.microsoft.com/office/drawing/2014/main" id="{04F38F8B-D7BF-4C99-94B5-277CFE6AE95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4173</xdr:rowOff>
    </xdr:from>
    <xdr:to>
      <xdr:col>85</xdr:col>
      <xdr:colOff>177800</xdr:colOff>
      <xdr:row>41</xdr:row>
      <xdr:rowOff>105773</xdr:rowOff>
    </xdr:to>
    <xdr:sp macro="" textlink="">
      <xdr:nvSpPr>
        <xdr:cNvPr id="311" name="楕円 310">
          <a:extLst>
            <a:ext uri="{FF2B5EF4-FFF2-40B4-BE49-F238E27FC236}">
              <a16:creationId xmlns:a16="http://schemas.microsoft.com/office/drawing/2014/main" id="{158BDF8A-B200-4E33-AB6A-D692265D6688}"/>
            </a:ext>
          </a:extLst>
        </xdr:cNvPr>
        <xdr:cNvSpPr/>
      </xdr:nvSpPr>
      <xdr:spPr>
        <a:xfrm>
          <a:off x="162687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90550</xdr:rowOff>
    </xdr:from>
    <xdr:ext cx="405111" cy="259045"/>
    <xdr:sp macro="" textlink="">
      <xdr:nvSpPr>
        <xdr:cNvPr id="312" name="【一般廃棄物処理施設】&#10;有形固定資産減価償却率該当値テキスト">
          <a:extLst>
            <a:ext uri="{FF2B5EF4-FFF2-40B4-BE49-F238E27FC236}">
              <a16:creationId xmlns:a16="http://schemas.microsoft.com/office/drawing/2014/main" id="{33EE531E-35BE-4116-ADC7-0B2648996204}"/>
            </a:ext>
          </a:extLst>
        </xdr:cNvPr>
        <xdr:cNvSpPr txBox="1"/>
      </xdr:nvSpPr>
      <xdr:spPr>
        <a:xfrm>
          <a:off x="16357600" y="6948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131535</xdr:rowOff>
    </xdr:from>
    <xdr:to>
      <xdr:col>81</xdr:col>
      <xdr:colOff>101600</xdr:colOff>
      <xdr:row>41</xdr:row>
      <xdr:rowOff>61685</xdr:rowOff>
    </xdr:to>
    <xdr:sp macro="" textlink="">
      <xdr:nvSpPr>
        <xdr:cNvPr id="313" name="楕円 312">
          <a:extLst>
            <a:ext uri="{FF2B5EF4-FFF2-40B4-BE49-F238E27FC236}">
              <a16:creationId xmlns:a16="http://schemas.microsoft.com/office/drawing/2014/main" id="{FD1CDF5D-C9AC-4DCE-8D0F-BAFF510F3FB1}"/>
            </a:ext>
          </a:extLst>
        </xdr:cNvPr>
        <xdr:cNvSpPr/>
      </xdr:nvSpPr>
      <xdr:spPr>
        <a:xfrm>
          <a:off x="15430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xdr:rowOff>
    </xdr:from>
    <xdr:to>
      <xdr:col>85</xdr:col>
      <xdr:colOff>127000</xdr:colOff>
      <xdr:row>41</xdr:row>
      <xdr:rowOff>54973</xdr:rowOff>
    </xdr:to>
    <xdr:cxnSp macro="">
      <xdr:nvCxnSpPr>
        <xdr:cNvPr id="314" name="直線コネクタ 313">
          <a:extLst>
            <a:ext uri="{FF2B5EF4-FFF2-40B4-BE49-F238E27FC236}">
              <a16:creationId xmlns:a16="http://schemas.microsoft.com/office/drawing/2014/main" id="{18F73A05-E0BB-4CA7-882D-B6C24AFEAC66}"/>
            </a:ext>
          </a:extLst>
        </xdr:cNvPr>
        <xdr:cNvCxnSpPr/>
      </xdr:nvCxnSpPr>
      <xdr:spPr>
        <a:xfrm>
          <a:off x="15481300" y="7040335"/>
          <a:ext cx="8382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87449</xdr:rowOff>
    </xdr:from>
    <xdr:to>
      <xdr:col>76</xdr:col>
      <xdr:colOff>165100</xdr:colOff>
      <xdr:row>41</xdr:row>
      <xdr:rowOff>17599</xdr:rowOff>
    </xdr:to>
    <xdr:sp macro="" textlink="">
      <xdr:nvSpPr>
        <xdr:cNvPr id="315" name="楕円 314">
          <a:extLst>
            <a:ext uri="{FF2B5EF4-FFF2-40B4-BE49-F238E27FC236}">
              <a16:creationId xmlns:a16="http://schemas.microsoft.com/office/drawing/2014/main" id="{2A9BB0AD-9900-48DE-8386-1D08B8B89DCE}"/>
            </a:ext>
          </a:extLst>
        </xdr:cNvPr>
        <xdr:cNvSpPr/>
      </xdr:nvSpPr>
      <xdr:spPr>
        <a:xfrm>
          <a:off x="14541500" y="694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138249</xdr:rowOff>
    </xdr:from>
    <xdr:to>
      <xdr:col>81</xdr:col>
      <xdr:colOff>50800</xdr:colOff>
      <xdr:row>41</xdr:row>
      <xdr:rowOff>10885</xdr:rowOff>
    </xdr:to>
    <xdr:cxnSp macro="">
      <xdr:nvCxnSpPr>
        <xdr:cNvPr id="316" name="直線コネクタ 315">
          <a:extLst>
            <a:ext uri="{FF2B5EF4-FFF2-40B4-BE49-F238E27FC236}">
              <a16:creationId xmlns:a16="http://schemas.microsoft.com/office/drawing/2014/main" id="{90D43408-084F-49AF-AFA8-3D186186C7FE}"/>
            </a:ext>
          </a:extLst>
        </xdr:cNvPr>
        <xdr:cNvCxnSpPr/>
      </xdr:nvCxnSpPr>
      <xdr:spPr>
        <a:xfrm>
          <a:off x="14592300" y="6996249"/>
          <a:ext cx="8890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72753</xdr:rowOff>
    </xdr:from>
    <xdr:to>
      <xdr:col>72</xdr:col>
      <xdr:colOff>38100</xdr:colOff>
      <xdr:row>41</xdr:row>
      <xdr:rowOff>2903</xdr:rowOff>
    </xdr:to>
    <xdr:sp macro="" textlink="">
      <xdr:nvSpPr>
        <xdr:cNvPr id="317" name="楕円 316">
          <a:extLst>
            <a:ext uri="{FF2B5EF4-FFF2-40B4-BE49-F238E27FC236}">
              <a16:creationId xmlns:a16="http://schemas.microsoft.com/office/drawing/2014/main" id="{37B61525-16DC-4E70-9F64-F4E88B246327}"/>
            </a:ext>
          </a:extLst>
        </xdr:cNvPr>
        <xdr:cNvSpPr/>
      </xdr:nvSpPr>
      <xdr:spPr>
        <a:xfrm>
          <a:off x="13652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123553</xdr:rowOff>
    </xdr:from>
    <xdr:to>
      <xdr:col>76</xdr:col>
      <xdr:colOff>114300</xdr:colOff>
      <xdr:row>40</xdr:row>
      <xdr:rowOff>138249</xdr:rowOff>
    </xdr:to>
    <xdr:cxnSp macro="">
      <xdr:nvCxnSpPr>
        <xdr:cNvPr id="318" name="直線コネクタ 317">
          <a:extLst>
            <a:ext uri="{FF2B5EF4-FFF2-40B4-BE49-F238E27FC236}">
              <a16:creationId xmlns:a16="http://schemas.microsoft.com/office/drawing/2014/main" id="{C8869B7E-607F-44B4-B90D-FEE0D85ABFDD}"/>
            </a:ext>
          </a:extLst>
        </xdr:cNvPr>
        <xdr:cNvCxnSpPr/>
      </xdr:nvCxnSpPr>
      <xdr:spPr>
        <a:xfrm>
          <a:off x="13703300" y="6981553"/>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74947</xdr:rowOff>
    </xdr:from>
    <xdr:ext cx="405111" cy="259045"/>
    <xdr:sp macro="" textlink="">
      <xdr:nvSpPr>
        <xdr:cNvPr id="319" name="n_1aveValue【一般廃棄物処理施設】&#10;有形固定資産減価償却率">
          <a:extLst>
            <a:ext uri="{FF2B5EF4-FFF2-40B4-BE49-F238E27FC236}">
              <a16:creationId xmlns:a16="http://schemas.microsoft.com/office/drawing/2014/main" id="{17EFB5AD-4EAF-420B-9715-E6DD4FD282B0}"/>
            </a:ext>
          </a:extLst>
        </xdr:cNvPr>
        <xdr:cNvSpPr txBox="1"/>
      </xdr:nvSpPr>
      <xdr:spPr>
        <a:xfrm>
          <a:off x="15266044" y="641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117401</xdr:rowOff>
    </xdr:from>
    <xdr:ext cx="405111" cy="259045"/>
    <xdr:sp macro="" textlink="">
      <xdr:nvSpPr>
        <xdr:cNvPr id="320" name="n_2aveValue【一般廃棄物処理施設】&#10;有形固定資産減価償却率">
          <a:extLst>
            <a:ext uri="{FF2B5EF4-FFF2-40B4-BE49-F238E27FC236}">
              <a16:creationId xmlns:a16="http://schemas.microsoft.com/office/drawing/2014/main" id="{58F81C84-89C9-469A-9E27-2EFDB9DD9FC3}"/>
            </a:ext>
          </a:extLst>
        </xdr:cNvPr>
        <xdr:cNvSpPr txBox="1"/>
      </xdr:nvSpPr>
      <xdr:spPr>
        <a:xfrm>
          <a:off x="14389744" y="6461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68416</xdr:rowOff>
    </xdr:from>
    <xdr:ext cx="405111" cy="259045"/>
    <xdr:sp macro="" textlink="">
      <xdr:nvSpPr>
        <xdr:cNvPr id="321" name="n_3aveValue【一般廃棄物処理施設】&#10;有形固定資産減価償却率">
          <a:extLst>
            <a:ext uri="{FF2B5EF4-FFF2-40B4-BE49-F238E27FC236}">
              <a16:creationId xmlns:a16="http://schemas.microsoft.com/office/drawing/2014/main" id="{70DAC948-0F58-4E32-8164-69CDC9A8C364}"/>
            </a:ext>
          </a:extLst>
        </xdr:cNvPr>
        <xdr:cNvSpPr txBox="1"/>
      </xdr:nvSpPr>
      <xdr:spPr>
        <a:xfrm>
          <a:off x="13500744" y="641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150058</xdr:rowOff>
    </xdr:from>
    <xdr:ext cx="405111" cy="259045"/>
    <xdr:sp macro="" textlink="">
      <xdr:nvSpPr>
        <xdr:cNvPr id="322" name="n_4aveValue【一般廃棄物処理施設】&#10;有形固定資産減価償却率">
          <a:extLst>
            <a:ext uri="{FF2B5EF4-FFF2-40B4-BE49-F238E27FC236}">
              <a16:creationId xmlns:a16="http://schemas.microsoft.com/office/drawing/2014/main" id="{5432D531-A08A-4E28-A24A-D224E590E121}"/>
            </a:ext>
          </a:extLst>
        </xdr:cNvPr>
        <xdr:cNvSpPr txBox="1"/>
      </xdr:nvSpPr>
      <xdr:spPr>
        <a:xfrm>
          <a:off x="12611744" y="632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52812</xdr:rowOff>
    </xdr:from>
    <xdr:ext cx="405111" cy="259045"/>
    <xdr:sp macro="" textlink="">
      <xdr:nvSpPr>
        <xdr:cNvPr id="323" name="n_1mainValue【一般廃棄物処理施設】&#10;有形固定資産減価償却率">
          <a:extLst>
            <a:ext uri="{FF2B5EF4-FFF2-40B4-BE49-F238E27FC236}">
              <a16:creationId xmlns:a16="http://schemas.microsoft.com/office/drawing/2014/main" id="{1BAE587E-B891-43A3-BD0D-07B179983E32}"/>
            </a:ext>
          </a:extLst>
        </xdr:cNvPr>
        <xdr:cNvSpPr txBox="1"/>
      </xdr:nvSpPr>
      <xdr:spPr>
        <a:xfrm>
          <a:off x="152660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8726</xdr:rowOff>
    </xdr:from>
    <xdr:ext cx="405111" cy="259045"/>
    <xdr:sp macro="" textlink="">
      <xdr:nvSpPr>
        <xdr:cNvPr id="324" name="n_2mainValue【一般廃棄物処理施設】&#10;有形固定資産減価償却率">
          <a:extLst>
            <a:ext uri="{FF2B5EF4-FFF2-40B4-BE49-F238E27FC236}">
              <a16:creationId xmlns:a16="http://schemas.microsoft.com/office/drawing/2014/main" id="{6171B014-57B2-4DC5-AB62-2995AE563274}"/>
            </a:ext>
          </a:extLst>
        </xdr:cNvPr>
        <xdr:cNvSpPr txBox="1"/>
      </xdr:nvSpPr>
      <xdr:spPr>
        <a:xfrm>
          <a:off x="14389744" y="7038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165480</xdr:rowOff>
    </xdr:from>
    <xdr:ext cx="405111" cy="259045"/>
    <xdr:sp macro="" textlink="">
      <xdr:nvSpPr>
        <xdr:cNvPr id="325" name="n_3mainValue【一般廃棄物処理施設】&#10;有形固定資産減価償却率">
          <a:extLst>
            <a:ext uri="{FF2B5EF4-FFF2-40B4-BE49-F238E27FC236}">
              <a16:creationId xmlns:a16="http://schemas.microsoft.com/office/drawing/2014/main" id="{7C6CB498-D19B-43E7-B115-74DC77036F18}"/>
            </a:ext>
          </a:extLst>
        </xdr:cNvPr>
        <xdr:cNvSpPr txBox="1"/>
      </xdr:nvSpPr>
      <xdr:spPr>
        <a:xfrm>
          <a:off x="13500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6" name="正方形/長方形 325">
          <a:extLst>
            <a:ext uri="{FF2B5EF4-FFF2-40B4-BE49-F238E27FC236}">
              <a16:creationId xmlns:a16="http://schemas.microsoft.com/office/drawing/2014/main" id="{22E05898-199C-4AFB-8FA0-7C6F163CFFD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27" name="正方形/長方形 326">
          <a:extLst>
            <a:ext uri="{FF2B5EF4-FFF2-40B4-BE49-F238E27FC236}">
              <a16:creationId xmlns:a16="http://schemas.microsoft.com/office/drawing/2014/main" id="{CCC45867-1E84-4433-9446-7CB6A9B29A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28" name="正方形/長方形 327">
          <a:extLst>
            <a:ext uri="{FF2B5EF4-FFF2-40B4-BE49-F238E27FC236}">
              <a16:creationId xmlns:a16="http://schemas.microsoft.com/office/drawing/2014/main" id="{86C6E1AF-6D11-418B-BD6C-4B5FE494C4B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29" name="正方形/長方形 328">
          <a:extLst>
            <a:ext uri="{FF2B5EF4-FFF2-40B4-BE49-F238E27FC236}">
              <a16:creationId xmlns:a16="http://schemas.microsoft.com/office/drawing/2014/main" id="{CFF18502-820D-450E-9651-B6B7F0BB6BF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0" name="正方形/長方形 329">
          <a:extLst>
            <a:ext uri="{FF2B5EF4-FFF2-40B4-BE49-F238E27FC236}">
              <a16:creationId xmlns:a16="http://schemas.microsoft.com/office/drawing/2014/main" id="{F296CFD4-B48C-4FEF-AE88-DE8646453CD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1" name="正方形/長方形 330">
          <a:extLst>
            <a:ext uri="{FF2B5EF4-FFF2-40B4-BE49-F238E27FC236}">
              <a16:creationId xmlns:a16="http://schemas.microsoft.com/office/drawing/2014/main" id="{410464D4-559E-4965-B132-160C9B0375A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2" name="正方形/長方形 331">
          <a:extLst>
            <a:ext uri="{FF2B5EF4-FFF2-40B4-BE49-F238E27FC236}">
              <a16:creationId xmlns:a16="http://schemas.microsoft.com/office/drawing/2014/main" id="{E0BB02B6-CE6D-4EB7-84B3-E51A1C956C6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3" name="正方形/長方形 332">
          <a:extLst>
            <a:ext uri="{FF2B5EF4-FFF2-40B4-BE49-F238E27FC236}">
              <a16:creationId xmlns:a16="http://schemas.microsoft.com/office/drawing/2014/main" id="{28C40CF0-B04D-4792-8085-2A7F3BDE1D0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4" name="テキスト ボックス 333">
          <a:extLst>
            <a:ext uri="{FF2B5EF4-FFF2-40B4-BE49-F238E27FC236}">
              <a16:creationId xmlns:a16="http://schemas.microsoft.com/office/drawing/2014/main" id="{C0C77909-6309-4D91-BA0C-6D044F5B0BD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5" name="直線コネクタ 334">
          <a:extLst>
            <a:ext uri="{FF2B5EF4-FFF2-40B4-BE49-F238E27FC236}">
              <a16:creationId xmlns:a16="http://schemas.microsoft.com/office/drawing/2014/main" id="{AE35BA75-AA65-4870-B756-DF27F28BE9C5}"/>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36" name="直線コネクタ 335">
          <a:extLst>
            <a:ext uri="{FF2B5EF4-FFF2-40B4-BE49-F238E27FC236}">
              <a16:creationId xmlns:a16="http://schemas.microsoft.com/office/drawing/2014/main" id="{DBAE6CDE-03A0-4938-B80E-EBDEDBB267D6}"/>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337" name="テキスト ボックス 336">
          <a:extLst>
            <a:ext uri="{FF2B5EF4-FFF2-40B4-BE49-F238E27FC236}">
              <a16:creationId xmlns:a16="http://schemas.microsoft.com/office/drawing/2014/main" id="{5B7A6B73-77FC-4674-955D-EE7398CC4DA6}"/>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38" name="直線コネクタ 337">
          <a:extLst>
            <a:ext uri="{FF2B5EF4-FFF2-40B4-BE49-F238E27FC236}">
              <a16:creationId xmlns:a16="http://schemas.microsoft.com/office/drawing/2014/main" id="{DBEA393C-24EB-4EA1-A434-89B61F8B848F}"/>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339" name="テキスト ボックス 338">
          <a:extLst>
            <a:ext uri="{FF2B5EF4-FFF2-40B4-BE49-F238E27FC236}">
              <a16:creationId xmlns:a16="http://schemas.microsoft.com/office/drawing/2014/main" id="{41A8C5FC-02BB-4454-A093-10EE17A2E233}"/>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40" name="直線コネクタ 339">
          <a:extLst>
            <a:ext uri="{FF2B5EF4-FFF2-40B4-BE49-F238E27FC236}">
              <a16:creationId xmlns:a16="http://schemas.microsoft.com/office/drawing/2014/main" id="{8CAFADAB-7CAC-4EBA-B095-B65483DFD529}"/>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341" name="テキスト ボックス 340">
          <a:extLst>
            <a:ext uri="{FF2B5EF4-FFF2-40B4-BE49-F238E27FC236}">
              <a16:creationId xmlns:a16="http://schemas.microsoft.com/office/drawing/2014/main" id="{4A3C300E-8F83-462B-8354-D0493253AB7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42" name="直線コネクタ 341">
          <a:extLst>
            <a:ext uri="{FF2B5EF4-FFF2-40B4-BE49-F238E27FC236}">
              <a16:creationId xmlns:a16="http://schemas.microsoft.com/office/drawing/2014/main" id="{F4E0AAF5-85DF-4E45-9BCD-C5CEA7F2E234}"/>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343" name="テキスト ボックス 342">
          <a:extLst>
            <a:ext uri="{FF2B5EF4-FFF2-40B4-BE49-F238E27FC236}">
              <a16:creationId xmlns:a16="http://schemas.microsoft.com/office/drawing/2014/main" id="{EC6CC323-8E33-42E0-8531-F31A46CC64C1}"/>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44" name="直線コネクタ 343">
          <a:extLst>
            <a:ext uri="{FF2B5EF4-FFF2-40B4-BE49-F238E27FC236}">
              <a16:creationId xmlns:a16="http://schemas.microsoft.com/office/drawing/2014/main" id="{A7035DC3-2BB1-4E8E-A328-F8EA5F741EC3}"/>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345" name="テキスト ボックス 344">
          <a:extLst>
            <a:ext uri="{FF2B5EF4-FFF2-40B4-BE49-F238E27FC236}">
              <a16:creationId xmlns:a16="http://schemas.microsoft.com/office/drawing/2014/main" id="{153835D3-2118-4A7F-B3CB-F474DFF16073}"/>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46" name="直線コネクタ 345">
          <a:extLst>
            <a:ext uri="{FF2B5EF4-FFF2-40B4-BE49-F238E27FC236}">
              <a16:creationId xmlns:a16="http://schemas.microsoft.com/office/drawing/2014/main" id="{0FA8D536-21C8-4506-AB82-ED453E4185F4}"/>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347" name="テキスト ボックス 346">
          <a:extLst>
            <a:ext uri="{FF2B5EF4-FFF2-40B4-BE49-F238E27FC236}">
              <a16:creationId xmlns:a16="http://schemas.microsoft.com/office/drawing/2014/main" id="{FDF26A1A-745B-4564-8470-BB31807869C6}"/>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8" name="直線コネクタ 347">
          <a:extLst>
            <a:ext uri="{FF2B5EF4-FFF2-40B4-BE49-F238E27FC236}">
              <a16:creationId xmlns:a16="http://schemas.microsoft.com/office/drawing/2014/main" id="{3A9321A4-E733-4983-8710-110DD8F6E9B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49" name="テキスト ボックス 348">
          <a:extLst>
            <a:ext uri="{FF2B5EF4-FFF2-40B4-BE49-F238E27FC236}">
              <a16:creationId xmlns:a16="http://schemas.microsoft.com/office/drawing/2014/main" id="{E6AA6D2F-4BF8-4D57-9AD3-1F72ACC39FFA}"/>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0" name="【一般廃棄物処理施設】&#10;一人当たり有形固定資産（償却資産）額グラフ枠">
          <a:extLst>
            <a:ext uri="{FF2B5EF4-FFF2-40B4-BE49-F238E27FC236}">
              <a16:creationId xmlns:a16="http://schemas.microsoft.com/office/drawing/2014/main" id="{28F3D27F-4705-4CB0-8947-1FD9B38C296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351" name="直線コネクタ 350">
          <a:extLst>
            <a:ext uri="{FF2B5EF4-FFF2-40B4-BE49-F238E27FC236}">
              <a16:creationId xmlns:a16="http://schemas.microsoft.com/office/drawing/2014/main" id="{37F324D9-594F-425F-834C-AFD6AEE58C84}"/>
            </a:ext>
          </a:extLst>
        </xdr:cNvPr>
        <xdr:cNvCxnSpPr/>
      </xdr:nvCxnSpPr>
      <xdr:spPr>
        <a:xfrm flipV="1">
          <a:off x="221608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352" name="【一般廃棄物処理施設】&#10;一人当たり有形固定資産（償却資産）額最小値テキスト">
          <a:extLst>
            <a:ext uri="{FF2B5EF4-FFF2-40B4-BE49-F238E27FC236}">
              <a16:creationId xmlns:a16="http://schemas.microsoft.com/office/drawing/2014/main" id="{82AD785F-A4A9-411A-ACC5-AA76A977D5E0}"/>
            </a:ext>
          </a:extLst>
        </xdr:cNvPr>
        <xdr:cNvSpPr txBox="1"/>
      </xdr:nvSpPr>
      <xdr:spPr>
        <a:xfrm>
          <a:off x="221996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353" name="直線コネクタ 352">
          <a:extLst>
            <a:ext uri="{FF2B5EF4-FFF2-40B4-BE49-F238E27FC236}">
              <a16:creationId xmlns:a16="http://schemas.microsoft.com/office/drawing/2014/main" id="{F20044A7-7B03-4C12-A575-734BE169BB06}"/>
            </a:ext>
          </a:extLst>
        </xdr:cNvPr>
        <xdr:cNvCxnSpPr/>
      </xdr:nvCxnSpPr>
      <xdr:spPr>
        <a:xfrm>
          <a:off x="22072600" y="7284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354" name="【一般廃棄物処理施設】&#10;一人当たり有形固定資産（償却資産）額最大値テキスト">
          <a:extLst>
            <a:ext uri="{FF2B5EF4-FFF2-40B4-BE49-F238E27FC236}">
              <a16:creationId xmlns:a16="http://schemas.microsoft.com/office/drawing/2014/main" id="{43E0095E-C5DB-4814-A471-7F2E836F7F45}"/>
            </a:ext>
          </a:extLst>
        </xdr:cNvPr>
        <xdr:cNvSpPr txBox="1"/>
      </xdr:nvSpPr>
      <xdr:spPr>
        <a:xfrm>
          <a:off x="221996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355" name="直線コネクタ 354">
          <a:extLst>
            <a:ext uri="{FF2B5EF4-FFF2-40B4-BE49-F238E27FC236}">
              <a16:creationId xmlns:a16="http://schemas.microsoft.com/office/drawing/2014/main" id="{59FA07EE-9998-4EA6-9C40-34DF8C9C8BEC}"/>
            </a:ext>
          </a:extLst>
        </xdr:cNvPr>
        <xdr:cNvCxnSpPr/>
      </xdr:nvCxnSpPr>
      <xdr:spPr>
        <a:xfrm>
          <a:off x="22072600" y="583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356" name="【一般廃棄物処理施設】&#10;一人当たり有形固定資産（償却資産）額平均値テキスト">
          <a:extLst>
            <a:ext uri="{FF2B5EF4-FFF2-40B4-BE49-F238E27FC236}">
              <a16:creationId xmlns:a16="http://schemas.microsoft.com/office/drawing/2014/main" id="{F407274B-D6B9-4C1C-B4EE-495C45845FA3}"/>
            </a:ext>
          </a:extLst>
        </xdr:cNvPr>
        <xdr:cNvSpPr txBox="1"/>
      </xdr:nvSpPr>
      <xdr:spPr>
        <a:xfrm>
          <a:off x="221996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357" name="フローチャート: 判断 356">
          <a:extLst>
            <a:ext uri="{FF2B5EF4-FFF2-40B4-BE49-F238E27FC236}">
              <a16:creationId xmlns:a16="http://schemas.microsoft.com/office/drawing/2014/main" id="{A614D334-137B-421C-866D-A618EE1509F3}"/>
            </a:ext>
          </a:extLst>
        </xdr:cNvPr>
        <xdr:cNvSpPr/>
      </xdr:nvSpPr>
      <xdr:spPr>
        <a:xfrm>
          <a:off x="221107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358" name="フローチャート: 判断 357">
          <a:extLst>
            <a:ext uri="{FF2B5EF4-FFF2-40B4-BE49-F238E27FC236}">
              <a16:creationId xmlns:a16="http://schemas.microsoft.com/office/drawing/2014/main" id="{59961DB8-D4E9-4F2E-BEF4-F76E559BE4EE}"/>
            </a:ext>
          </a:extLst>
        </xdr:cNvPr>
        <xdr:cNvSpPr/>
      </xdr:nvSpPr>
      <xdr:spPr>
        <a:xfrm>
          <a:off x="21272500" y="68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3914</xdr:rowOff>
    </xdr:from>
    <xdr:to>
      <xdr:col>107</xdr:col>
      <xdr:colOff>101600</xdr:colOff>
      <xdr:row>40</xdr:row>
      <xdr:rowOff>105514</xdr:rowOff>
    </xdr:to>
    <xdr:sp macro="" textlink="">
      <xdr:nvSpPr>
        <xdr:cNvPr id="359" name="フローチャート: 判断 358">
          <a:extLst>
            <a:ext uri="{FF2B5EF4-FFF2-40B4-BE49-F238E27FC236}">
              <a16:creationId xmlns:a16="http://schemas.microsoft.com/office/drawing/2014/main" id="{8EFC3F99-9308-4DE3-A147-4B7CE2FFB1DE}"/>
            </a:ext>
          </a:extLst>
        </xdr:cNvPr>
        <xdr:cNvSpPr/>
      </xdr:nvSpPr>
      <xdr:spPr>
        <a:xfrm>
          <a:off x="20383500" y="6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10306</xdr:rowOff>
    </xdr:from>
    <xdr:to>
      <xdr:col>102</xdr:col>
      <xdr:colOff>165100</xdr:colOff>
      <xdr:row>40</xdr:row>
      <xdr:rowOff>111906</xdr:rowOff>
    </xdr:to>
    <xdr:sp macro="" textlink="">
      <xdr:nvSpPr>
        <xdr:cNvPr id="360" name="フローチャート: 判断 359">
          <a:extLst>
            <a:ext uri="{FF2B5EF4-FFF2-40B4-BE49-F238E27FC236}">
              <a16:creationId xmlns:a16="http://schemas.microsoft.com/office/drawing/2014/main" id="{6CC66D29-D75F-40C0-9B65-546371855811}"/>
            </a:ext>
          </a:extLst>
        </xdr:cNvPr>
        <xdr:cNvSpPr/>
      </xdr:nvSpPr>
      <xdr:spPr>
        <a:xfrm>
          <a:off x="19494500" y="686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142365</xdr:rowOff>
    </xdr:from>
    <xdr:to>
      <xdr:col>98</xdr:col>
      <xdr:colOff>38100</xdr:colOff>
      <xdr:row>40</xdr:row>
      <xdr:rowOff>72515</xdr:rowOff>
    </xdr:to>
    <xdr:sp macro="" textlink="">
      <xdr:nvSpPr>
        <xdr:cNvPr id="361" name="フローチャート: 判断 360">
          <a:extLst>
            <a:ext uri="{FF2B5EF4-FFF2-40B4-BE49-F238E27FC236}">
              <a16:creationId xmlns:a16="http://schemas.microsoft.com/office/drawing/2014/main" id="{0428B582-17FE-49EA-BCD3-6B8133D19B0C}"/>
            </a:ext>
          </a:extLst>
        </xdr:cNvPr>
        <xdr:cNvSpPr/>
      </xdr:nvSpPr>
      <xdr:spPr>
        <a:xfrm>
          <a:off x="18605500" y="682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2" name="テキスト ボックス 361">
          <a:extLst>
            <a:ext uri="{FF2B5EF4-FFF2-40B4-BE49-F238E27FC236}">
              <a16:creationId xmlns:a16="http://schemas.microsoft.com/office/drawing/2014/main" id="{1C57C097-68CF-4088-9E4E-EC27D42C311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3" name="テキスト ボックス 362">
          <a:extLst>
            <a:ext uri="{FF2B5EF4-FFF2-40B4-BE49-F238E27FC236}">
              <a16:creationId xmlns:a16="http://schemas.microsoft.com/office/drawing/2014/main" id="{07A6F840-83AA-4CF5-9FF1-298EC0D9C44A}"/>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4" name="テキスト ボックス 363">
          <a:extLst>
            <a:ext uri="{FF2B5EF4-FFF2-40B4-BE49-F238E27FC236}">
              <a16:creationId xmlns:a16="http://schemas.microsoft.com/office/drawing/2014/main" id="{56C4AA16-6954-407F-AC69-8FF92F40BF0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5" name="テキスト ボックス 364">
          <a:extLst>
            <a:ext uri="{FF2B5EF4-FFF2-40B4-BE49-F238E27FC236}">
              <a16:creationId xmlns:a16="http://schemas.microsoft.com/office/drawing/2014/main" id="{AB33E175-5137-4703-BEE0-B1DC74DE74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6" name="テキスト ボックス 365">
          <a:extLst>
            <a:ext uri="{FF2B5EF4-FFF2-40B4-BE49-F238E27FC236}">
              <a16:creationId xmlns:a16="http://schemas.microsoft.com/office/drawing/2014/main" id="{F186FD4B-E9F6-4694-8554-99BEF4F41D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87644</xdr:rowOff>
    </xdr:from>
    <xdr:to>
      <xdr:col>116</xdr:col>
      <xdr:colOff>114300</xdr:colOff>
      <xdr:row>42</xdr:row>
      <xdr:rowOff>17794</xdr:rowOff>
    </xdr:to>
    <xdr:sp macro="" textlink="">
      <xdr:nvSpPr>
        <xdr:cNvPr id="367" name="楕円 366">
          <a:extLst>
            <a:ext uri="{FF2B5EF4-FFF2-40B4-BE49-F238E27FC236}">
              <a16:creationId xmlns:a16="http://schemas.microsoft.com/office/drawing/2014/main" id="{4BABD9C8-E7E7-460C-96F4-5C296A10F46F}"/>
            </a:ext>
          </a:extLst>
        </xdr:cNvPr>
        <xdr:cNvSpPr/>
      </xdr:nvSpPr>
      <xdr:spPr>
        <a:xfrm>
          <a:off x="22110700" y="711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2571</xdr:rowOff>
    </xdr:from>
    <xdr:ext cx="534377" cy="259045"/>
    <xdr:sp macro="" textlink="">
      <xdr:nvSpPr>
        <xdr:cNvPr id="368" name="【一般廃棄物処理施設】&#10;一人当たり有形固定資産（償却資産）額該当値テキスト">
          <a:extLst>
            <a:ext uri="{FF2B5EF4-FFF2-40B4-BE49-F238E27FC236}">
              <a16:creationId xmlns:a16="http://schemas.microsoft.com/office/drawing/2014/main" id="{F6318A5D-31ED-434A-9C05-AC3EE0FB5677}"/>
            </a:ext>
          </a:extLst>
        </xdr:cNvPr>
        <xdr:cNvSpPr txBox="1"/>
      </xdr:nvSpPr>
      <xdr:spPr>
        <a:xfrm>
          <a:off x="22199600" y="7032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90417</xdr:rowOff>
    </xdr:from>
    <xdr:to>
      <xdr:col>112</xdr:col>
      <xdr:colOff>38100</xdr:colOff>
      <xdr:row>42</xdr:row>
      <xdr:rowOff>20567</xdr:rowOff>
    </xdr:to>
    <xdr:sp macro="" textlink="">
      <xdr:nvSpPr>
        <xdr:cNvPr id="369" name="楕円 368">
          <a:extLst>
            <a:ext uri="{FF2B5EF4-FFF2-40B4-BE49-F238E27FC236}">
              <a16:creationId xmlns:a16="http://schemas.microsoft.com/office/drawing/2014/main" id="{5282DA0D-0F6A-41FB-ADC0-3B8987D68A4D}"/>
            </a:ext>
          </a:extLst>
        </xdr:cNvPr>
        <xdr:cNvSpPr/>
      </xdr:nvSpPr>
      <xdr:spPr>
        <a:xfrm>
          <a:off x="21272500" y="7119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138444</xdr:rowOff>
    </xdr:from>
    <xdr:to>
      <xdr:col>116</xdr:col>
      <xdr:colOff>63500</xdr:colOff>
      <xdr:row>41</xdr:row>
      <xdr:rowOff>141217</xdr:rowOff>
    </xdr:to>
    <xdr:cxnSp macro="">
      <xdr:nvCxnSpPr>
        <xdr:cNvPr id="370" name="直線コネクタ 369">
          <a:extLst>
            <a:ext uri="{FF2B5EF4-FFF2-40B4-BE49-F238E27FC236}">
              <a16:creationId xmlns:a16="http://schemas.microsoft.com/office/drawing/2014/main" id="{7F88A04F-ED73-4526-84D6-2472BA6417C2}"/>
            </a:ext>
          </a:extLst>
        </xdr:cNvPr>
        <xdr:cNvCxnSpPr/>
      </xdr:nvCxnSpPr>
      <xdr:spPr>
        <a:xfrm flipV="1">
          <a:off x="21323300" y="7167894"/>
          <a:ext cx="838200" cy="2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103271</xdr:rowOff>
    </xdr:from>
    <xdr:to>
      <xdr:col>107</xdr:col>
      <xdr:colOff>101600</xdr:colOff>
      <xdr:row>42</xdr:row>
      <xdr:rowOff>33421</xdr:rowOff>
    </xdr:to>
    <xdr:sp macro="" textlink="">
      <xdr:nvSpPr>
        <xdr:cNvPr id="371" name="楕円 370">
          <a:extLst>
            <a:ext uri="{FF2B5EF4-FFF2-40B4-BE49-F238E27FC236}">
              <a16:creationId xmlns:a16="http://schemas.microsoft.com/office/drawing/2014/main" id="{A18D7406-DD15-4675-896F-55053F45A821}"/>
            </a:ext>
          </a:extLst>
        </xdr:cNvPr>
        <xdr:cNvSpPr/>
      </xdr:nvSpPr>
      <xdr:spPr>
        <a:xfrm>
          <a:off x="20383500" y="713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141217</xdr:rowOff>
    </xdr:from>
    <xdr:to>
      <xdr:col>111</xdr:col>
      <xdr:colOff>177800</xdr:colOff>
      <xdr:row>41</xdr:row>
      <xdr:rowOff>154071</xdr:rowOff>
    </xdr:to>
    <xdr:cxnSp macro="">
      <xdr:nvCxnSpPr>
        <xdr:cNvPr id="372" name="直線コネクタ 371">
          <a:extLst>
            <a:ext uri="{FF2B5EF4-FFF2-40B4-BE49-F238E27FC236}">
              <a16:creationId xmlns:a16="http://schemas.microsoft.com/office/drawing/2014/main" id="{902FB4DB-6EAE-4ADD-9951-2A0B4B46491E}"/>
            </a:ext>
          </a:extLst>
        </xdr:cNvPr>
        <xdr:cNvCxnSpPr/>
      </xdr:nvCxnSpPr>
      <xdr:spPr>
        <a:xfrm flipV="1">
          <a:off x="20434300" y="7170667"/>
          <a:ext cx="889000" cy="1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115126</xdr:rowOff>
    </xdr:from>
    <xdr:to>
      <xdr:col>102</xdr:col>
      <xdr:colOff>165100</xdr:colOff>
      <xdr:row>42</xdr:row>
      <xdr:rowOff>45276</xdr:rowOff>
    </xdr:to>
    <xdr:sp macro="" textlink="">
      <xdr:nvSpPr>
        <xdr:cNvPr id="373" name="楕円 372">
          <a:extLst>
            <a:ext uri="{FF2B5EF4-FFF2-40B4-BE49-F238E27FC236}">
              <a16:creationId xmlns:a16="http://schemas.microsoft.com/office/drawing/2014/main" id="{946621EE-23E4-4A4A-87C7-385732E893A5}"/>
            </a:ext>
          </a:extLst>
        </xdr:cNvPr>
        <xdr:cNvSpPr/>
      </xdr:nvSpPr>
      <xdr:spPr>
        <a:xfrm>
          <a:off x="19494500" y="7144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154071</xdr:rowOff>
    </xdr:from>
    <xdr:to>
      <xdr:col>107</xdr:col>
      <xdr:colOff>50800</xdr:colOff>
      <xdr:row>41</xdr:row>
      <xdr:rowOff>165926</xdr:rowOff>
    </xdr:to>
    <xdr:cxnSp macro="">
      <xdr:nvCxnSpPr>
        <xdr:cNvPr id="374" name="直線コネクタ 373">
          <a:extLst>
            <a:ext uri="{FF2B5EF4-FFF2-40B4-BE49-F238E27FC236}">
              <a16:creationId xmlns:a16="http://schemas.microsoft.com/office/drawing/2014/main" id="{408DE00E-659D-4E9F-8F9F-B3B59C633C39}"/>
            </a:ext>
          </a:extLst>
        </xdr:cNvPr>
        <xdr:cNvCxnSpPr/>
      </xdr:nvCxnSpPr>
      <xdr:spPr>
        <a:xfrm flipV="1">
          <a:off x="19545300" y="7183521"/>
          <a:ext cx="889000" cy="11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375" name="n_1aveValue【一般廃棄物処理施設】&#10;一人当たり有形固定資産（償却資産）額">
          <a:extLst>
            <a:ext uri="{FF2B5EF4-FFF2-40B4-BE49-F238E27FC236}">
              <a16:creationId xmlns:a16="http://schemas.microsoft.com/office/drawing/2014/main" id="{E7F41942-4BB7-4576-9FED-1C73E8771761}"/>
            </a:ext>
          </a:extLst>
        </xdr:cNvPr>
        <xdr:cNvSpPr txBox="1"/>
      </xdr:nvSpPr>
      <xdr:spPr>
        <a:xfrm>
          <a:off x="2101109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122041</xdr:rowOff>
    </xdr:from>
    <xdr:ext cx="599010" cy="259045"/>
    <xdr:sp macro="" textlink="">
      <xdr:nvSpPr>
        <xdr:cNvPr id="376" name="n_2aveValue【一般廃棄物処理施設】&#10;一人当たり有形固定資産（償却資産）額">
          <a:extLst>
            <a:ext uri="{FF2B5EF4-FFF2-40B4-BE49-F238E27FC236}">
              <a16:creationId xmlns:a16="http://schemas.microsoft.com/office/drawing/2014/main" id="{1D7B0FD6-583E-4F51-85E5-C439AAA87D34}"/>
            </a:ext>
          </a:extLst>
        </xdr:cNvPr>
        <xdr:cNvSpPr txBox="1"/>
      </xdr:nvSpPr>
      <xdr:spPr>
        <a:xfrm>
          <a:off x="20134795" y="6637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128433</xdr:rowOff>
    </xdr:from>
    <xdr:ext cx="599010" cy="259045"/>
    <xdr:sp macro="" textlink="">
      <xdr:nvSpPr>
        <xdr:cNvPr id="377" name="n_3aveValue【一般廃棄物処理施設】&#10;一人当たり有形固定資産（償却資産）額">
          <a:extLst>
            <a:ext uri="{FF2B5EF4-FFF2-40B4-BE49-F238E27FC236}">
              <a16:creationId xmlns:a16="http://schemas.microsoft.com/office/drawing/2014/main" id="{773F5EAE-AD21-4597-949E-764DD6588C14}"/>
            </a:ext>
          </a:extLst>
        </xdr:cNvPr>
        <xdr:cNvSpPr txBox="1"/>
      </xdr:nvSpPr>
      <xdr:spPr>
        <a:xfrm>
          <a:off x="19245795" y="664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89042</xdr:rowOff>
    </xdr:from>
    <xdr:ext cx="599010" cy="259045"/>
    <xdr:sp macro="" textlink="">
      <xdr:nvSpPr>
        <xdr:cNvPr id="378" name="n_4aveValue【一般廃棄物処理施設】&#10;一人当たり有形固定資産（償却資産）額">
          <a:extLst>
            <a:ext uri="{FF2B5EF4-FFF2-40B4-BE49-F238E27FC236}">
              <a16:creationId xmlns:a16="http://schemas.microsoft.com/office/drawing/2014/main" id="{AC22CA76-44CB-46AC-9B40-8C7F54E6584A}"/>
            </a:ext>
          </a:extLst>
        </xdr:cNvPr>
        <xdr:cNvSpPr txBox="1"/>
      </xdr:nvSpPr>
      <xdr:spPr>
        <a:xfrm>
          <a:off x="18356795" y="660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11694</xdr:rowOff>
    </xdr:from>
    <xdr:ext cx="534377" cy="259045"/>
    <xdr:sp macro="" textlink="">
      <xdr:nvSpPr>
        <xdr:cNvPr id="379" name="n_1mainValue【一般廃棄物処理施設】&#10;一人当たり有形固定資産（償却資産）額">
          <a:extLst>
            <a:ext uri="{FF2B5EF4-FFF2-40B4-BE49-F238E27FC236}">
              <a16:creationId xmlns:a16="http://schemas.microsoft.com/office/drawing/2014/main" id="{71265BF2-592D-42E0-B927-CA1DFFE4A658}"/>
            </a:ext>
          </a:extLst>
        </xdr:cNvPr>
        <xdr:cNvSpPr txBox="1"/>
      </xdr:nvSpPr>
      <xdr:spPr>
        <a:xfrm>
          <a:off x="21043411" y="721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24548</xdr:rowOff>
    </xdr:from>
    <xdr:ext cx="534377" cy="259045"/>
    <xdr:sp macro="" textlink="">
      <xdr:nvSpPr>
        <xdr:cNvPr id="380" name="n_2mainValue【一般廃棄物処理施設】&#10;一人当たり有形固定資産（償却資産）額">
          <a:extLst>
            <a:ext uri="{FF2B5EF4-FFF2-40B4-BE49-F238E27FC236}">
              <a16:creationId xmlns:a16="http://schemas.microsoft.com/office/drawing/2014/main" id="{1B29179B-E8B5-4A2A-A551-50559E8CC0AA}"/>
            </a:ext>
          </a:extLst>
        </xdr:cNvPr>
        <xdr:cNvSpPr txBox="1"/>
      </xdr:nvSpPr>
      <xdr:spPr>
        <a:xfrm>
          <a:off x="20167111" y="7225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36403</xdr:rowOff>
    </xdr:from>
    <xdr:ext cx="534377" cy="259045"/>
    <xdr:sp macro="" textlink="">
      <xdr:nvSpPr>
        <xdr:cNvPr id="381" name="n_3mainValue【一般廃棄物処理施設】&#10;一人当たり有形固定資産（償却資産）額">
          <a:extLst>
            <a:ext uri="{FF2B5EF4-FFF2-40B4-BE49-F238E27FC236}">
              <a16:creationId xmlns:a16="http://schemas.microsoft.com/office/drawing/2014/main" id="{8D8B39A7-6125-44A5-B7B9-217A3D9B4EEE}"/>
            </a:ext>
          </a:extLst>
        </xdr:cNvPr>
        <xdr:cNvSpPr txBox="1"/>
      </xdr:nvSpPr>
      <xdr:spPr>
        <a:xfrm>
          <a:off x="19278111" y="7237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2" name="正方形/長方形 381">
          <a:extLst>
            <a:ext uri="{FF2B5EF4-FFF2-40B4-BE49-F238E27FC236}">
              <a16:creationId xmlns:a16="http://schemas.microsoft.com/office/drawing/2014/main" id="{2BE144F4-23D6-4E41-B24A-288E058FA0D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3" name="正方形/長方形 382">
          <a:extLst>
            <a:ext uri="{FF2B5EF4-FFF2-40B4-BE49-F238E27FC236}">
              <a16:creationId xmlns:a16="http://schemas.microsoft.com/office/drawing/2014/main" id="{F1F21FFB-EBE2-4510-8666-C91B559EA9E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4" name="正方形/長方形 383">
          <a:extLst>
            <a:ext uri="{FF2B5EF4-FFF2-40B4-BE49-F238E27FC236}">
              <a16:creationId xmlns:a16="http://schemas.microsoft.com/office/drawing/2014/main" id="{468C0292-B6F2-43AF-A6E2-5A623C15987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5" name="正方形/長方形 384">
          <a:extLst>
            <a:ext uri="{FF2B5EF4-FFF2-40B4-BE49-F238E27FC236}">
              <a16:creationId xmlns:a16="http://schemas.microsoft.com/office/drawing/2014/main" id="{08E64B16-81FC-4C3D-8059-208029FCB9C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6" name="正方形/長方形 385">
          <a:extLst>
            <a:ext uri="{FF2B5EF4-FFF2-40B4-BE49-F238E27FC236}">
              <a16:creationId xmlns:a16="http://schemas.microsoft.com/office/drawing/2014/main" id="{C056C00B-4A4F-4C3C-A761-2AEAD25FC8A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7" name="正方形/長方形 386">
          <a:extLst>
            <a:ext uri="{FF2B5EF4-FFF2-40B4-BE49-F238E27FC236}">
              <a16:creationId xmlns:a16="http://schemas.microsoft.com/office/drawing/2014/main" id="{C4505BD9-8337-4A57-9DC9-8C1477F604D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8" name="正方形/長方形 387">
          <a:extLst>
            <a:ext uri="{FF2B5EF4-FFF2-40B4-BE49-F238E27FC236}">
              <a16:creationId xmlns:a16="http://schemas.microsoft.com/office/drawing/2014/main" id="{72075DA7-0F96-4322-A5CB-597406E8A2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9" name="正方形/長方形 388">
          <a:extLst>
            <a:ext uri="{FF2B5EF4-FFF2-40B4-BE49-F238E27FC236}">
              <a16:creationId xmlns:a16="http://schemas.microsoft.com/office/drawing/2014/main" id="{3D8CF32D-99AC-46E4-96BE-7C877C4CED4A}"/>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90" name="正方形/長方形 389">
          <a:extLst>
            <a:ext uri="{FF2B5EF4-FFF2-40B4-BE49-F238E27FC236}">
              <a16:creationId xmlns:a16="http://schemas.microsoft.com/office/drawing/2014/main" id="{B3183C73-4C94-4354-AC2A-FA288D352D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1" name="正方形/長方形 390">
          <a:extLst>
            <a:ext uri="{FF2B5EF4-FFF2-40B4-BE49-F238E27FC236}">
              <a16:creationId xmlns:a16="http://schemas.microsoft.com/office/drawing/2014/main" id="{10C07F38-CD81-4E91-9DFE-6C1623D09A35}"/>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2" name="正方形/長方形 391">
          <a:extLst>
            <a:ext uri="{FF2B5EF4-FFF2-40B4-BE49-F238E27FC236}">
              <a16:creationId xmlns:a16="http://schemas.microsoft.com/office/drawing/2014/main" id="{F9F43C48-33D1-4643-83DD-E4575BCF7776}"/>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3" name="正方形/長方形 392">
          <a:extLst>
            <a:ext uri="{FF2B5EF4-FFF2-40B4-BE49-F238E27FC236}">
              <a16:creationId xmlns:a16="http://schemas.microsoft.com/office/drawing/2014/main" id="{1714694F-AB03-4B24-AB8B-586914B62FD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4" name="正方形/長方形 393">
          <a:extLst>
            <a:ext uri="{FF2B5EF4-FFF2-40B4-BE49-F238E27FC236}">
              <a16:creationId xmlns:a16="http://schemas.microsoft.com/office/drawing/2014/main" id="{744240F3-D128-429B-9EB3-9BE90156CF8E}"/>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95" name="正方形/長方形 394">
          <a:extLst>
            <a:ext uri="{FF2B5EF4-FFF2-40B4-BE49-F238E27FC236}">
              <a16:creationId xmlns:a16="http://schemas.microsoft.com/office/drawing/2014/main" id="{A4EDDD64-8731-4B61-8EFD-4BBA435621D1}"/>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96" name="正方形/長方形 395">
          <a:extLst>
            <a:ext uri="{FF2B5EF4-FFF2-40B4-BE49-F238E27FC236}">
              <a16:creationId xmlns:a16="http://schemas.microsoft.com/office/drawing/2014/main" id="{5AA66C27-2554-4DFD-8DC3-02E2A49235D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97" name="正方形/長方形 396">
          <a:extLst>
            <a:ext uri="{FF2B5EF4-FFF2-40B4-BE49-F238E27FC236}">
              <a16:creationId xmlns:a16="http://schemas.microsoft.com/office/drawing/2014/main" id="{59258EC8-0D83-4DEF-8529-69C6243E9A4B}"/>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98" name="正方形/長方形 397">
          <a:extLst>
            <a:ext uri="{FF2B5EF4-FFF2-40B4-BE49-F238E27FC236}">
              <a16:creationId xmlns:a16="http://schemas.microsoft.com/office/drawing/2014/main" id="{33D389FB-8BDA-4D68-913D-E575CBA13DEC}"/>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9" name="正方形/長方形 398">
          <a:extLst>
            <a:ext uri="{FF2B5EF4-FFF2-40B4-BE49-F238E27FC236}">
              <a16:creationId xmlns:a16="http://schemas.microsoft.com/office/drawing/2014/main" id="{6457F6EA-F6A4-4C9E-8D92-DBCDE5C9946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00" name="正方形/長方形 399">
          <a:extLst>
            <a:ext uri="{FF2B5EF4-FFF2-40B4-BE49-F238E27FC236}">
              <a16:creationId xmlns:a16="http://schemas.microsoft.com/office/drawing/2014/main" id="{3BE23C27-79E4-4D57-812D-EDFADA81051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01" name="正方形/長方形 400">
          <a:extLst>
            <a:ext uri="{FF2B5EF4-FFF2-40B4-BE49-F238E27FC236}">
              <a16:creationId xmlns:a16="http://schemas.microsoft.com/office/drawing/2014/main" id="{7C3635CC-A1A3-45EB-87C8-BB092D334E57}"/>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02" name="正方形/長方形 401">
          <a:extLst>
            <a:ext uri="{FF2B5EF4-FFF2-40B4-BE49-F238E27FC236}">
              <a16:creationId xmlns:a16="http://schemas.microsoft.com/office/drawing/2014/main" id="{0F037C5C-3A42-4AA8-A32C-529CA1EC47C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03" name="正方形/長方形 402">
          <a:extLst>
            <a:ext uri="{FF2B5EF4-FFF2-40B4-BE49-F238E27FC236}">
              <a16:creationId xmlns:a16="http://schemas.microsoft.com/office/drawing/2014/main" id="{12508CA4-EB71-4E47-8FE2-D34B71C8E21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4" name="正方形/長方形 403">
          <a:extLst>
            <a:ext uri="{FF2B5EF4-FFF2-40B4-BE49-F238E27FC236}">
              <a16:creationId xmlns:a16="http://schemas.microsoft.com/office/drawing/2014/main" id="{F4D086F8-640E-4801-A593-ED6E647A76A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5" name="正方形/長方形 404">
          <a:extLst>
            <a:ext uri="{FF2B5EF4-FFF2-40B4-BE49-F238E27FC236}">
              <a16:creationId xmlns:a16="http://schemas.microsoft.com/office/drawing/2014/main" id="{DAA4239B-534D-4A3F-83B4-7E27EABFDF7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06" name="正方形/長方形 405">
          <a:extLst>
            <a:ext uri="{FF2B5EF4-FFF2-40B4-BE49-F238E27FC236}">
              <a16:creationId xmlns:a16="http://schemas.microsoft.com/office/drawing/2014/main" id="{11CC0A12-0408-4D4F-B085-A4ED139ADC01}"/>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07" name="正方形/長方形 406">
          <a:extLst>
            <a:ext uri="{FF2B5EF4-FFF2-40B4-BE49-F238E27FC236}">
              <a16:creationId xmlns:a16="http://schemas.microsoft.com/office/drawing/2014/main" id="{EFE2204F-1785-445C-9BFF-976597E260E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08" name="正方形/長方形 407">
          <a:extLst>
            <a:ext uri="{FF2B5EF4-FFF2-40B4-BE49-F238E27FC236}">
              <a16:creationId xmlns:a16="http://schemas.microsoft.com/office/drawing/2014/main" id="{82762767-1AAE-4B72-B227-5F38A63E687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09" name="正方形/長方形 408">
          <a:extLst>
            <a:ext uri="{FF2B5EF4-FFF2-40B4-BE49-F238E27FC236}">
              <a16:creationId xmlns:a16="http://schemas.microsoft.com/office/drawing/2014/main" id="{3EC44138-6D5F-4790-94C7-BCE2B8F57FD7}"/>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10" name="正方形/長方形 409">
          <a:extLst>
            <a:ext uri="{FF2B5EF4-FFF2-40B4-BE49-F238E27FC236}">
              <a16:creationId xmlns:a16="http://schemas.microsoft.com/office/drawing/2014/main" id="{28CF01E0-645F-49B7-93BC-A2531188E472}"/>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11" name="正方形/長方形 410">
          <a:extLst>
            <a:ext uri="{FF2B5EF4-FFF2-40B4-BE49-F238E27FC236}">
              <a16:creationId xmlns:a16="http://schemas.microsoft.com/office/drawing/2014/main" id="{496AF103-04EC-4F1E-9EEE-86519D43C646}"/>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12" name="正方形/長方形 411">
          <a:extLst>
            <a:ext uri="{FF2B5EF4-FFF2-40B4-BE49-F238E27FC236}">
              <a16:creationId xmlns:a16="http://schemas.microsoft.com/office/drawing/2014/main" id="{1D63C6CD-1EBE-4A90-ADC3-23E4CC0D71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13" name="正方形/長方形 412">
          <a:extLst>
            <a:ext uri="{FF2B5EF4-FFF2-40B4-BE49-F238E27FC236}">
              <a16:creationId xmlns:a16="http://schemas.microsoft.com/office/drawing/2014/main" id="{942E16B5-3D96-42C3-8B00-830DE69D954D}"/>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14" name="正方形/長方形 413">
          <a:extLst>
            <a:ext uri="{FF2B5EF4-FFF2-40B4-BE49-F238E27FC236}">
              <a16:creationId xmlns:a16="http://schemas.microsoft.com/office/drawing/2014/main" id="{BEF41FA8-2907-4B8A-98D2-90AB952137C1}"/>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15" name="正方形/長方形 414">
          <a:extLst>
            <a:ext uri="{FF2B5EF4-FFF2-40B4-BE49-F238E27FC236}">
              <a16:creationId xmlns:a16="http://schemas.microsoft.com/office/drawing/2014/main" id="{4BA515EE-1690-4C55-A9A4-0994420EB51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16" name="正方形/長方形 415">
          <a:extLst>
            <a:ext uri="{FF2B5EF4-FFF2-40B4-BE49-F238E27FC236}">
              <a16:creationId xmlns:a16="http://schemas.microsoft.com/office/drawing/2014/main" id="{BE72A6A0-66E4-41C0-8079-82AB29525D6B}"/>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17" name="正方形/長方形 416">
          <a:extLst>
            <a:ext uri="{FF2B5EF4-FFF2-40B4-BE49-F238E27FC236}">
              <a16:creationId xmlns:a16="http://schemas.microsoft.com/office/drawing/2014/main" id="{A24DB45F-DE5E-4A61-8239-70211E6E0BC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18" name="正方形/長方形 417">
          <a:extLst>
            <a:ext uri="{FF2B5EF4-FFF2-40B4-BE49-F238E27FC236}">
              <a16:creationId xmlns:a16="http://schemas.microsoft.com/office/drawing/2014/main" id="{AFDC903D-9425-426E-8286-B560CEF6610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19" name="正方形/長方形 418">
          <a:extLst>
            <a:ext uri="{FF2B5EF4-FFF2-40B4-BE49-F238E27FC236}">
              <a16:creationId xmlns:a16="http://schemas.microsoft.com/office/drawing/2014/main" id="{42FF593D-D808-40F4-9398-1182225248E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20" name="正方形/長方形 419">
          <a:extLst>
            <a:ext uri="{FF2B5EF4-FFF2-40B4-BE49-F238E27FC236}">
              <a16:creationId xmlns:a16="http://schemas.microsoft.com/office/drawing/2014/main" id="{EDFEF8C8-7133-435D-908A-531BD9E03E0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1" name="正方形/長方形 420">
          <a:extLst>
            <a:ext uri="{FF2B5EF4-FFF2-40B4-BE49-F238E27FC236}">
              <a16:creationId xmlns:a16="http://schemas.microsoft.com/office/drawing/2014/main" id="{B4CBB650-96B4-493E-8230-0E662CB4D2BB}"/>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22" name="テキスト ボックス 421">
          <a:extLst>
            <a:ext uri="{FF2B5EF4-FFF2-40B4-BE49-F238E27FC236}">
              <a16:creationId xmlns:a16="http://schemas.microsoft.com/office/drawing/2014/main" id="{7AF4484B-4BDF-422D-BCEC-955E7793AAE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23" name="直線コネクタ 422">
          <a:extLst>
            <a:ext uri="{FF2B5EF4-FFF2-40B4-BE49-F238E27FC236}">
              <a16:creationId xmlns:a16="http://schemas.microsoft.com/office/drawing/2014/main" id="{84DE7F4A-5976-4BF4-9D51-B17D9D877DB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24" name="テキスト ボックス 423">
          <a:extLst>
            <a:ext uri="{FF2B5EF4-FFF2-40B4-BE49-F238E27FC236}">
              <a16:creationId xmlns:a16="http://schemas.microsoft.com/office/drawing/2014/main" id="{66BC7728-E4D8-47E2-B4CF-3FC3739FEEE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25" name="直線コネクタ 424">
          <a:extLst>
            <a:ext uri="{FF2B5EF4-FFF2-40B4-BE49-F238E27FC236}">
              <a16:creationId xmlns:a16="http://schemas.microsoft.com/office/drawing/2014/main" id="{11EDB415-A5B2-4145-8659-035D81EB28C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26" name="テキスト ボックス 425">
          <a:extLst>
            <a:ext uri="{FF2B5EF4-FFF2-40B4-BE49-F238E27FC236}">
              <a16:creationId xmlns:a16="http://schemas.microsoft.com/office/drawing/2014/main" id="{5D593E79-B60A-4872-BF94-A64BF5816045}"/>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27" name="直線コネクタ 426">
          <a:extLst>
            <a:ext uri="{FF2B5EF4-FFF2-40B4-BE49-F238E27FC236}">
              <a16:creationId xmlns:a16="http://schemas.microsoft.com/office/drawing/2014/main" id="{6BD5A5A9-D5D6-441B-9462-50C658FAEC64}"/>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28" name="テキスト ボックス 427">
          <a:extLst>
            <a:ext uri="{FF2B5EF4-FFF2-40B4-BE49-F238E27FC236}">
              <a16:creationId xmlns:a16="http://schemas.microsoft.com/office/drawing/2014/main" id="{8D218D7C-0CF6-4A6E-B349-8062707853F4}"/>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29" name="直線コネクタ 428">
          <a:extLst>
            <a:ext uri="{FF2B5EF4-FFF2-40B4-BE49-F238E27FC236}">
              <a16:creationId xmlns:a16="http://schemas.microsoft.com/office/drawing/2014/main" id="{2FCC5335-B5AE-4B8F-9C90-FB09A5444D1D}"/>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30" name="テキスト ボックス 429">
          <a:extLst>
            <a:ext uri="{FF2B5EF4-FFF2-40B4-BE49-F238E27FC236}">
              <a16:creationId xmlns:a16="http://schemas.microsoft.com/office/drawing/2014/main" id="{79C61AC3-8C20-41C4-8E51-10C4E2C92EEC}"/>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31" name="直線コネクタ 430">
          <a:extLst>
            <a:ext uri="{FF2B5EF4-FFF2-40B4-BE49-F238E27FC236}">
              <a16:creationId xmlns:a16="http://schemas.microsoft.com/office/drawing/2014/main" id="{BD5BC217-6530-4F57-9FD7-00C5B2127C0F}"/>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32" name="テキスト ボックス 431">
          <a:extLst>
            <a:ext uri="{FF2B5EF4-FFF2-40B4-BE49-F238E27FC236}">
              <a16:creationId xmlns:a16="http://schemas.microsoft.com/office/drawing/2014/main" id="{13C3FF71-7404-4D4A-B965-74FE14A1318E}"/>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33" name="直線コネクタ 432">
          <a:extLst>
            <a:ext uri="{FF2B5EF4-FFF2-40B4-BE49-F238E27FC236}">
              <a16:creationId xmlns:a16="http://schemas.microsoft.com/office/drawing/2014/main" id="{E861E43D-6E09-4A0F-B760-55650FD41B9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34" name="テキスト ボックス 433">
          <a:extLst>
            <a:ext uri="{FF2B5EF4-FFF2-40B4-BE49-F238E27FC236}">
              <a16:creationId xmlns:a16="http://schemas.microsoft.com/office/drawing/2014/main" id="{2EC894FB-0DB9-4401-84A0-62AD57FADAB7}"/>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35" name="直線コネクタ 434">
          <a:extLst>
            <a:ext uri="{FF2B5EF4-FFF2-40B4-BE49-F238E27FC236}">
              <a16:creationId xmlns:a16="http://schemas.microsoft.com/office/drawing/2014/main" id="{59E58D50-257B-4E00-91E9-72C0EEA075FF}"/>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36" name="テキスト ボックス 435">
          <a:extLst>
            <a:ext uri="{FF2B5EF4-FFF2-40B4-BE49-F238E27FC236}">
              <a16:creationId xmlns:a16="http://schemas.microsoft.com/office/drawing/2014/main" id="{BD6C0F4E-A047-46C8-B8C7-4AC21C7EED4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37" name="直線コネクタ 436">
          <a:extLst>
            <a:ext uri="{FF2B5EF4-FFF2-40B4-BE49-F238E27FC236}">
              <a16:creationId xmlns:a16="http://schemas.microsoft.com/office/drawing/2014/main" id="{45057BEF-0DC8-4915-AEDB-6DC76E955EDA}"/>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8" name="【庁舎】&#10;有形固定資産減価償却率グラフ枠">
          <a:extLst>
            <a:ext uri="{FF2B5EF4-FFF2-40B4-BE49-F238E27FC236}">
              <a16:creationId xmlns:a16="http://schemas.microsoft.com/office/drawing/2014/main" id="{3D0C269B-B25D-468C-898C-2C1D2907EAB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439" name="直線コネクタ 438">
          <a:extLst>
            <a:ext uri="{FF2B5EF4-FFF2-40B4-BE49-F238E27FC236}">
              <a16:creationId xmlns:a16="http://schemas.microsoft.com/office/drawing/2014/main" id="{E4C13FB2-6895-478E-A4AF-B4377219E3BC}"/>
            </a:ext>
          </a:extLst>
        </xdr:cNvPr>
        <xdr:cNvCxnSpPr/>
      </xdr:nvCxnSpPr>
      <xdr:spPr>
        <a:xfrm flipV="1">
          <a:off x="16318864"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440" name="【庁舎】&#10;有形固定資産減価償却率最小値テキスト">
          <a:extLst>
            <a:ext uri="{FF2B5EF4-FFF2-40B4-BE49-F238E27FC236}">
              <a16:creationId xmlns:a16="http://schemas.microsoft.com/office/drawing/2014/main" id="{FB1EB742-CFB8-4C04-9F00-55148BABA320}"/>
            </a:ext>
          </a:extLst>
        </xdr:cNvPr>
        <xdr:cNvSpPr txBox="1"/>
      </xdr:nvSpPr>
      <xdr:spPr>
        <a:xfrm>
          <a:off x="16357600"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441" name="直線コネクタ 440">
          <a:extLst>
            <a:ext uri="{FF2B5EF4-FFF2-40B4-BE49-F238E27FC236}">
              <a16:creationId xmlns:a16="http://schemas.microsoft.com/office/drawing/2014/main" id="{DCE5D4FB-ADC0-45F3-A6B4-7C6E974DB218}"/>
            </a:ext>
          </a:extLst>
        </xdr:cNvPr>
        <xdr:cNvCxnSpPr/>
      </xdr:nvCxnSpPr>
      <xdr:spPr>
        <a:xfrm>
          <a:off x="16230600" y="18692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442" name="【庁舎】&#10;有形固定資産減価償却率最大値テキスト">
          <a:extLst>
            <a:ext uri="{FF2B5EF4-FFF2-40B4-BE49-F238E27FC236}">
              <a16:creationId xmlns:a16="http://schemas.microsoft.com/office/drawing/2014/main" id="{EFE31B30-E3B9-4B07-AED6-68109CE7F254}"/>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43" name="直線コネクタ 442">
          <a:extLst>
            <a:ext uri="{FF2B5EF4-FFF2-40B4-BE49-F238E27FC236}">
              <a16:creationId xmlns:a16="http://schemas.microsoft.com/office/drawing/2014/main" id="{BDE9DBE2-F96D-43F4-A6ED-8E2F5C8C8196}"/>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154050</xdr:rowOff>
    </xdr:from>
    <xdr:ext cx="405111" cy="259045"/>
    <xdr:sp macro="" textlink="">
      <xdr:nvSpPr>
        <xdr:cNvPr id="444" name="【庁舎】&#10;有形固定資産減価償却率平均値テキスト">
          <a:extLst>
            <a:ext uri="{FF2B5EF4-FFF2-40B4-BE49-F238E27FC236}">
              <a16:creationId xmlns:a16="http://schemas.microsoft.com/office/drawing/2014/main" id="{6AB43BFB-CF9C-4DD9-8715-884430B1A5DE}"/>
            </a:ext>
          </a:extLst>
        </xdr:cNvPr>
        <xdr:cNvSpPr txBox="1"/>
      </xdr:nvSpPr>
      <xdr:spPr>
        <a:xfrm>
          <a:off x="16357600" y="1781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445" name="フローチャート: 判断 444">
          <a:extLst>
            <a:ext uri="{FF2B5EF4-FFF2-40B4-BE49-F238E27FC236}">
              <a16:creationId xmlns:a16="http://schemas.microsoft.com/office/drawing/2014/main" id="{FE8EE270-2087-4ABD-8F28-CE52DE4ABD5E}"/>
            </a:ext>
          </a:extLst>
        </xdr:cNvPr>
        <xdr:cNvSpPr/>
      </xdr:nvSpPr>
      <xdr:spPr>
        <a:xfrm>
          <a:off x="16268700" y="1783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446" name="フローチャート: 判断 445">
          <a:extLst>
            <a:ext uri="{FF2B5EF4-FFF2-40B4-BE49-F238E27FC236}">
              <a16:creationId xmlns:a16="http://schemas.microsoft.com/office/drawing/2014/main" id="{85395826-558D-4CAC-BB75-324C86975218}"/>
            </a:ext>
          </a:extLst>
        </xdr:cNvPr>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162561</xdr:rowOff>
    </xdr:from>
    <xdr:to>
      <xdr:col>76</xdr:col>
      <xdr:colOff>165100</xdr:colOff>
      <xdr:row>105</xdr:row>
      <xdr:rowOff>92711</xdr:rowOff>
    </xdr:to>
    <xdr:sp macro="" textlink="">
      <xdr:nvSpPr>
        <xdr:cNvPr id="447" name="フローチャート: 判断 446">
          <a:extLst>
            <a:ext uri="{FF2B5EF4-FFF2-40B4-BE49-F238E27FC236}">
              <a16:creationId xmlns:a16="http://schemas.microsoft.com/office/drawing/2014/main" id="{DF9DC46C-7125-4E62-8D0B-05F6E171A8EE}"/>
            </a:ext>
          </a:extLst>
        </xdr:cNvPr>
        <xdr:cNvSpPr/>
      </xdr:nvSpPr>
      <xdr:spPr>
        <a:xfrm>
          <a:off x="14541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27032</xdr:rowOff>
    </xdr:from>
    <xdr:to>
      <xdr:col>72</xdr:col>
      <xdr:colOff>38100</xdr:colOff>
      <xdr:row>105</xdr:row>
      <xdr:rowOff>128632</xdr:rowOff>
    </xdr:to>
    <xdr:sp macro="" textlink="">
      <xdr:nvSpPr>
        <xdr:cNvPr id="448" name="フローチャート: 判断 447">
          <a:extLst>
            <a:ext uri="{FF2B5EF4-FFF2-40B4-BE49-F238E27FC236}">
              <a16:creationId xmlns:a16="http://schemas.microsoft.com/office/drawing/2014/main" id="{3FD9DD4B-3C9B-4D0F-BA76-586343008A7C}"/>
            </a:ext>
          </a:extLst>
        </xdr:cNvPr>
        <xdr:cNvSpPr/>
      </xdr:nvSpPr>
      <xdr:spPr>
        <a:xfrm>
          <a:off x="13652500" y="180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25400</xdr:rowOff>
    </xdr:from>
    <xdr:to>
      <xdr:col>67</xdr:col>
      <xdr:colOff>101600</xdr:colOff>
      <xdr:row>105</xdr:row>
      <xdr:rowOff>127000</xdr:rowOff>
    </xdr:to>
    <xdr:sp macro="" textlink="">
      <xdr:nvSpPr>
        <xdr:cNvPr id="449" name="フローチャート: 判断 448">
          <a:extLst>
            <a:ext uri="{FF2B5EF4-FFF2-40B4-BE49-F238E27FC236}">
              <a16:creationId xmlns:a16="http://schemas.microsoft.com/office/drawing/2014/main" id="{550A6CDC-CD26-4EB2-86DE-4BE7A6688D87}"/>
            </a:ext>
          </a:extLst>
        </xdr:cNvPr>
        <xdr:cNvSpPr/>
      </xdr:nvSpPr>
      <xdr:spPr>
        <a:xfrm>
          <a:off x="127635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50" name="テキスト ボックス 449">
          <a:extLst>
            <a:ext uri="{FF2B5EF4-FFF2-40B4-BE49-F238E27FC236}">
              <a16:creationId xmlns:a16="http://schemas.microsoft.com/office/drawing/2014/main" id="{A2AD8517-E172-44DC-A57C-F186057C5157}"/>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51" name="テキスト ボックス 450">
          <a:extLst>
            <a:ext uri="{FF2B5EF4-FFF2-40B4-BE49-F238E27FC236}">
              <a16:creationId xmlns:a16="http://schemas.microsoft.com/office/drawing/2014/main" id="{59F260CF-F61D-41F2-8CC3-3F56AFB7F575}"/>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52" name="テキスト ボックス 451">
          <a:extLst>
            <a:ext uri="{FF2B5EF4-FFF2-40B4-BE49-F238E27FC236}">
              <a16:creationId xmlns:a16="http://schemas.microsoft.com/office/drawing/2014/main" id="{24CE1F3D-6D6A-4A51-940F-28751D2FC03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53" name="テキスト ボックス 452">
          <a:extLst>
            <a:ext uri="{FF2B5EF4-FFF2-40B4-BE49-F238E27FC236}">
              <a16:creationId xmlns:a16="http://schemas.microsoft.com/office/drawing/2014/main" id="{E63C9DC4-377F-4B1A-8FCB-79D3B0C91871}"/>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54" name="テキスト ボックス 453">
          <a:extLst>
            <a:ext uri="{FF2B5EF4-FFF2-40B4-BE49-F238E27FC236}">
              <a16:creationId xmlns:a16="http://schemas.microsoft.com/office/drawing/2014/main" id="{4BD8AAC8-A15A-47AF-9EC6-4DE62050575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28666</xdr:rowOff>
    </xdr:from>
    <xdr:to>
      <xdr:col>85</xdr:col>
      <xdr:colOff>177800</xdr:colOff>
      <xdr:row>101</xdr:row>
      <xdr:rowOff>130266</xdr:rowOff>
    </xdr:to>
    <xdr:sp macro="" textlink="">
      <xdr:nvSpPr>
        <xdr:cNvPr id="455" name="楕円 454">
          <a:extLst>
            <a:ext uri="{FF2B5EF4-FFF2-40B4-BE49-F238E27FC236}">
              <a16:creationId xmlns:a16="http://schemas.microsoft.com/office/drawing/2014/main" id="{7133C9A9-F6C4-4CFF-94B1-219FA1D3CD47}"/>
            </a:ext>
          </a:extLst>
        </xdr:cNvPr>
        <xdr:cNvSpPr/>
      </xdr:nvSpPr>
      <xdr:spPr>
        <a:xfrm>
          <a:off x="16268700" y="17345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51543</xdr:rowOff>
    </xdr:from>
    <xdr:ext cx="405111" cy="259045"/>
    <xdr:sp macro="" textlink="">
      <xdr:nvSpPr>
        <xdr:cNvPr id="456" name="【庁舎】&#10;有形固定資産減価償却率該当値テキスト">
          <a:extLst>
            <a:ext uri="{FF2B5EF4-FFF2-40B4-BE49-F238E27FC236}">
              <a16:creationId xmlns:a16="http://schemas.microsoft.com/office/drawing/2014/main" id="{5DB2719B-0B9D-49A2-B531-588995C8A717}"/>
            </a:ext>
          </a:extLst>
        </xdr:cNvPr>
        <xdr:cNvSpPr txBox="1"/>
      </xdr:nvSpPr>
      <xdr:spPr>
        <a:xfrm>
          <a:off x="16357600" y="1719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49893</xdr:rowOff>
    </xdr:from>
    <xdr:to>
      <xdr:col>81</xdr:col>
      <xdr:colOff>101600</xdr:colOff>
      <xdr:row>101</xdr:row>
      <xdr:rowOff>151493</xdr:rowOff>
    </xdr:to>
    <xdr:sp macro="" textlink="">
      <xdr:nvSpPr>
        <xdr:cNvPr id="457" name="楕円 456">
          <a:extLst>
            <a:ext uri="{FF2B5EF4-FFF2-40B4-BE49-F238E27FC236}">
              <a16:creationId xmlns:a16="http://schemas.microsoft.com/office/drawing/2014/main" id="{F669D4D5-A501-467D-AC9D-A4CE64E784F4}"/>
            </a:ext>
          </a:extLst>
        </xdr:cNvPr>
        <xdr:cNvSpPr/>
      </xdr:nvSpPr>
      <xdr:spPr>
        <a:xfrm>
          <a:off x="15430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79466</xdr:rowOff>
    </xdr:from>
    <xdr:to>
      <xdr:col>85</xdr:col>
      <xdr:colOff>127000</xdr:colOff>
      <xdr:row>101</xdr:row>
      <xdr:rowOff>100693</xdr:rowOff>
    </xdr:to>
    <xdr:cxnSp macro="">
      <xdr:nvCxnSpPr>
        <xdr:cNvPr id="458" name="直線コネクタ 457">
          <a:extLst>
            <a:ext uri="{FF2B5EF4-FFF2-40B4-BE49-F238E27FC236}">
              <a16:creationId xmlns:a16="http://schemas.microsoft.com/office/drawing/2014/main" id="{BB530E75-533A-449C-8414-475BD5494D76}"/>
            </a:ext>
          </a:extLst>
        </xdr:cNvPr>
        <xdr:cNvCxnSpPr/>
      </xdr:nvCxnSpPr>
      <xdr:spPr>
        <a:xfrm flipV="1">
          <a:off x="15481300" y="1739591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151130</xdr:rowOff>
    </xdr:from>
    <xdr:to>
      <xdr:col>76</xdr:col>
      <xdr:colOff>165100</xdr:colOff>
      <xdr:row>109</xdr:row>
      <xdr:rowOff>81280</xdr:rowOff>
    </xdr:to>
    <xdr:sp macro="" textlink="">
      <xdr:nvSpPr>
        <xdr:cNvPr id="459" name="楕円 458">
          <a:extLst>
            <a:ext uri="{FF2B5EF4-FFF2-40B4-BE49-F238E27FC236}">
              <a16:creationId xmlns:a16="http://schemas.microsoft.com/office/drawing/2014/main" id="{2753182B-3B05-40B8-9ECB-BE1814243571}"/>
            </a:ext>
          </a:extLst>
        </xdr:cNvPr>
        <xdr:cNvSpPr/>
      </xdr:nvSpPr>
      <xdr:spPr>
        <a:xfrm>
          <a:off x="14541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100693</xdr:rowOff>
    </xdr:from>
    <xdr:to>
      <xdr:col>81</xdr:col>
      <xdr:colOff>50800</xdr:colOff>
      <xdr:row>109</xdr:row>
      <xdr:rowOff>30480</xdr:rowOff>
    </xdr:to>
    <xdr:cxnSp macro="">
      <xdr:nvCxnSpPr>
        <xdr:cNvPr id="460" name="直線コネクタ 459">
          <a:extLst>
            <a:ext uri="{FF2B5EF4-FFF2-40B4-BE49-F238E27FC236}">
              <a16:creationId xmlns:a16="http://schemas.microsoft.com/office/drawing/2014/main" id="{40529262-AE27-4F27-9C57-1A36EF9652C7}"/>
            </a:ext>
          </a:extLst>
        </xdr:cNvPr>
        <xdr:cNvCxnSpPr/>
      </xdr:nvCxnSpPr>
      <xdr:spPr>
        <a:xfrm flipV="1">
          <a:off x="14592300" y="17417143"/>
          <a:ext cx="889000" cy="130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149498</xdr:rowOff>
    </xdr:from>
    <xdr:to>
      <xdr:col>72</xdr:col>
      <xdr:colOff>38100</xdr:colOff>
      <xdr:row>109</xdr:row>
      <xdr:rowOff>79648</xdr:rowOff>
    </xdr:to>
    <xdr:sp macro="" textlink="">
      <xdr:nvSpPr>
        <xdr:cNvPr id="461" name="楕円 460">
          <a:extLst>
            <a:ext uri="{FF2B5EF4-FFF2-40B4-BE49-F238E27FC236}">
              <a16:creationId xmlns:a16="http://schemas.microsoft.com/office/drawing/2014/main" id="{788366C7-CA5E-4C19-93D4-EFD3513C1E7F}"/>
            </a:ext>
          </a:extLst>
        </xdr:cNvPr>
        <xdr:cNvSpPr/>
      </xdr:nvSpPr>
      <xdr:spPr>
        <a:xfrm>
          <a:off x="13652500" y="18666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28848</xdr:rowOff>
    </xdr:from>
    <xdr:to>
      <xdr:col>76</xdr:col>
      <xdr:colOff>114300</xdr:colOff>
      <xdr:row>109</xdr:row>
      <xdr:rowOff>30480</xdr:rowOff>
    </xdr:to>
    <xdr:cxnSp macro="">
      <xdr:nvCxnSpPr>
        <xdr:cNvPr id="462" name="直線コネクタ 461">
          <a:extLst>
            <a:ext uri="{FF2B5EF4-FFF2-40B4-BE49-F238E27FC236}">
              <a16:creationId xmlns:a16="http://schemas.microsoft.com/office/drawing/2014/main" id="{3B004D66-D2F2-4AD7-BC57-D1D4DE460045}"/>
            </a:ext>
          </a:extLst>
        </xdr:cNvPr>
        <xdr:cNvCxnSpPr/>
      </xdr:nvCxnSpPr>
      <xdr:spPr>
        <a:xfrm>
          <a:off x="13703300" y="18716898"/>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463" name="n_1aveValue【庁舎】&#10;有形固定資産減価償却率">
          <a:extLst>
            <a:ext uri="{FF2B5EF4-FFF2-40B4-BE49-F238E27FC236}">
              <a16:creationId xmlns:a16="http://schemas.microsoft.com/office/drawing/2014/main" id="{A414D6D8-FD13-463F-AB5F-50DD5F042D89}"/>
            </a:ext>
          </a:extLst>
        </xdr:cNvPr>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109238</xdr:rowOff>
    </xdr:from>
    <xdr:ext cx="405111" cy="259045"/>
    <xdr:sp macro="" textlink="">
      <xdr:nvSpPr>
        <xdr:cNvPr id="464" name="n_2aveValue【庁舎】&#10;有形固定資産減価償却率">
          <a:extLst>
            <a:ext uri="{FF2B5EF4-FFF2-40B4-BE49-F238E27FC236}">
              <a16:creationId xmlns:a16="http://schemas.microsoft.com/office/drawing/2014/main" id="{4B3E78D5-397A-43ED-A16A-EE43820CF1DB}"/>
            </a:ext>
          </a:extLst>
        </xdr:cNvPr>
        <xdr:cNvSpPr txBox="1"/>
      </xdr:nvSpPr>
      <xdr:spPr>
        <a:xfrm>
          <a:off x="14389744" y="17768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145159</xdr:rowOff>
    </xdr:from>
    <xdr:ext cx="405111" cy="259045"/>
    <xdr:sp macro="" textlink="">
      <xdr:nvSpPr>
        <xdr:cNvPr id="465" name="n_3aveValue【庁舎】&#10;有形固定資産減価償却率">
          <a:extLst>
            <a:ext uri="{FF2B5EF4-FFF2-40B4-BE49-F238E27FC236}">
              <a16:creationId xmlns:a16="http://schemas.microsoft.com/office/drawing/2014/main" id="{B1BB50CE-AFB4-4FE3-8EC4-E11293D57F76}"/>
            </a:ext>
          </a:extLst>
        </xdr:cNvPr>
        <xdr:cNvSpPr txBox="1"/>
      </xdr:nvSpPr>
      <xdr:spPr>
        <a:xfrm>
          <a:off x="13500744" y="17804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143527</xdr:rowOff>
    </xdr:from>
    <xdr:ext cx="405111" cy="259045"/>
    <xdr:sp macro="" textlink="">
      <xdr:nvSpPr>
        <xdr:cNvPr id="466" name="n_4aveValue【庁舎】&#10;有形固定資産減価償却率">
          <a:extLst>
            <a:ext uri="{FF2B5EF4-FFF2-40B4-BE49-F238E27FC236}">
              <a16:creationId xmlns:a16="http://schemas.microsoft.com/office/drawing/2014/main" id="{F4BFEC96-0E9A-4B44-96E4-53FA36ED659F}"/>
            </a:ext>
          </a:extLst>
        </xdr:cNvPr>
        <xdr:cNvSpPr txBox="1"/>
      </xdr:nvSpPr>
      <xdr:spPr>
        <a:xfrm>
          <a:off x="12611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168020</xdr:rowOff>
    </xdr:from>
    <xdr:ext cx="405111" cy="259045"/>
    <xdr:sp macro="" textlink="">
      <xdr:nvSpPr>
        <xdr:cNvPr id="467" name="n_1mainValue【庁舎】&#10;有形固定資産減価償却率">
          <a:extLst>
            <a:ext uri="{FF2B5EF4-FFF2-40B4-BE49-F238E27FC236}">
              <a16:creationId xmlns:a16="http://schemas.microsoft.com/office/drawing/2014/main" id="{E69EF70F-F2D2-4A87-A30B-FE598CF93B8B}"/>
            </a:ext>
          </a:extLst>
        </xdr:cNvPr>
        <xdr:cNvSpPr txBox="1"/>
      </xdr:nvSpPr>
      <xdr:spPr>
        <a:xfrm>
          <a:off x="152660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72407</xdr:rowOff>
    </xdr:from>
    <xdr:ext cx="405111" cy="259045"/>
    <xdr:sp macro="" textlink="">
      <xdr:nvSpPr>
        <xdr:cNvPr id="468" name="n_2mainValue【庁舎】&#10;有形固定資産減価償却率">
          <a:extLst>
            <a:ext uri="{FF2B5EF4-FFF2-40B4-BE49-F238E27FC236}">
              <a16:creationId xmlns:a16="http://schemas.microsoft.com/office/drawing/2014/main" id="{19D7B788-A93E-48C7-BF48-AB98D57C119E}"/>
            </a:ext>
          </a:extLst>
        </xdr:cNvPr>
        <xdr:cNvSpPr txBox="1"/>
      </xdr:nvSpPr>
      <xdr:spPr>
        <a:xfrm>
          <a:off x="14389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70775</xdr:rowOff>
    </xdr:from>
    <xdr:ext cx="405111" cy="259045"/>
    <xdr:sp macro="" textlink="">
      <xdr:nvSpPr>
        <xdr:cNvPr id="469" name="n_3mainValue【庁舎】&#10;有形固定資産減価償却率">
          <a:extLst>
            <a:ext uri="{FF2B5EF4-FFF2-40B4-BE49-F238E27FC236}">
              <a16:creationId xmlns:a16="http://schemas.microsoft.com/office/drawing/2014/main" id="{0C846C64-45E1-438E-8E2C-88B046B8DCB2}"/>
            </a:ext>
          </a:extLst>
        </xdr:cNvPr>
        <xdr:cNvSpPr txBox="1"/>
      </xdr:nvSpPr>
      <xdr:spPr>
        <a:xfrm>
          <a:off x="13500744" y="18758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70" name="正方形/長方形 469">
          <a:extLst>
            <a:ext uri="{FF2B5EF4-FFF2-40B4-BE49-F238E27FC236}">
              <a16:creationId xmlns:a16="http://schemas.microsoft.com/office/drawing/2014/main" id="{D264409D-DA43-428E-972C-03437C8DB83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71" name="正方形/長方形 470">
          <a:extLst>
            <a:ext uri="{FF2B5EF4-FFF2-40B4-BE49-F238E27FC236}">
              <a16:creationId xmlns:a16="http://schemas.microsoft.com/office/drawing/2014/main" id="{292F1EE1-3F59-452F-B0CA-15E8D5B13C7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2" name="正方形/長方形 471">
          <a:extLst>
            <a:ext uri="{FF2B5EF4-FFF2-40B4-BE49-F238E27FC236}">
              <a16:creationId xmlns:a16="http://schemas.microsoft.com/office/drawing/2014/main" id="{5E06D30A-D54F-42F7-AE92-D6F2490B87B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3" name="正方形/長方形 472">
          <a:extLst>
            <a:ext uri="{FF2B5EF4-FFF2-40B4-BE49-F238E27FC236}">
              <a16:creationId xmlns:a16="http://schemas.microsoft.com/office/drawing/2014/main" id="{54FD0F71-3CD2-4E67-94A2-6933BE93D1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4" name="正方形/長方形 473">
          <a:extLst>
            <a:ext uri="{FF2B5EF4-FFF2-40B4-BE49-F238E27FC236}">
              <a16:creationId xmlns:a16="http://schemas.microsoft.com/office/drawing/2014/main" id="{F573C77E-4111-4B8B-8D82-75EA74E9F70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5" name="正方形/長方形 474">
          <a:extLst>
            <a:ext uri="{FF2B5EF4-FFF2-40B4-BE49-F238E27FC236}">
              <a16:creationId xmlns:a16="http://schemas.microsoft.com/office/drawing/2014/main" id="{80C428D0-ACBB-45DA-9233-B2277DFC6F8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6" name="正方形/長方形 475">
          <a:extLst>
            <a:ext uri="{FF2B5EF4-FFF2-40B4-BE49-F238E27FC236}">
              <a16:creationId xmlns:a16="http://schemas.microsoft.com/office/drawing/2014/main" id="{32C84FAC-57C1-4BEE-A2C3-9E7858268BA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7" name="正方形/長方形 476">
          <a:extLst>
            <a:ext uri="{FF2B5EF4-FFF2-40B4-BE49-F238E27FC236}">
              <a16:creationId xmlns:a16="http://schemas.microsoft.com/office/drawing/2014/main" id="{7071BFC9-078F-456B-9BAD-F8BF77BB6561}"/>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78" name="テキスト ボックス 477">
          <a:extLst>
            <a:ext uri="{FF2B5EF4-FFF2-40B4-BE49-F238E27FC236}">
              <a16:creationId xmlns:a16="http://schemas.microsoft.com/office/drawing/2014/main" id="{A8615DFE-7C25-4CD6-B970-F767D8EAA01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79" name="直線コネクタ 478">
          <a:extLst>
            <a:ext uri="{FF2B5EF4-FFF2-40B4-BE49-F238E27FC236}">
              <a16:creationId xmlns:a16="http://schemas.microsoft.com/office/drawing/2014/main" id="{8C28BBDD-FA55-4EF6-ABCB-17B848ACFED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80" name="直線コネクタ 479">
          <a:extLst>
            <a:ext uri="{FF2B5EF4-FFF2-40B4-BE49-F238E27FC236}">
              <a16:creationId xmlns:a16="http://schemas.microsoft.com/office/drawing/2014/main" id="{171FAF87-D965-41C8-88AD-B06544F40551}"/>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81" name="テキスト ボックス 480">
          <a:extLst>
            <a:ext uri="{FF2B5EF4-FFF2-40B4-BE49-F238E27FC236}">
              <a16:creationId xmlns:a16="http://schemas.microsoft.com/office/drawing/2014/main" id="{E4553BDD-0AFF-4B90-8862-1DB15381704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82" name="直線コネクタ 481">
          <a:extLst>
            <a:ext uri="{FF2B5EF4-FFF2-40B4-BE49-F238E27FC236}">
              <a16:creationId xmlns:a16="http://schemas.microsoft.com/office/drawing/2014/main" id="{83311199-D06D-49F9-BAD5-D1D6D4BD79A6}"/>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83" name="テキスト ボックス 482">
          <a:extLst>
            <a:ext uri="{FF2B5EF4-FFF2-40B4-BE49-F238E27FC236}">
              <a16:creationId xmlns:a16="http://schemas.microsoft.com/office/drawing/2014/main" id="{35A6CA61-E9CF-45E3-B300-EDB42241CA4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84" name="直線コネクタ 483">
          <a:extLst>
            <a:ext uri="{FF2B5EF4-FFF2-40B4-BE49-F238E27FC236}">
              <a16:creationId xmlns:a16="http://schemas.microsoft.com/office/drawing/2014/main" id="{C1EBC397-31C5-44C0-90C1-A875DD439769}"/>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85" name="テキスト ボックス 484">
          <a:extLst>
            <a:ext uri="{FF2B5EF4-FFF2-40B4-BE49-F238E27FC236}">
              <a16:creationId xmlns:a16="http://schemas.microsoft.com/office/drawing/2014/main" id="{FA4631CF-6EA4-48BD-BCDA-38CD704ED26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86" name="直線コネクタ 485">
          <a:extLst>
            <a:ext uri="{FF2B5EF4-FFF2-40B4-BE49-F238E27FC236}">
              <a16:creationId xmlns:a16="http://schemas.microsoft.com/office/drawing/2014/main" id="{108DD9C2-7D7B-4BB8-8767-356687C637C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87" name="テキスト ボックス 486">
          <a:extLst>
            <a:ext uri="{FF2B5EF4-FFF2-40B4-BE49-F238E27FC236}">
              <a16:creationId xmlns:a16="http://schemas.microsoft.com/office/drawing/2014/main" id="{CF8285E0-9523-4927-B0A6-05698C5D72AB}"/>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88" name="直線コネクタ 487">
          <a:extLst>
            <a:ext uri="{FF2B5EF4-FFF2-40B4-BE49-F238E27FC236}">
              <a16:creationId xmlns:a16="http://schemas.microsoft.com/office/drawing/2014/main" id="{7D7068F2-46F9-4D64-A2FD-3B14F5B1F0A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89" name="テキスト ボックス 488">
          <a:extLst>
            <a:ext uri="{FF2B5EF4-FFF2-40B4-BE49-F238E27FC236}">
              <a16:creationId xmlns:a16="http://schemas.microsoft.com/office/drawing/2014/main" id="{FAF15868-5604-46E4-B7E9-06C82AB93201}"/>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90" name="直線コネクタ 489">
          <a:extLst>
            <a:ext uri="{FF2B5EF4-FFF2-40B4-BE49-F238E27FC236}">
              <a16:creationId xmlns:a16="http://schemas.microsoft.com/office/drawing/2014/main" id="{BDFB24A9-EBE8-4685-8DDC-231134B94444}"/>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491" name="テキスト ボックス 490">
          <a:extLst>
            <a:ext uri="{FF2B5EF4-FFF2-40B4-BE49-F238E27FC236}">
              <a16:creationId xmlns:a16="http://schemas.microsoft.com/office/drawing/2014/main" id="{AD0AABD8-BC4B-4CC8-9020-746F9891A66D}"/>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92" name="直線コネクタ 491">
          <a:extLst>
            <a:ext uri="{FF2B5EF4-FFF2-40B4-BE49-F238E27FC236}">
              <a16:creationId xmlns:a16="http://schemas.microsoft.com/office/drawing/2014/main" id="{06B90B73-B0B6-4CA9-A78C-D4F706E06A1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93" name="テキスト ボックス 492">
          <a:extLst>
            <a:ext uri="{FF2B5EF4-FFF2-40B4-BE49-F238E27FC236}">
              <a16:creationId xmlns:a16="http://schemas.microsoft.com/office/drawing/2014/main" id="{49D084B0-8D48-4DFC-A6E8-33E7D8A5382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94" name="【庁舎】&#10;一人当たり面積グラフ枠">
          <a:extLst>
            <a:ext uri="{FF2B5EF4-FFF2-40B4-BE49-F238E27FC236}">
              <a16:creationId xmlns:a16="http://schemas.microsoft.com/office/drawing/2014/main" id="{721E54B4-69FC-4B4D-94F3-4148DEAF3DA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495" name="直線コネクタ 494">
          <a:extLst>
            <a:ext uri="{FF2B5EF4-FFF2-40B4-BE49-F238E27FC236}">
              <a16:creationId xmlns:a16="http://schemas.microsoft.com/office/drawing/2014/main" id="{952C1B1E-423D-4212-9C11-8DEC1F4045C4}"/>
            </a:ext>
          </a:extLst>
        </xdr:cNvPr>
        <xdr:cNvCxnSpPr/>
      </xdr:nvCxnSpPr>
      <xdr:spPr>
        <a:xfrm flipV="1">
          <a:off x="221608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496" name="【庁舎】&#10;一人当たり面積最小値テキスト">
          <a:extLst>
            <a:ext uri="{FF2B5EF4-FFF2-40B4-BE49-F238E27FC236}">
              <a16:creationId xmlns:a16="http://schemas.microsoft.com/office/drawing/2014/main" id="{8CC296E2-21DB-4E9B-BF52-C04E08036341}"/>
            </a:ext>
          </a:extLst>
        </xdr:cNvPr>
        <xdr:cNvSpPr txBox="1"/>
      </xdr:nvSpPr>
      <xdr:spPr>
        <a:xfrm>
          <a:off x="221996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497" name="直線コネクタ 496">
          <a:extLst>
            <a:ext uri="{FF2B5EF4-FFF2-40B4-BE49-F238E27FC236}">
              <a16:creationId xmlns:a16="http://schemas.microsoft.com/office/drawing/2014/main" id="{62EC46AF-5BF0-449E-BC32-7339500C6ED9}"/>
            </a:ext>
          </a:extLst>
        </xdr:cNvPr>
        <xdr:cNvCxnSpPr/>
      </xdr:nvCxnSpPr>
      <xdr:spPr>
        <a:xfrm>
          <a:off x="22072600" y="1850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498" name="【庁舎】&#10;一人当たり面積最大値テキスト">
          <a:extLst>
            <a:ext uri="{FF2B5EF4-FFF2-40B4-BE49-F238E27FC236}">
              <a16:creationId xmlns:a16="http://schemas.microsoft.com/office/drawing/2014/main" id="{DA6983FD-37DC-4A9C-9DCE-07A232B15718}"/>
            </a:ext>
          </a:extLst>
        </xdr:cNvPr>
        <xdr:cNvSpPr txBox="1"/>
      </xdr:nvSpPr>
      <xdr:spPr>
        <a:xfrm>
          <a:off x="221996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499" name="直線コネクタ 498">
          <a:extLst>
            <a:ext uri="{FF2B5EF4-FFF2-40B4-BE49-F238E27FC236}">
              <a16:creationId xmlns:a16="http://schemas.microsoft.com/office/drawing/2014/main" id="{2DA1182B-D743-4A61-AAA0-A0150C265B7A}"/>
            </a:ext>
          </a:extLst>
        </xdr:cNvPr>
        <xdr:cNvCxnSpPr/>
      </xdr:nvCxnSpPr>
      <xdr:spPr>
        <a:xfrm>
          <a:off x="22072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500" name="【庁舎】&#10;一人当たり面積平均値テキスト">
          <a:extLst>
            <a:ext uri="{FF2B5EF4-FFF2-40B4-BE49-F238E27FC236}">
              <a16:creationId xmlns:a16="http://schemas.microsoft.com/office/drawing/2014/main" id="{172DF4DB-2EB0-4C4B-9254-F2A016DCB7EB}"/>
            </a:ext>
          </a:extLst>
        </xdr:cNvPr>
        <xdr:cNvSpPr txBox="1"/>
      </xdr:nvSpPr>
      <xdr:spPr>
        <a:xfrm>
          <a:off x="221996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501" name="フローチャート: 判断 500">
          <a:extLst>
            <a:ext uri="{FF2B5EF4-FFF2-40B4-BE49-F238E27FC236}">
              <a16:creationId xmlns:a16="http://schemas.microsoft.com/office/drawing/2014/main" id="{077AE3F6-11AE-4023-B017-65066F12EF3E}"/>
            </a:ext>
          </a:extLst>
        </xdr:cNvPr>
        <xdr:cNvSpPr/>
      </xdr:nvSpPr>
      <xdr:spPr>
        <a:xfrm>
          <a:off x="22110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502" name="フローチャート: 判断 501">
          <a:extLst>
            <a:ext uri="{FF2B5EF4-FFF2-40B4-BE49-F238E27FC236}">
              <a16:creationId xmlns:a16="http://schemas.microsoft.com/office/drawing/2014/main" id="{6808FE81-F7D6-47DD-B04A-79BAA601A2FC}"/>
            </a:ext>
          </a:extLst>
        </xdr:cNvPr>
        <xdr:cNvSpPr/>
      </xdr:nvSpPr>
      <xdr:spPr>
        <a:xfrm>
          <a:off x="21272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102144</xdr:rowOff>
    </xdr:from>
    <xdr:to>
      <xdr:col>107</xdr:col>
      <xdr:colOff>101600</xdr:colOff>
      <xdr:row>106</xdr:row>
      <xdr:rowOff>32294</xdr:rowOff>
    </xdr:to>
    <xdr:sp macro="" textlink="">
      <xdr:nvSpPr>
        <xdr:cNvPr id="503" name="フローチャート: 判断 502">
          <a:extLst>
            <a:ext uri="{FF2B5EF4-FFF2-40B4-BE49-F238E27FC236}">
              <a16:creationId xmlns:a16="http://schemas.microsoft.com/office/drawing/2014/main" id="{B6F565C1-79B4-417E-8984-4DF5643103FD}"/>
            </a:ext>
          </a:extLst>
        </xdr:cNvPr>
        <xdr:cNvSpPr/>
      </xdr:nvSpPr>
      <xdr:spPr>
        <a:xfrm>
          <a:off x="2038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125005</xdr:rowOff>
    </xdr:from>
    <xdr:to>
      <xdr:col>102</xdr:col>
      <xdr:colOff>165100</xdr:colOff>
      <xdr:row>106</xdr:row>
      <xdr:rowOff>55155</xdr:rowOff>
    </xdr:to>
    <xdr:sp macro="" textlink="">
      <xdr:nvSpPr>
        <xdr:cNvPr id="504" name="フローチャート: 判断 503">
          <a:extLst>
            <a:ext uri="{FF2B5EF4-FFF2-40B4-BE49-F238E27FC236}">
              <a16:creationId xmlns:a16="http://schemas.microsoft.com/office/drawing/2014/main" id="{900ED242-6C29-46D6-88A0-AD9518978987}"/>
            </a:ext>
          </a:extLst>
        </xdr:cNvPr>
        <xdr:cNvSpPr/>
      </xdr:nvSpPr>
      <xdr:spPr>
        <a:xfrm>
          <a:off x="19494500" y="1812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121738</xdr:rowOff>
    </xdr:from>
    <xdr:to>
      <xdr:col>98</xdr:col>
      <xdr:colOff>38100</xdr:colOff>
      <xdr:row>106</xdr:row>
      <xdr:rowOff>51888</xdr:rowOff>
    </xdr:to>
    <xdr:sp macro="" textlink="">
      <xdr:nvSpPr>
        <xdr:cNvPr id="505" name="フローチャート: 判断 504">
          <a:extLst>
            <a:ext uri="{FF2B5EF4-FFF2-40B4-BE49-F238E27FC236}">
              <a16:creationId xmlns:a16="http://schemas.microsoft.com/office/drawing/2014/main" id="{D3110336-C469-464A-8771-7FF89326F2B7}"/>
            </a:ext>
          </a:extLst>
        </xdr:cNvPr>
        <xdr:cNvSpPr/>
      </xdr:nvSpPr>
      <xdr:spPr>
        <a:xfrm>
          <a:off x="18605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06" name="テキスト ボックス 505">
          <a:extLst>
            <a:ext uri="{FF2B5EF4-FFF2-40B4-BE49-F238E27FC236}">
              <a16:creationId xmlns:a16="http://schemas.microsoft.com/office/drawing/2014/main" id="{0C0143B3-2754-4721-B327-B7A223BC8CBC}"/>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07" name="テキスト ボックス 506">
          <a:extLst>
            <a:ext uri="{FF2B5EF4-FFF2-40B4-BE49-F238E27FC236}">
              <a16:creationId xmlns:a16="http://schemas.microsoft.com/office/drawing/2014/main" id="{4A188741-21EC-4327-B056-220FB2D44E2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08" name="テキスト ボックス 507">
          <a:extLst>
            <a:ext uri="{FF2B5EF4-FFF2-40B4-BE49-F238E27FC236}">
              <a16:creationId xmlns:a16="http://schemas.microsoft.com/office/drawing/2014/main" id="{2913D568-F71F-408C-A353-90A3CD2875D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09" name="テキスト ボックス 508">
          <a:extLst>
            <a:ext uri="{FF2B5EF4-FFF2-40B4-BE49-F238E27FC236}">
              <a16:creationId xmlns:a16="http://schemas.microsoft.com/office/drawing/2014/main" id="{4A33ECD4-2F12-4AF7-92C4-4F58D26D6DAF}"/>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10" name="テキスト ボックス 509">
          <a:extLst>
            <a:ext uri="{FF2B5EF4-FFF2-40B4-BE49-F238E27FC236}">
              <a16:creationId xmlns:a16="http://schemas.microsoft.com/office/drawing/2014/main" id="{65C4F031-FB74-45C0-860D-DD33C76DF82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82550</xdr:rowOff>
    </xdr:from>
    <xdr:to>
      <xdr:col>116</xdr:col>
      <xdr:colOff>114300</xdr:colOff>
      <xdr:row>105</xdr:row>
      <xdr:rowOff>12700</xdr:rowOff>
    </xdr:to>
    <xdr:sp macro="" textlink="">
      <xdr:nvSpPr>
        <xdr:cNvPr id="511" name="楕円 510">
          <a:extLst>
            <a:ext uri="{FF2B5EF4-FFF2-40B4-BE49-F238E27FC236}">
              <a16:creationId xmlns:a16="http://schemas.microsoft.com/office/drawing/2014/main" id="{8D51DF84-138A-419E-B156-56F8A1BD34DC}"/>
            </a:ext>
          </a:extLst>
        </xdr:cNvPr>
        <xdr:cNvSpPr/>
      </xdr:nvSpPr>
      <xdr:spPr>
        <a:xfrm>
          <a:off x="221107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105427</xdr:rowOff>
    </xdr:from>
    <xdr:ext cx="469744" cy="259045"/>
    <xdr:sp macro="" textlink="">
      <xdr:nvSpPr>
        <xdr:cNvPr id="512" name="【庁舎】&#10;一人当たり面積該当値テキスト">
          <a:extLst>
            <a:ext uri="{FF2B5EF4-FFF2-40B4-BE49-F238E27FC236}">
              <a16:creationId xmlns:a16="http://schemas.microsoft.com/office/drawing/2014/main" id="{8655E433-0A0F-4058-BBF0-0CE4ED496775}"/>
            </a:ext>
          </a:extLst>
        </xdr:cNvPr>
        <xdr:cNvSpPr txBox="1"/>
      </xdr:nvSpPr>
      <xdr:spPr>
        <a:xfrm>
          <a:off x="22199600"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100512</xdr:rowOff>
    </xdr:from>
    <xdr:to>
      <xdr:col>112</xdr:col>
      <xdr:colOff>38100</xdr:colOff>
      <xdr:row>105</xdr:row>
      <xdr:rowOff>30662</xdr:rowOff>
    </xdr:to>
    <xdr:sp macro="" textlink="">
      <xdr:nvSpPr>
        <xdr:cNvPr id="513" name="楕円 512">
          <a:extLst>
            <a:ext uri="{FF2B5EF4-FFF2-40B4-BE49-F238E27FC236}">
              <a16:creationId xmlns:a16="http://schemas.microsoft.com/office/drawing/2014/main" id="{CDE4A6AB-A4D1-4F8A-AE5D-A30772AB49DA}"/>
            </a:ext>
          </a:extLst>
        </xdr:cNvPr>
        <xdr:cNvSpPr/>
      </xdr:nvSpPr>
      <xdr:spPr>
        <a:xfrm>
          <a:off x="21272500" y="1793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133350</xdr:rowOff>
    </xdr:from>
    <xdr:to>
      <xdr:col>116</xdr:col>
      <xdr:colOff>63500</xdr:colOff>
      <xdr:row>104</xdr:row>
      <xdr:rowOff>151312</xdr:rowOff>
    </xdr:to>
    <xdr:cxnSp macro="">
      <xdr:nvCxnSpPr>
        <xdr:cNvPr id="514" name="直線コネクタ 513">
          <a:extLst>
            <a:ext uri="{FF2B5EF4-FFF2-40B4-BE49-F238E27FC236}">
              <a16:creationId xmlns:a16="http://schemas.microsoft.com/office/drawing/2014/main" id="{3AAD6732-15B7-45B2-BBAC-5FF80BF60A87}"/>
            </a:ext>
          </a:extLst>
        </xdr:cNvPr>
        <xdr:cNvCxnSpPr/>
      </xdr:nvCxnSpPr>
      <xdr:spPr>
        <a:xfrm flipV="1">
          <a:off x="21323300" y="17964150"/>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62956</xdr:rowOff>
    </xdr:from>
    <xdr:to>
      <xdr:col>107</xdr:col>
      <xdr:colOff>101600</xdr:colOff>
      <xdr:row>107</xdr:row>
      <xdr:rowOff>164556</xdr:rowOff>
    </xdr:to>
    <xdr:sp macro="" textlink="">
      <xdr:nvSpPr>
        <xdr:cNvPr id="515" name="楕円 514">
          <a:extLst>
            <a:ext uri="{FF2B5EF4-FFF2-40B4-BE49-F238E27FC236}">
              <a16:creationId xmlns:a16="http://schemas.microsoft.com/office/drawing/2014/main" id="{9BCA76D9-EF15-42C2-8523-C14ADD9C1D66}"/>
            </a:ext>
          </a:extLst>
        </xdr:cNvPr>
        <xdr:cNvSpPr/>
      </xdr:nvSpPr>
      <xdr:spPr>
        <a:xfrm>
          <a:off x="20383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151312</xdr:rowOff>
    </xdr:from>
    <xdr:to>
      <xdr:col>111</xdr:col>
      <xdr:colOff>177800</xdr:colOff>
      <xdr:row>107</xdr:row>
      <xdr:rowOff>113756</xdr:rowOff>
    </xdr:to>
    <xdr:cxnSp macro="">
      <xdr:nvCxnSpPr>
        <xdr:cNvPr id="516" name="直線コネクタ 515">
          <a:extLst>
            <a:ext uri="{FF2B5EF4-FFF2-40B4-BE49-F238E27FC236}">
              <a16:creationId xmlns:a16="http://schemas.microsoft.com/office/drawing/2014/main" id="{57C2F64B-3018-4D31-9E37-C024CCC94E0B}"/>
            </a:ext>
          </a:extLst>
        </xdr:cNvPr>
        <xdr:cNvCxnSpPr/>
      </xdr:nvCxnSpPr>
      <xdr:spPr>
        <a:xfrm flipV="1">
          <a:off x="20434300" y="17982112"/>
          <a:ext cx="889000" cy="476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15602</xdr:rowOff>
    </xdr:from>
    <xdr:to>
      <xdr:col>102</xdr:col>
      <xdr:colOff>165100</xdr:colOff>
      <xdr:row>107</xdr:row>
      <xdr:rowOff>117202</xdr:rowOff>
    </xdr:to>
    <xdr:sp macro="" textlink="">
      <xdr:nvSpPr>
        <xdr:cNvPr id="517" name="楕円 516">
          <a:extLst>
            <a:ext uri="{FF2B5EF4-FFF2-40B4-BE49-F238E27FC236}">
              <a16:creationId xmlns:a16="http://schemas.microsoft.com/office/drawing/2014/main" id="{C4C04BF0-E562-4AD7-8239-728FC1F58243}"/>
            </a:ext>
          </a:extLst>
        </xdr:cNvPr>
        <xdr:cNvSpPr/>
      </xdr:nvSpPr>
      <xdr:spPr>
        <a:xfrm>
          <a:off x="19494500" y="1836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66402</xdr:rowOff>
    </xdr:from>
    <xdr:to>
      <xdr:col>107</xdr:col>
      <xdr:colOff>50800</xdr:colOff>
      <xdr:row>107</xdr:row>
      <xdr:rowOff>113756</xdr:rowOff>
    </xdr:to>
    <xdr:cxnSp macro="">
      <xdr:nvCxnSpPr>
        <xdr:cNvPr id="518" name="直線コネクタ 517">
          <a:extLst>
            <a:ext uri="{FF2B5EF4-FFF2-40B4-BE49-F238E27FC236}">
              <a16:creationId xmlns:a16="http://schemas.microsoft.com/office/drawing/2014/main" id="{2C1620DE-61D7-41AD-826E-C37449BE0D79}"/>
            </a:ext>
          </a:extLst>
        </xdr:cNvPr>
        <xdr:cNvCxnSpPr/>
      </xdr:nvCxnSpPr>
      <xdr:spPr>
        <a:xfrm>
          <a:off x="19545300" y="18411552"/>
          <a:ext cx="889000" cy="4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519" name="n_1aveValue【庁舎】&#10;一人当たり面積">
          <a:extLst>
            <a:ext uri="{FF2B5EF4-FFF2-40B4-BE49-F238E27FC236}">
              <a16:creationId xmlns:a16="http://schemas.microsoft.com/office/drawing/2014/main" id="{8FA5B2CC-9885-4B46-9AEE-32544D08FE3B}"/>
            </a:ext>
          </a:extLst>
        </xdr:cNvPr>
        <xdr:cNvSpPr txBox="1"/>
      </xdr:nvSpPr>
      <xdr:spPr>
        <a:xfrm>
          <a:off x="2107572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48821</xdr:rowOff>
    </xdr:from>
    <xdr:ext cx="469744" cy="259045"/>
    <xdr:sp macro="" textlink="">
      <xdr:nvSpPr>
        <xdr:cNvPr id="520" name="n_2aveValue【庁舎】&#10;一人当たり面積">
          <a:extLst>
            <a:ext uri="{FF2B5EF4-FFF2-40B4-BE49-F238E27FC236}">
              <a16:creationId xmlns:a16="http://schemas.microsoft.com/office/drawing/2014/main" id="{C2F90257-7AAF-44E2-B220-9442A3FF063A}"/>
            </a:ext>
          </a:extLst>
        </xdr:cNvPr>
        <xdr:cNvSpPr txBox="1"/>
      </xdr:nvSpPr>
      <xdr:spPr>
        <a:xfrm>
          <a:off x="201994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71682</xdr:rowOff>
    </xdr:from>
    <xdr:ext cx="469744" cy="259045"/>
    <xdr:sp macro="" textlink="">
      <xdr:nvSpPr>
        <xdr:cNvPr id="521" name="n_3aveValue【庁舎】&#10;一人当たり面積">
          <a:extLst>
            <a:ext uri="{FF2B5EF4-FFF2-40B4-BE49-F238E27FC236}">
              <a16:creationId xmlns:a16="http://schemas.microsoft.com/office/drawing/2014/main" id="{8946ACD6-B2C3-4E2F-8674-F98B83368D1D}"/>
            </a:ext>
          </a:extLst>
        </xdr:cNvPr>
        <xdr:cNvSpPr txBox="1"/>
      </xdr:nvSpPr>
      <xdr:spPr>
        <a:xfrm>
          <a:off x="19310427" y="1790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68415</xdr:rowOff>
    </xdr:from>
    <xdr:ext cx="469744" cy="259045"/>
    <xdr:sp macro="" textlink="">
      <xdr:nvSpPr>
        <xdr:cNvPr id="522" name="n_4aveValue【庁舎】&#10;一人当たり面積">
          <a:extLst>
            <a:ext uri="{FF2B5EF4-FFF2-40B4-BE49-F238E27FC236}">
              <a16:creationId xmlns:a16="http://schemas.microsoft.com/office/drawing/2014/main" id="{19CB9E4D-EE33-4726-B358-B8019BAFB340}"/>
            </a:ext>
          </a:extLst>
        </xdr:cNvPr>
        <xdr:cNvSpPr txBox="1"/>
      </xdr:nvSpPr>
      <xdr:spPr>
        <a:xfrm>
          <a:off x="18421427" y="17899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47189</xdr:rowOff>
    </xdr:from>
    <xdr:ext cx="469744" cy="259045"/>
    <xdr:sp macro="" textlink="">
      <xdr:nvSpPr>
        <xdr:cNvPr id="523" name="n_1mainValue【庁舎】&#10;一人当たり面積">
          <a:extLst>
            <a:ext uri="{FF2B5EF4-FFF2-40B4-BE49-F238E27FC236}">
              <a16:creationId xmlns:a16="http://schemas.microsoft.com/office/drawing/2014/main" id="{E4C66873-A65A-4333-8DD4-A9F9117EEAC8}"/>
            </a:ext>
          </a:extLst>
        </xdr:cNvPr>
        <xdr:cNvSpPr txBox="1"/>
      </xdr:nvSpPr>
      <xdr:spPr>
        <a:xfrm>
          <a:off x="21075727" y="17706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155683</xdr:rowOff>
    </xdr:from>
    <xdr:ext cx="469744" cy="259045"/>
    <xdr:sp macro="" textlink="">
      <xdr:nvSpPr>
        <xdr:cNvPr id="524" name="n_2mainValue【庁舎】&#10;一人当たり面積">
          <a:extLst>
            <a:ext uri="{FF2B5EF4-FFF2-40B4-BE49-F238E27FC236}">
              <a16:creationId xmlns:a16="http://schemas.microsoft.com/office/drawing/2014/main" id="{8226F645-C047-4CFE-A1F3-D59AFFD72BF5}"/>
            </a:ext>
          </a:extLst>
        </xdr:cNvPr>
        <xdr:cNvSpPr txBox="1"/>
      </xdr:nvSpPr>
      <xdr:spPr>
        <a:xfrm>
          <a:off x="20199427" y="1850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108329</xdr:rowOff>
    </xdr:from>
    <xdr:ext cx="469744" cy="259045"/>
    <xdr:sp macro="" textlink="">
      <xdr:nvSpPr>
        <xdr:cNvPr id="525" name="n_3mainValue【庁舎】&#10;一人当たり面積">
          <a:extLst>
            <a:ext uri="{FF2B5EF4-FFF2-40B4-BE49-F238E27FC236}">
              <a16:creationId xmlns:a16="http://schemas.microsoft.com/office/drawing/2014/main" id="{9C44526F-5130-4696-9954-7EAEC151640A}"/>
            </a:ext>
          </a:extLst>
        </xdr:cNvPr>
        <xdr:cNvSpPr txBox="1"/>
      </xdr:nvSpPr>
      <xdr:spPr>
        <a:xfrm>
          <a:off x="19310427" y="1845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26" name="正方形/長方形 525">
          <a:extLst>
            <a:ext uri="{FF2B5EF4-FFF2-40B4-BE49-F238E27FC236}">
              <a16:creationId xmlns:a16="http://schemas.microsoft.com/office/drawing/2014/main" id="{CF4529C9-739B-4A57-9840-90F1368B323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27" name="正方形/長方形 526">
          <a:extLst>
            <a:ext uri="{FF2B5EF4-FFF2-40B4-BE49-F238E27FC236}">
              <a16:creationId xmlns:a16="http://schemas.microsoft.com/office/drawing/2014/main" id="{B3923E0F-A28C-4F95-9679-69B8F4F7A6D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28" name="テキスト ボックス 527">
          <a:extLst>
            <a:ext uri="{FF2B5EF4-FFF2-40B4-BE49-F238E27FC236}">
              <a16:creationId xmlns:a16="http://schemas.microsoft.com/office/drawing/2014/main" id="{FE2BEDA0-B8C5-4BE0-AD01-541DC2D0A60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有形固定資産減価償却率については、庁舎以外の施設において老朽化により類似団体平均を上回っている。</a:t>
          </a:r>
        </a:p>
        <a:p>
          <a:r>
            <a:rPr kumimoji="1" lang="ja-JP" altLang="en-US" sz="1300">
              <a:latin typeface="ＭＳ Ｐゴシック" panose="020B0600070205080204" pitchFamily="50" charset="-128"/>
              <a:ea typeface="ＭＳ Ｐゴシック" panose="020B0600070205080204" pitchFamily="50" charset="-128"/>
            </a:rPr>
            <a:t>体育館・プールについては個別施設計画を策定し、老朽化対策に取り組んでいく。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5" zoomScaleNormal="75"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79</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80</v>
      </c>
      <c r="C2" s="179"/>
      <c r="D2" s="180"/>
    </row>
    <row r="3" spans="1:119" ht="18.75" customHeight="1" thickBot="1">
      <c r="A3" s="178"/>
      <c r="B3" s="419" t="s">
        <v>81</v>
      </c>
      <c r="C3" s="420"/>
      <c r="D3" s="420"/>
      <c r="E3" s="421"/>
      <c r="F3" s="421"/>
      <c r="G3" s="421"/>
      <c r="H3" s="421"/>
      <c r="I3" s="421"/>
      <c r="J3" s="421"/>
      <c r="K3" s="421"/>
      <c r="L3" s="421" t="s">
        <v>82</v>
      </c>
      <c r="M3" s="421"/>
      <c r="N3" s="421"/>
      <c r="O3" s="421"/>
      <c r="P3" s="421"/>
      <c r="Q3" s="421"/>
      <c r="R3" s="428"/>
      <c r="S3" s="428"/>
      <c r="T3" s="428"/>
      <c r="U3" s="428"/>
      <c r="V3" s="429"/>
      <c r="W3" s="403" t="s">
        <v>83</v>
      </c>
      <c r="X3" s="404"/>
      <c r="Y3" s="404"/>
      <c r="Z3" s="404"/>
      <c r="AA3" s="404"/>
      <c r="AB3" s="420"/>
      <c r="AC3" s="428" t="s">
        <v>84</v>
      </c>
      <c r="AD3" s="404"/>
      <c r="AE3" s="404"/>
      <c r="AF3" s="404"/>
      <c r="AG3" s="404"/>
      <c r="AH3" s="404"/>
      <c r="AI3" s="404"/>
      <c r="AJ3" s="404"/>
      <c r="AK3" s="404"/>
      <c r="AL3" s="405"/>
      <c r="AM3" s="403" t="s">
        <v>85</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86</v>
      </c>
      <c r="BO3" s="404"/>
      <c r="BP3" s="404"/>
      <c r="BQ3" s="404"/>
      <c r="BR3" s="404"/>
      <c r="BS3" s="404"/>
      <c r="BT3" s="404"/>
      <c r="BU3" s="405"/>
      <c r="BV3" s="403" t="s">
        <v>87</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88</v>
      </c>
      <c r="CU3" s="404"/>
      <c r="CV3" s="404"/>
      <c r="CW3" s="404"/>
      <c r="CX3" s="404"/>
      <c r="CY3" s="404"/>
      <c r="CZ3" s="404"/>
      <c r="DA3" s="405"/>
      <c r="DB3" s="403" t="s">
        <v>89</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90</v>
      </c>
      <c r="AZ4" s="407"/>
      <c r="BA4" s="407"/>
      <c r="BB4" s="407"/>
      <c r="BC4" s="407"/>
      <c r="BD4" s="407"/>
      <c r="BE4" s="407"/>
      <c r="BF4" s="407"/>
      <c r="BG4" s="407"/>
      <c r="BH4" s="407"/>
      <c r="BI4" s="407"/>
      <c r="BJ4" s="407"/>
      <c r="BK4" s="407"/>
      <c r="BL4" s="407"/>
      <c r="BM4" s="408"/>
      <c r="BN4" s="409">
        <v>11812793</v>
      </c>
      <c r="BO4" s="410"/>
      <c r="BP4" s="410"/>
      <c r="BQ4" s="410"/>
      <c r="BR4" s="410"/>
      <c r="BS4" s="410"/>
      <c r="BT4" s="410"/>
      <c r="BU4" s="411"/>
      <c r="BV4" s="409">
        <v>13167150</v>
      </c>
      <c r="BW4" s="410"/>
      <c r="BX4" s="410"/>
      <c r="BY4" s="410"/>
      <c r="BZ4" s="410"/>
      <c r="CA4" s="410"/>
      <c r="CB4" s="410"/>
      <c r="CC4" s="411"/>
      <c r="CD4" s="412" t="s">
        <v>91</v>
      </c>
      <c r="CE4" s="413"/>
      <c r="CF4" s="413"/>
      <c r="CG4" s="413"/>
      <c r="CH4" s="413"/>
      <c r="CI4" s="413"/>
      <c r="CJ4" s="413"/>
      <c r="CK4" s="413"/>
      <c r="CL4" s="413"/>
      <c r="CM4" s="413"/>
      <c r="CN4" s="413"/>
      <c r="CO4" s="413"/>
      <c r="CP4" s="413"/>
      <c r="CQ4" s="413"/>
      <c r="CR4" s="413"/>
      <c r="CS4" s="414"/>
      <c r="CT4" s="415">
        <v>6.6</v>
      </c>
      <c r="CU4" s="416"/>
      <c r="CV4" s="416"/>
      <c r="CW4" s="416"/>
      <c r="CX4" s="416"/>
      <c r="CY4" s="416"/>
      <c r="CZ4" s="416"/>
      <c r="DA4" s="417"/>
      <c r="DB4" s="415">
        <v>4.8</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92</v>
      </c>
      <c r="AN5" s="476"/>
      <c r="AO5" s="476"/>
      <c r="AP5" s="476"/>
      <c r="AQ5" s="476"/>
      <c r="AR5" s="476"/>
      <c r="AS5" s="476"/>
      <c r="AT5" s="477"/>
      <c r="AU5" s="478" t="s">
        <v>93</v>
      </c>
      <c r="AV5" s="479"/>
      <c r="AW5" s="479"/>
      <c r="AX5" s="479"/>
      <c r="AY5" s="480" t="s">
        <v>94</v>
      </c>
      <c r="AZ5" s="481"/>
      <c r="BA5" s="481"/>
      <c r="BB5" s="481"/>
      <c r="BC5" s="481"/>
      <c r="BD5" s="481"/>
      <c r="BE5" s="481"/>
      <c r="BF5" s="481"/>
      <c r="BG5" s="481"/>
      <c r="BH5" s="481"/>
      <c r="BI5" s="481"/>
      <c r="BJ5" s="481"/>
      <c r="BK5" s="481"/>
      <c r="BL5" s="481"/>
      <c r="BM5" s="482"/>
      <c r="BN5" s="446">
        <v>11410578</v>
      </c>
      <c r="BO5" s="447"/>
      <c r="BP5" s="447"/>
      <c r="BQ5" s="447"/>
      <c r="BR5" s="447"/>
      <c r="BS5" s="447"/>
      <c r="BT5" s="447"/>
      <c r="BU5" s="448"/>
      <c r="BV5" s="446">
        <v>12914539</v>
      </c>
      <c r="BW5" s="447"/>
      <c r="BX5" s="447"/>
      <c r="BY5" s="447"/>
      <c r="BZ5" s="447"/>
      <c r="CA5" s="447"/>
      <c r="CB5" s="447"/>
      <c r="CC5" s="448"/>
      <c r="CD5" s="449" t="s">
        <v>95</v>
      </c>
      <c r="CE5" s="450"/>
      <c r="CF5" s="450"/>
      <c r="CG5" s="450"/>
      <c r="CH5" s="450"/>
      <c r="CI5" s="450"/>
      <c r="CJ5" s="450"/>
      <c r="CK5" s="450"/>
      <c r="CL5" s="450"/>
      <c r="CM5" s="450"/>
      <c r="CN5" s="450"/>
      <c r="CO5" s="450"/>
      <c r="CP5" s="450"/>
      <c r="CQ5" s="450"/>
      <c r="CR5" s="450"/>
      <c r="CS5" s="451"/>
      <c r="CT5" s="443">
        <v>81.3</v>
      </c>
      <c r="CU5" s="444"/>
      <c r="CV5" s="444"/>
      <c r="CW5" s="444"/>
      <c r="CX5" s="444"/>
      <c r="CY5" s="444"/>
      <c r="CZ5" s="444"/>
      <c r="DA5" s="445"/>
      <c r="DB5" s="443">
        <v>85.7</v>
      </c>
      <c r="DC5" s="444"/>
      <c r="DD5" s="444"/>
      <c r="DE5" s="444"/>
      <c r="DF5" s="444"/>
      <c r="DG5" s="444"/>
      <c r="DH5" s="444"/>
      <c r="DI5" s="445"/>
    </row>
    <row r="6" spans="1:119" ht="18.75" customHeight="1">
      <c r="A6" s="178"/>
      <c r="B6" s="452" t="s">
        <v>96</v>
      </c>
      <c r="C6" s="453"/>
      <c r="D6" s="453"/>
      <c r="E6" s="454"/>
      <c r="F6" s="454"/>
      <c r="G6" s="454"/>
      <c r="H6" s="454"/>
      <c r="I6" s="454"/>
      <c r="J6" s="454"/>
      <c r="K6" s="454"/>
      <c r="L6" s="454" t="s">
        <v>97</v>
      </c>
      <c r="M6" s="454"/>
      <c r="N6" s="454"/>
      <c r="O6" s="454"/>
      <c r="P6" s="454"/>
      <c r="Q6" s="454"/>
      <c r="R6" s="458"/>
      <c r="S6" s="458"/>
      <c r="T6" s="458"/>
      <c r="U6" s="458"/>
      <c r="V6" s="459"/>
      <c r="W6" s="462" t="s">
        <v>98</v>
      </c>
      <c r="X6" s="463"/>
      <c r="Y6" s="463"/>
      <c r="Z6" s="463"/>
      <c r="AA6" s="463"/>
      <c r="AB6" s="453"/>
      <c r="AC6" s="466" t="s">
        <v>99</v>
      </c>
      <c r="AD6" s="467"/>
      <c r="AE6" s="467"/>
      <c r="AF6" s="467"/>
      <c r="AG6" s="467"/>
      <c r="AH6" s="467"/>
      <c r="AI6" s="467"/>
      <c r="AJ6" s="467"/>
      <c r="AK6" s="467"/>
      <c r="AL6" s="468"/>
      <c r="AM6" s="475" t="s">
        <v>100</v>
      </c>
      <c r="AN6" s="476"/>
      <c r="AO6" s="476"/>
      <c r="AP6" s="476"/>
      <c r="AQ6" s="476"/>
      <c r="AR6" s="476"/>
      <c r="AS6" s="476"/>
      <c r="AT6" s="477"/>
      <c r="AU6" s="478" t="s">
        <v>93</v>
      </c>
      <c r="AV6" s="479"/>
      <c r="AW6" s="479"/>
      <c r="AX6" s="479"/>
      <c r="AY6" s="480" t="s">
        <v>101</v>
      </c>
      <c r="AZ6" s="481"/>
      <c r="BA6" s="481"/>
      <c r="BB6" s="481"/>
      <c r="BC6" s="481"/>
      <c r="BD6" s="481"/>
      <c r="BE6" s="481"/>
      <c r="BF6" s="481"/>
      <c r="BG6" s="481"/>
      <c r="BH6" s="481"/>
      <c r="BI6" s="481"/>
      <c r="BJ6" s="481"/>
      <c r="BK6" s="481"/>
      <c r="BL6" s="481"/>
      <c r="BM6" s="482"/>
      <c r="BN6" s="446">
        <v>402215</v>
      </c>
      <c r="BO6" s="447"/>
      <c r="BP6" s="447"/>
      <c r="BQ6" s="447"/>
      <c r="BR6" s="447"/>
      <c r="BS6" s="447"/>
      <c r="BT6" s="447"/>
      <c r="BU6" s="448"/>
      <c r="BV6" s="446">
        <v>252611</v>
      </c>
      <c r="BW6" s="447"/>
      <c r="BX6" s="447"/>
      <c r="BY6" s="447"/>
      <c r="BZ6" s="447"/>
      <c r="CA6" s="447"/>
      <c r="CB6" s="447"/>
      <c r="CC6" s="448"/>
      <c r="CD6" s="449" t="s">
        <v>102</v>
      </c>
      <c r="CE6" s="450"/>
      <c r="CF6" s="450"/>
      <c r="CG6" s="450"/>
      <c r="CH6" s="450"/>
      <c r="CI6" s="450"/>
      <c r="CJ6" s="450"/>
      <c r="CK6" s="450"/>
      <c r="CL6" s="450"/>
      <c r="CM6" s="450"/>
      <c r="CN6" s="450"/>
      <c r="CO6" s="450"/>
      <c r="CP6" s="450"/>
      <c r="CQ6" s="450"/>
      <c r="CR6" s="450"/>
      <c r="CS6" s="451"/>
      <c r="CT6" s="483">
        <v>84.3</v>
      </c>
      <c r="CU6" s="484"/>
      <c r="CV6" s="484"/>
      <c r="CW6" s="484"/>
      <c r="CX6" s="484"/>
      <c r="CY6" s="484"/>
      <c r="CZ6" s="484"/>
      <c r="DA6" s="485"/>
      <c r="DB6" s="483">
        <v>89.1</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103</v>
      </c>
      <c r="AN7" s="476"/>
      <c r="AO7" s="476"/>
      <c r="AP7" s="476"/>
      <c r="AQ7" s="476"/>
      <c r="AR7" s="476"/>
      <c r="AS7" s="476"/>
      <c r="AT7" s="477"/>
      <c r="AU7" s="478" t="s">
        <v>93</v>
      </c>
      <c r="AV7" s="479"/>
      <c r="AW7" s="479"/>
      <c r="AX7" s="479"/>
      <c r="AY7" s="480" t="s">
        <v>104</v>
      </c>
      <c r="AZ7" s="481"/>
      <c r="BA7" s="481"/>
      <c r="BB7" s="481"/>
      <c r="BC7" s="481"/>
      <c r="BD7" s="481"/>
      <c r="BE7" s="481"/>
      <c r="BF7" s="481"/>
      <c r="BG7" s="481"/>
      <c r="BH7" s="481"/>
      <c r="BI7" s="481"/>
      <c r="BJ7" s="481"/>
      <c r="BK7" s="481"/>
      <c r="BL7" s="481"/>
      <c r="BM7" s="482"/>
      <c r="BN7" s="446">
        <v>38909</v>
      </c>
      <c r="BO7" s="447"/>
      <c r="BP7" s="447"/>
      <c r="BQ7" s="447"/>
      <c r="BR7" s="447"/>
      <c r="BS7" s="447"/>
      <c r="BT7" s="447"/>
      <c r="BU7" s="448"/>
      <c r="BV7" s="446">
        <v>4148</v>
      </c>
      <c r="BW7" s="447"/>
      <c r="BX7" s="447"/>
      <c r="BY7" s="447"/>
      <c r="BZ7" s="447"/>
      <c r="CA7" s="447"/>
      <c r="CB7" s="447"/>
      <c r="CC7" s="448"/>
      <c r="CD7" s="449" t="s">
        <v>105</v>
      </c>
      <c r="CE7" s="450"/>
      <c r="CF7" s="450"/>
      <c r="CG7" s="450"/>
      <c r="CH7" s="450"/>
      <c r="CI7" s="450"/>
      <c r="CJ7" s="450"/>
      <c r="CK7" s="450"/>
      <c r="CL7" s="450"/>
      <c r="CM7" s="450"/>
      <c r="CN7" s="450"/>
      <c r="CO7" s="450"/>
      <c r="CP7" s="450"/>
      <c r="CQ7" s="450"/>
      <c r="CR7" s="450"/>
      <c r="CS7" s="451"/>
      <c r="CT7" s="446">
        <v>5510806</v>
      </c>
      <c r="CU7" s="447"/>
      <c r="CV7" s="447"/>
      <c r="CW7" s="447"/>
      <c r="CX7" s="447"/>
      <c r="CY7" s="447"/>
      <c r="CZ7" s="447"/>
      <c r="DA7" s="448"/>
      <c r="DB7" s="446">
        <v>5169176</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106</v>
      </c>
      <c r="AN8" s="476"/>
      <c r="AO8" s="476"/>
      <c r="AP8" s="476"/>
      <c r="AQ8" s="476"/>
      <c r="AR8" s="476"/>
      <c r="AS8" s="476"/>
      <c r="AT8" s="477"/>
      <c r="AU8" s="478" t="s">
        <v>93</v>
      </c>
      <c r="AV8" s="479"/>
      <c r="AW8" s="479"/>
      <c r="AX8" s="479"/>
      <c r="AY8" s="480" t="s">
        <v>107</v>
      </c>
      <c r="AZ8" s="481"/>
      <c r="BA8" s="481"/>
      <c r="BB8" s="481"/>
      <c r="BC8" s="481"/>
      <c r="BD8" s="481"/>
      <c r="BE8" s="481"/>
      <c r="BF8" s="481"/>
      <c r="BG8" s="481"/>
      <c r="BH8" s="481"/>
      <c r="BI8" s="481"/>
      <c r="BJ8" s="481"/>
      <c r="BK8" s="481"/>
      <c r="BL8" s="481"/>
      <c r="BM8" s="482"/>
      <c r="BN8" s="446">
        <v>363306</v>
      </c>
      <c r="BO8" s="447"/>
      <c r="BP8" s="447"/>
      <c r="BQ8" s="447"/>
      <c r="BR8" s="447"/>
      <c r="BS8" s="447"/>
      <c r="BT8" s="447"/>
      <c r="BU8" s="448"/>
      <c r="BV8" s="446">
        <v>248463</v>
      </c>
      <c r="BW8" s="447"/>
      <c r="BX8" s="447"/>
      <c r="BY8" s="447"/>
      <c r="BZ8" s="447"/>
      <c r="CA8" s="447"/>
      <c r="CB8" s="447"/>
      <c r="CC8" s="448"/>
      <c r="CD8" s="449" t="s">
        <v>108</v>
      </c>
      <c r="CE8" s="450"/>
      <c r="CF8" s="450"/>
      <c r="CG8" s="450"/>
      <c r="CH8" s="450"/>
      <c r="CI8" s="450"/>
      <c r="CJ8" s="450"/>
      <c r="CK8" s="450"/>
      <c r="CL8" s="450"/>
      <c r="CM8" s="450"/>
      <c r="CN8" s="450"/>
      <c r="CO8" s="450"/>
      <c r="CP8" s="450"/>
      <c r="CQ8" s="450"/>
      <c r="CR8" s="450"/>
      <c r="CS8" s="451"/>
      <c r="CT8" s="486">
        <v>0.62</v>
      </c>
      <c r="CU8" s="487"/>
      <c r="CV8" s="487"/>
      <c r="CW8" s="487"/>
      <c r="CX8" s="487"/>
      <c r="CY8" s="487"/>
      <c r="CZ8" s="487"/>
      <c r="DA8" s="488"/>
      <c r="DB8" s="486">
        <v>0.61</v>
      </c>
      <c r="DC8" s="487"/>
      <c r="DD8" s="487"/>
      <c r="DE8" s="487"/>
      <c r="DF8" s="487"/>
      <c r="DG8" s="487"/>
      <c r="DH8" s="487"/>
      <c r="DI8" s="488"/>
    </row>
    <row r="9" spans="1:119" ht="18.75" customHeight="1" thickBot="1">
      <c r="A9" s="178"/>
      <c r="B9" s="440" t="s">
        <v>109</v>
      </c>
      <c r="C9" s="441"/>
      <c r="D9" s="441"/>
      <c r="E9" s="441"/>
      <c r="F9" s="441"/>
      <c r="G9" s="441"/>
      <c r="H9" s="441"/>
      <c r="I9" s="441"/>
      <c r="J9" s="441"/>
      <c r="K9" s="489"/>
      <c r="L9" s="490" t="s">
        <v>110</v>
      </c>
      <c r="M9" s="491"/>
      <c r="N9" s="491"/>
      <c r="O9" s="491"/>
      <c r="P9" s="491"/>
      <c r="Q9" s="492"/>
      <c r="R9" s="493">
        <v>15129</v>
      </c>
      <c r="S9" s="494"/>
      <c r="T9" s="494"/>
      <c r="U9" s="494"/>
      <c r="V9" s="495"/>
      <c r="W9" s="403" t="s">
        <v>111</v>
      </c>
      <c r="X9" s="404"/>
      <c r="Y9" s="404"/>
      <c r="Z9" s="404"/>
      <c r="AA9" s="404"/>
      <c r="AB9" s="404"/>
      <c r="AC9" s="404"/>
      <c r="AD9" s="404"/>
      <c r="AE9" s="404"/>
      <c r="AF9" s="404"/>
      <c r="AG9" s="404"/>
      <c r="AH9" s="404"/>
      <c r="AI9" s="404"/>
      <c r="AJ9" s="404"/>
      <c r="AK9" s="404"/>
      <c r="AL9" s="405"/>
      <c r="AM9" s="475" t="s">
        <v>112</v>
      </c>
      <c r="AN9" s="476"/>
      <c r="AO9" s="476"/>
      <c r="AP9" s="476"/>
      <c r="AQ9" s="476"/>
      <c r="AR9" s="476"/>
      <c r="AS9" s="476"/>
      <c r="AT9" s="477"/>
      <c r="AU9" s="478" t="s">
        <v>93</v>
      </c>
      <c r="AV9" s="479"/>
      <c r="AW9" s="479"/>
      <c r="AX9" s="479"/>
      <c r="AY9" s="480" t="s">
        <v>113</v>
      </c>
      <c r="AZ9" s="481"/>
      <c r="BA9" s="481"/>
      <c r="BB9" s="481"/>
      <c r="BC9" s="481"/>
      <c r="BD9" s="481"/>
      <c r="BE9" s="481"/>
      <c r="BF9" s="481"/>
      <c r="BG9" s="481"/>
      <c r="BH9" s="481"/>
      <c r="BI9" s="481"/>
      <c r="BJ9" s="481"/>
      <c r="BK9" s="481"/>
      <c r="BL9" s="481"/>
      <c r="BM9" s="482"/>
      <c r="BN9" s="446">
        <v>114843</v>
      </c>
      <c r="BO9" s="447"/>
      <c r="BP9" s="447"/>
      <c r="BQ9" s="447"/>
      <c r="BR9" s="447"/>
      <c r="BS9" s="447"/>
      <c r="BT9" s="447"/>
      <c r="BU9" s="448"/>
      <c r="BV9" s="446">
        <v>-79870</v>
      </c>
      <c r="BW9" s="447"/>
      <c r="BX9" s="447"/>
      <c r="BY9" s="447"/>
      <c r="BZ9" s="447"/>
      <c r="CA9" s="447"/>
      <c r="CB9" s="447"/>
      <c r="CC9" s="448"/>
      <c r="CD9" s="449" t="s">
        <v>114</v>
      </c>
      <c r="CE9" s="450"/>
      <c r="CF9" s="450"/>
      <c r="CG9" s="450"/>
      <c r="CH9" s="450"/>
      <c r="CI9" s="450"/>
      <c r="CJ9" s="450"/>
      <c r="CK9" s="450"/>
      <c r="CL9" s="450"/>
      <c r="CM9" s="450"/>
      <c r="CN9" s="450"/>
      <c r="CO9" s="450"/>
      <c r="CP9" s="450"/>
      <c r="CQ9" s="450"/>
      <c r="CR9" s="450"/>
      <c r="CS9" s="451"/>
      <c r="CT9" s="443">
        <v>9.5</v>
      </c>
      <c r="CU9" s="444"/>
      <c r="CV9" s="444"/>
      <c r="CW9" s="444"/>
      <c r="CX9" s="444"/>
      <c r="CY9" s="444"/>
      <c r="CZ9" s="444"/>
      <c r="DA9" s="445"/>
      <c r="DB9" s="443">
        <v>9.1</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115</v>
      </c>
      <c r="M10" s="476"/>
      <c r="N10" s="476"/>
      <c r="O10" s="476"/>
      <c r="P10" s="476"/>
      <c r="Q10" s="477"/>
      <c r="R10" s="497">
        <v>15018</v>
      </c>
      <c r="S10" s="498"/>
      <c r="T10" s="498"/>
      <c r="U10" s="498"/>
      <c r="V10" s="499"/>
      <c r="W10" s="434"/>
      <c r="X10" s="435"/>
      <c r="Y10" s="435"/>
      <c r="Z10" s="435"/>
      <c r="AA10" s="435"/>
      <c r="AB10" s="435"/>
      <c r="AC10" s="435"/>
      <c r="AD10" s="435"/>
      <c r="AE10" s="435"/>
      <c r="AF10" s="435"/>
      <c r="AG10" s="435"/>
      <c r="AH10" s="435"/>
      <c r="AI10" s="435"/>
      <c r="AJ10" s="435"/>
      <c r="AK10" s="435"/>
      <c r="AL10" s="438"/>
      <c r="AM10" s="475" t="s">
        <v>116</v>
      </c>
      <c r="AN10" s="476"/>
      <c r="AO10" s="476"/>
      <c r="AP10" s="476"/>
      <c r="AQ10" s="476"/>
      <c r="AR10" s="476"/>
      <c r="AS10" s="476"/>
      <c r="AT10" s="477"/>
      <c r="AU10" s="478" t="s">
        <v>93</v>
      </c>
      <c r="AV10" s="479"/>
      <c r="AW10" s="479"/>
      <c r="AX10" s="479"/>
      <c r="AY10" s="480" t="s">
        <v>117</v>
      </c>
      <c r="AZ10" s="481"/>
      <c r="BA10" s="481"/>
      <c r="BB10" s="481"/>
      <c r="BC10" s="481"/>
      <c r="BD10" s="481"/>
      <c r="BE10" s="481"/>
      <c r="BF10" s="481"/>
      <c r="BG10" s="481"/>
      <c r="BH10" s="481"/>
      <c r="BI10" s="481"/>
      <c r="BJ10" s="481"/>
      <c r="BK10" s="481"/>
      <c r="BL10" s="481"/>
      <c r="BM10" s="482"/>
      <c r="BN10" s="446">
        <v>383128</v>
      </c>
      <c r="BO10" s="447"/>
      <c r="BP10" s="447"/>
      <c r="BQ10" s="447"/>
      <c r="BR10" s="447"/>
      <c r="BS10" s="447"/>
      <c r="BT10" s="447"/>
      <c r="BU10" s="448"/>
      <c r="BV10" s="446">
        <v>474834</v>
      </c>
      <c r="BW10" s="447"/>
      <c r="BX10" s="447"/>
      <c r="BY10" s="447"/>
      <c r="BZ10" s="447"/>
      <c r="CA10" s="447"/>
      <c r="CB10" s="447"/>
      <c r="CC10" s="448"/>
      <c r="CD10" s="181" t="s">
        <v>118</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119</v>
      </c>
      <c r="M11" s="501"/>
      <c r="N11" s="501"/>
      <c r="O11" s="501"/>
      <c r="P11" s="501"/>
      <c r="Q11" s="502"/>
      <c r="R11" s="503" t="s">
        <v>120</v>
      </c>
      <c r="S11" s="504"/>
      <c r="T11" s="504"/>
      <c r="U11" s="504"/>
      <c r="V11" s="505"/>
      <c r="W11" s="434"/>
      <c r="X11" s="435"/>
      <c r="Y11" s="435"/>
      <c r="Z11" s="435"/>
      <c r="AA11" s="435"/>
      <c r="AB11" s="435"/>
      <c r="AC11" s="435"/>
      <c r="AD11" s="435"/>
      <c r="AE11" s="435"/>
      <c r="AF11" s="435"/>
      <c r="AG11" s="435"/>
      <c r="AH11" s="435"/>
      <c r="AI11" s="435"/>
      <c r="AJ11" s="435"/>
      <c r="AK11" s="435"/>
      <c r="AL11" s="438"/>
      <c r="AM11" s="475" t="s">
        <v>121</v>
      </c>
      <c r="AN11" s="476"/>
      <c r="AO11" s="476"/>
      <c r="AP11" s="476"/>
      <c r="AQ11" s="476"/>
      <c r="AR11" s="476"/>
      <c r="AS11" s="476"/>
      <c r="AT11" s="477"/>
      <c r="AU11" s="478" t="s">
        <v>93</v>
      </c>
      <c r="AV11" s="479"/>
      <c r="AW11" s="479"/>
      <c r="AX11" s="479"/>
      <c r="AY11" s="480" t="s">
        <v>122</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123</v>
      </c>
      <c r="CE11" s="450"/>
      <c r="CF11" s="450"/>
      <c r="CG11" s="450"/>
      <c r="CH11" s="450"/>
      <c r="CI11" s="450"/>
      <c r="CJ11" s="450"/>
      <c r="CK11" s="450"/>
      <c r="CL11" s="450"/>
      <c r="CM11" s="450"/>
      <c r="CN11" s="450"/>
      <c r="CO11" s="450"/>
      <c r="CP11" s="450"/>
      <c r="CQ11" s="450"/>
      <c r="CR11" s="450"/>
      <c r="CS11" s="451"/>
      <c r="CT11" s="486" t="s">
        <v>124</v>
      </c>
      <c r="CU11" s="487"/>
      <c r="CV11" s="487"/>
      <c r="CW11" s="487"/>
      <c r="CX11" s="487"/>
      <c r="CY11" s="487"/>
      <c r="CZ11" s="487"/>
      <c r="DA11" s="488"/>
      <c r="DB11" s="486" t="s">
        <v>125</v>
      </c>
      <c r="DC11" s="487"/>
      <c r="DD11" s="487"/>
      <c r="DE11" s="487"/>
      <c r="DF11" s="487"/>
      <c r="DG11" s="487"/>
      <c r="DH11" s="487"/>
      <c r="DI11" s="488"/>
    </row>
    <row r="12" spans="1:119" ht="18.75" customHeight="1">
      <c r="A12" s="178"/>
      <c r="B12" s="506" t="s">
        <v>126</v>
      </c>
      <c r="C12" s="507"/>
      <c r="D12" s="507"/>
      <c r="E12" s="507"/>
      <c r="F12" s="507"/>
      <c r="G12" s="507"/>
      <c r="H12" s="507"/>
      <c r="I12" s="507"/>
      <c r="J12" s="507"/>
      <c r="K12" s="508"/>
      <c r="L12" s="515" t="s">
        <v>127</v>
      </c>
      <c r="M12" s="516"/>
      <c r="N12" s="516"/>
      <c r="O12" s="516"/>
      <c r="P12" s="516"/>
      <c r="Q12" s="517"/>
      <c r="R12" s="518">
        <v>14789</v>
      </c>
      <c r="S12" s="519"/>
      <c r="T12" s="519"/>
      <c r="U12" s="519"/>
      <c r="V12" s="520"/>
      <c r="W12" s="521" t="s">
        <v>1</v>
      </c>
      <c r="X12" s="479"/>
      <c r="Y12" s="479"/>
      <c r="Z12" s="479"/>
      <c r="AA12" s="479"/>
      <c r="AB12" s="522"/>
      <c r="AC12" s="523" t="s">
        <v>128</v>
      </c>
      <c r="AD12" s="524"/>
      <c r="AE12" s="524"/>
      <c r="AF12" s="524"/>
      <c r="AG12" s="525"/>
      <c r="AH12" s="523" t="s">
        <v>129</v>
      </c>
      <c r="AI12" s="524"/>
      <c r="AJ12" s="524"/>
      <c r="AK12" s="524"/>
      <c r="AL12" s="526"/>
      <c r="AM12" s="475" t="s">
        <v>130</v>
      </c>
      <c r="AN12" s="476"/>
      <c r="AO12" s="476"/>
      <c r="AP12" s="476"/>
      <c r="AQ12" s="476"/>
      <c r="AR12" s="476"/>
      <c r="AS12" s="476"/>
      <c r="AT12" s="477"/>
      <c r="AU12" s="478" t="s">
        <v>131</v>
      </c>
      <c r="AV12" s="479"/>
      <c r="AW12" s="479"/>
      <c r="AX12" s="479"/>
      <c r="AY12" s="480" t="s">
        <v>132</v>
      </c>
      <c r="AZ12" s="481"/>
      <c r="BA12" s="481"/>
      <c r="BB12" s="481"/>
      <c r="BC12" s="481"/>
      <c r="BD12" s="481"/>
      <c r="BE12" s="481"/>
      <c r="BF12" s="481"/>
      <c r="BG12" s="481"/>
      <c r="BH12" s="481"/>
      <c r="BI12" s="481"/>
      <c r="BJ12" s="481"/>
      <c r="BK12" s="481"/>
      <c r="BL12" s="481"/>
      <c r="BM12" s="482"/>
      <c r="BN12" s="446">
        <v>200000</v>
      </c>
      <c r="BO12" s="447"/>
      <c r="BP12" s="447"/>
      <c r="BQ12" s="447"/>
      <c r="BR12" s="447"/>
      <c r="BS12" s="447"/>
      <c r="BT12" s="447"/>
      <c r="BU12" s="448"/>
      <c r="BV12" s="446">
        <v>150000</v>
      </c>
      <c r="BW12" s="447"/>
      <c r="BX12" s="447"/>
      <c r="BY12" s="447"/>
      <c r="BZ12" s="447"/>
      <c r="CA12" s="447"/>
      <c r="CB12" s="447"/>
      <c r="CC12" s="448"/>
      <c r="CD12" s="449" t="s">
        <v>133</v>
      </c>
      <c r="CE12" s="450"/>
      <c r="CF12" s="450"/>
      <c r="CG12" s="450"/>
      <c r="CH12" s="450"/>
      <c r="CI12" s="450"/>
      <c r="CJ12" s="450"/>
      <c r="CK12" s="450"/>
      <c r="CL12" s="450"/>
      <c r="CM12" s="450"/>
      <c r="CN12" s="450"/>
      <c r="CO12" s="450"/>
      <c r="CP12" s="450"/>
      <c r="CQ12" s="450"/>
      <c r="CR12" s="450"/>
      <c r="CS12" s="451"/>
      <c r="CT12" s="486" t="s">
        <v>124</v>
      </c>
      <c r="CU12" s="487"/>
      <c r="CV12" s="487"/>
      <c r="CW12" s="487"/>
      <c r="CX12" s="487"/>
      <c r="CY12" s="487"/>
      <c r="CZ12" s="487"/>
      <c r="DA12" s="488"/>
      <c r="DB12" s="486" t="s">
        <v>124</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134</v>
      </c>
      <c r="N13" s="538"/>
      <c r="O13" s="538"/>
      <c r="P13" s="538"/>
      <c r="Q13" s="539"/>
      <c r="R13" s="530">
        <v>14109</v>
      </c>
      <c r="S13" s="531"/>
      <c r="T13" s="531"/>
      <c r="U13" s="531"/>
      <c r="V13" s="532"/>
      <c r="W13" s="462" t="s">
        <v>135</v>
      </c>
      <c r="X13" s="463"/>
      <c r="Y13" s="463"/>
      <c r="Z13" s="463"/>
      <c r="AA13" s="463"/>
      <c r="AB13" s="453"/>
      <c r="AC13" s="497">
        <v>673</v>
      </c>
      <c r="AD13" s="498"/>
      <c r="AE13" s="498"/>
      <c r="AF13" s="498"/>
      <c r="AG13" s="540"/>
      <c r="AH13" s="497">
        <v>709</v>
      </c>
      <c r="AI13" s="498"/>
      <c r="AJ13" s="498"/>
      <c r="AK13" s="498"/>
      <c r="AL13" s="499"/>
      <c r="AM13" s="475" t="s">
        <v>136</v>
      </c>
      <c r="AN13" s="476"/>
      <c r="AO13" s="476"/>
      <c r="AP13" s="476"/>
      <c r="AQ13" s="476"/>
      <c r="AR13" s="476"/>
      <c r="AS13" s="476"/>
      <c r="AT13" s="477"/>
      <c r="AU13" s="478" t="s">
        <v>137</v>
      </c>
      <c r="AV13" s="479"/>
      <c r="AW13" s="479"/>
      <c r="AX13" s="479"/>
      <c r="AY13" s="480" t="s">
        <v>138</v>
      </c>
      <c r="AZ13" s="481"/>
      <c r="BA13" s="481"/>
      <c r="BB13" s="481"/>
      <c r="BC13" s="481"/>
      <c r="BD13" s="481"/>
      <c r="BE13" s="481"/>
      <c r="BF13" s="481"/>
      <c r="BG13" s="481"/>
      <c r="BH13" s="481"/>
      <c r="BI13" s="481"/>
      <c r="BJ13" s="481"/>
      <c r="BK13" s="481"/>
      <c r="BL13" s="481"/>
      <c r="BM13" s="482"/>
      <c r="BN13" s="446">
        <v>297971</v>
      </c>
      <c r="BO13" s="447"/>
      <c r="BP13" s="447"/>
      <c r="BQ13" s="447"/>
      <c r="BR13" s="447"/>
      <c r="BS13" s="447"/>
      <c r="BT13" s="447"/>
      <c r="BU13" s="448"/>
      <c r="BV13" s="446">
        <v>244964</v>
      </c>
      <c r="BW13" s="447"/>
      <c r="BX13" s="447"/>
      <c r="BY13" s="447"/>
      <c r="BZ13" s="447"/>
      <c r="CA13" s="447"/>
      <c r="CB13" s="447"/>
      <c r="CC13" s="448"/>
      <c r="CD13" s="449" t="s">
        <v>139</v>
      </c>
      <c r="CE13" s="450"/>
      <c r="CF13" s="450"/>
      <c r="CG13" s="450"/>
      <c r="CH13" s="450"/>
      <c r="CI13" s="450"/>
      <c r="CJ13" s="450"/>
      <c r="CK13" s="450"/>
      <c r="CL13" s="450"/>
      <c r="CM13" s="450"/>
      <c r="CN13" s="450"/>
      <c r="CO13" s="450"/>
      <c r="CP13" s="450"/>
      <c r="CQ13" s="450"/>
      <c r="CR13" s="450"/>
      <c r="CS13" s="451"/>
      <c r="CT13" s="443">
        <v>7.3</v>
      </c>
      <c r="CU13" s="444"/>
      <c r="CV13" s="444"/>
      <c r="CW13" s="444"/>
      <c r="CX13" s="444"/>
      <c r="CY13" s="444"/>
      <c r="CZ13" s="444"/>
      <c r="DA13" s="445"/>
      <c r="DB13" s="443">
        <v>7.1</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140</v>
      </c>
      <c r="M14" s="528"/>
      <c r="N14" s="528"/>
      <c r="O14" s="528"/>
      <c r="P14" s="528"/>
      <c r="Q14" s="529"/>
      <c r="R14" s="530">
        <v>15123</v>
      </c>
      <c r="S14" s="531"/>
      <c r="T14" s="531"/>
      <c r="U14" s="531"/>
      <c r="V14" s="532"/>
      <c r="W14" s="436"/>
      <c r="X14" s="437"/>
      <c r="Y14" s="437"/>
      <c r="Z14" s="437"/>
      <c r="AA14" s="437"/>
      <c r="AB14" s="426"/>
      <c r="AC14" s="533">
        <v>8.6</v>
      </c>
      <c r="AD14" s="534"/>
      <c r="AE14" s="534"/>
      <c r="AF14" s="534"/>
      <c r="AG14" s="535"/>
      <c r="AH14" s="533">
        <v>9.3000000000000007</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141</v>
      </c>
      <c r="CE14" s="542"/>
      <c r="CF14" s="542"/>
      <c r="CG14" s="542"/>
      <c r="CH14" s="542"/>
      <c r="CI14" s="542"/>
      <c r="CJ14" s="542"/>
      <c r="CK14" s="542"/>
      <c r="CL14" s="542"/>
      <c r="CM14" s="542"/>
      <c r="CN14" s="542"/>
      <c r="CO14" s="542"/>
      <c r="CP14" s="542"/>
      <c r="CQ14" s="542"/>
      <c r="CR14" s="542"/>
      <c r="CS14" s="543"/>
      <c r="CT14" s="544">
        <v>95.1</v>
      </c>
      <c r="CU14" s="545"/>
      <c r="CV14" s="545"/>
      <c r="CW14" s="545"/>
      <c r="CX14" s="545"/>
      <c r="CY14" s="545"/>
      <c r="CZ14" s="545"/>
      <c r="DA14" s="546"/>
      <c r="DB14" s="544">
        <v>95.9</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142</v>
      </c>
      <c r="N15" s="538"/>
      <c r="O15" s="538"/>
      <c r="P15" s="538"/>
      <c r="Q15" s="539"/>
      <c r="R15" s="530">
        <v>14300</v>
      </c>
      <c r="S15" s="531"/>
      <c r="T15" s="531"/>
      <c r="U15" s="531"/>
      <c r="V15" s="532"/>
      <c r="W15" s="462" t="s">
        <v>143</v>
      </c>
      <c r="X15" s="463"/>
      <c r="Y15" s="463"/>
      <c r="Z15" s="463"/>
      <c r="AA15" s="463"/>
      <c r="AB15" s="453"/>
      <c r="AC15" s="497">
        <v>918</v>
      </c>
      <c r="AD15" s="498"/>
      <c r="AE15" s="498"/>
      <c r="AF15" s="498"/>
      <c r="AG15" s="540"/>
      <c r="AH15" s="497">
        <v>925</v>
      </c>
      <c r="AI15" s="498"/>
      <c r="AJ15" s="498"/>
      <c r="AK15" s="498"/>
      <c r="AL15" s="499"/>
      <c r="AM15" s="475"/>
      <c r="AN15" s="476"/>
      <c r="AO15" s="476"/>
      <c r="AP15" s="476"/>
      <c r="AQ15" s="476"/>
      <c r="AR15" s="476"/>
      <c r="AS15" s="476"/>
      <c r="AT15" s="477"/>
      <c r="AU15" s="478"/>
      <c r="AV15" s="479"/>
      <c r="AW15" s="479"/>
      <c r="AX15" s="479"/>
      <c r="AY15" s="406" t="s">
        <v>144</v>
      </c>
      <c r="AZ15" s="407"/>
      <c r="BA15" s="407"/>
      <c r="BB15" s="407"/>
      <c r="BC15" s="407"/>
      <c r="BD15" s="407"/>
      <c r="BE15" s="407"/>
      <c r="BF15" s="407"/>
      <c r="BG15" s="407"/>
      <c r="BH15" s="407"/>
      <c r="BI15" s="407"/>
      <c r="BJ15" s="407"/>
      <c r="BK15" s="407"/>
      <c r="BL15" s="407"/>
      <c r="BM15" s="408"/>
      <c r="BN15" s="409">
        <v>2727101</v>
      </c>
      <c r="BO15" s="410"/>
      <c r="BP15" s="410"/>
      <c r="BQ15" s="410"/>
      <c r="BR15" s="410"/>
      <c r="BS15" s="410"/>
      <c r="BT15" s="410"/>
      <c r="BU15" s="411"/>
      <c r="BV15" s="409">
        <v>2695590</v>
      </c>
      <c r="BW15" s="410"/>
      <c r="BX15" s="410"/>
      <c r="BY15" s="410"/>
      <c r="BZ15" s="410"/>
      <c r="CA15" s="410"/>
      <c r="CB15" s="410"/>
      <c r="CC15" s="411"/>
      <c r="CD15" s="547" t="s">
        <v>145</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146</v>
      </c>
      <c r="M16" s="550"/>
      <c r="N16" s="550"/>
      <c r="O16" s="550"/>
      <c r="P16" s="550"/>
      <c r="Q16" s="551"/>
      <c r="R16" s="552" t="s">
        <v>147</v>
      </c>
      <c r="S16" s="553"/>
      <c r="T16" s="553"/>
      <c r="U16" s="553"/>
      <c r="V16" s="554"/>
      <c r="W16" s="436"/>
      <c r="X16" s="437"/>
      <c r="Y16" s="437"/>
      <c r="Z16" s="437"/>
      <c r="AA16" s="437"/>
      <c r="AB16" s="426"/>
      <c r="AC16" s="533">
        <v>11.7</v>
      </c>
      <c r="AD16" s="534"/>
      <c r="AE16" s="534"/>
      <c r="AF16" s="534"/>
      <c r="AG16" s="535"/>
      <c r="AH16" s="533">
        <v>12.2</v>
      </c>
      <c r="AI16" s="534"/>
      <c r="AJ16" s="534"/>
      <c r="AK16" s="534"/>
      <c r="AL16" s="536"/>
      <c r="AM16" s="475"/>
      <c r="AN16" s="476"/>
      <c r="AO16" s="476"/>
      <c r="AP16" s="476"/>
      <c r="AQ16" s="476"/>
      <c r="AR16" s="476"/>
      <c r="AS16" s="476"/>
      <c r="AT16" s="477"/>
      <c r="AU16" s="478"/>
      <c r="AV16" s="479"/>
      <c r="AW16" s="479"/>
      <c r="AX16" s="479"/>
      <c r="AY16" s="480" t="s">
        <v>148</v>
      </c>
      <c r="AZ16" s="481"/>
      <c r="BA16" s="481"/>
      <c r="BB16" s="481"/>
      <c r="BC16" s="481"/>
      <c r="BD16" s="481"/>
      <c r="BE16" s="481"/>
      <c r="BF16" s="481"/>
      <c r="BG16" s="481"/>
      <c r="BH16" s="481"/>
      <c r="BI16" s="481"/>
      <c r="BJ16" s="481"/>
      <c r="BK16" s="481"/>
      <c r="BL16" s="481"/>
      <c r="BM16" s="482"/>
      <c r="BN16" s="446">
        <v>4458849</v>
      </c>
      <c r="BO16" s="447"/>
      <c r="BP16" s="447"/>
      <c r="BQ16" s="447"/>
      <c r="BR16" s="447"/>
      <c r="BS16" s="447"/>
      <c r="BT16" s="447"/>
      <c r="BU16" s="448"/>
      <c r="BV16" s="446">
        <v>4236174</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149</v>
      </c>
      <c r="N17" s="558"/>
      <c r="O17" s="558"/>
      <c r="P17" s="558"/>
      <c r="Q17" s="559"/>
      <c r="R17" s="552" t="s">
        <v>150</v>
      </c>
      <c r="S17" s="553"/>
      <c r="T17" s="553"/>
      <c r="U17" s="553"/>
      <c r="V17" s="554"/>
      <c r="W17" s="462" t="s">
        <v>151</v>
      </c>
      <c r="X17" s="463"/>
      <c r="Y17" s="463"/>
      <c r="Z17" s="463"/>
      <c r="AA17" s="463"/>
      <c r="AB17" s="453"/>
      <c r="AC17" s="497">
        <v>6246</v>
      </c>
      <c r="AD17" s="498"/>
      <c r="AE17" s="498"/>
      <c r="AF17" s="498"/>
      <c r="AG17" s="540"/>
      <c r="AH17" s="497">
        <v>5957</v>
      </c>
      <c r="AI17" s="498"/>
      <c r="AJ17" s="498"/>
      <c r="AK17" s="498"/>
      <c r="AL17" s="499"/>
      <c r="AM17" s="475"/>
      <c r="AN17" s="476"/>
      <c r="AO17" s="476"/>
      <c r="AP17" s="476"/>
      <c r="AQ17" s="476"/>
      <c r="AR17" s="476"/>
      <c r="AS17" s="476"/>
      <c r="AT17" s="477"/>
      <c r="AU17" s="478"/>
      <c r="AV17" s="479"/>
      <c r="AW17" s="479"/>
      <c r="AX17" s="479"/>
      <c r="AY17" s="480" t="s">
        <v>152</v>
      </c>
      <c r="AZ17" s="481"/>
      <c r="BA17" s="481"/>
      <c r="BB17" s="481"/>
      <c r="BC17" s="481"/>
      <c r="BD17" s="481"/>
      <c r="BE17" s="481"/>
      <c r="BF17" s="481"/>
      <c r="BG17" s="481"/>
      <c r="BH17" s="481"/>
      <c r="BI17" s="481"/>
      <c r="BJ17" s="481"/>
      <c r="BK17" s="481"/>
      <c r="BL17" s="481"/>
      <c r="BM17" s="482"/>
      <c r="BN17" s="446">
        <v>3489475</v>
      </c>
      <c r="BO17" s="447"/>
      <c r="BP17" s="447"/>
      <c r="BQ17" s="447"/>
      <c r="BR17" s="447"/>
      <c r="BS17" s="447"/>
      <c r="BT17" s="447"/>
      <c r="BU17" s="448"/>
      <c r="BV17" s="446">
        <v>3426678</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153</v>
      </c>
      <c r="C18" s="489"/>
      <c r="D18" s="489"/>
      <c r="E18" s="569"/>
      <c r="F18" s="569"/>
      <c r="G18" s="569"/>
      <c r="H18" s="569"/>
      <c r="I18" s="569"/>
      <c r="J18" s="569"/>
      <c r="K18" s="569"/>
      <c r="L18" s="570">
        <v>261.33999999999997</v>
      </c>
      <c r="M18" s="570"/>
      <c r="N18" s="570"/>
      <c r="O18" s="570"/>
      <c r="P18" s="570"/>
      <c r="Q18" s="570"/>
      <c r="R18" s="571"/>
      <c r="S18" s="571"/>
      <c r="T18" s="571"/>
      <c r="U18" s="571"/>
      <c r="V18" s="572"/>
      <c r="W18" s="464"/>
      <c r="X18" s="465"/>
      <c r="Y18" s="465"/>
      <c r="Z18" s="465"/>
      <c r="AA18" s="465"/>
      <c r="AB18" s="456"/>
      <c r="AC18" s="573">
        <v>79.7</v>
      </c>
      <c r="AD18" s="574"/>
      <c r="AE18" s="574"/>
      <c r="AF18" s="574"/>
      <c r="AG18" s="575"/>
      <c r="AH18" s="573">
        <v>78.5</v>
      </c>
      <c r="AI18" s="574"/>
      <c r="AJ18" s="574"/>
      <c r="AK18" s="574"/>
      <c r="AL18" s="576"/>
      <c r="AM18" s="475"/>
      <c r="AN18" s="476"/>
      <c r="AO18" s="476"/>
      <c r="AP18" s="476"/>
      <c r="AQ18" s="476"/>
      <c r="AR18" s="476"/>
      <c r="AS18" s="476"/>
      <c r="AT18" s="477"/>
      <c r="AU18" s="478"/>
      <c r="AV18" s="479"/>
      <c r="AW18" s="479"/>
      <c r="AX18" s="479"/>
      <c r="AY18" s="480" t="s">
        <v>154</v>
      </c>
      <c r="AZ18" s="481"/>
      <c r="BA18" s="481"/>
      <c r="BB18" s="481"/>
      <c r="BC18" s="481"/>
      <c r="BD18" s="481"/>
      <c r="BE18" s="481"/>
      <c r="BF18" s="481"/>
      <c r="BG18" s="481"/>
      <c r="BH18" s="481"/>
      <c r="BI18" s="481"/>
      <c r="BJ18" s="481"/>
      <c r="BK18" s="481"/>
      <c r="BL18" s="481"/>
      <c r="BM18" s="482"/>
      <c r="BN18" s="446">
        <v>4707838</v>
      </c>
      <c r="BO18" s="447"/>
      <c r="BP18" s="447"/>
      <c r="BQ18" s="447"/>
      <c r="BR18" s="447"/>
      <c r="BS18" s="447"/>
      <c r="BT18" s="447"/>
      <c r="BU18" s="448"/>
      <c r="BV18" s="446">
        <v>4649663</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155</v>
      </c>
      <c r="C19" s="489"/>
      <c r="D19" s="489"/>
      <c r="E19" s="569"/>
      <c r="F19" s="569"/>
      <c r="G19" s="569"/>
      <c r="H19" s="569"/>
      <c r="I19" s="569"/>
      <c r="J19" s="569"/>
      <c r="K19" s="569"/>
      <c r="L19" s="577">
        <v>58</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156</v>
      </c>
      <c r="AZ19" s="481"/>
      <c r="BA19" s="481"/>
      <c r="BB19" s="481"/>
      <c r="BC19" s="481"/>
      <c r="BD19" s="481"/>
      <c r="BE19" s="481"/>
      <c r="BF19" s="481"/>
      <c r="BG19" s="481"/>
      <c r="BH19" s="481"/>
      <c r="BI19" s="481"/>
      <c r="BJ19" s="481"/>
      <c r="BK19" s="481"/>
      <c r="BL19" s="481"/>
      <c r="BM19" s="482"/>
      <c r="BN19" s="446">
        <v>7490873</v>
      </c>
      <c r="BO19" s="447"/>
      <c r="BP19" s="447"/>
      <c r="BQ19" s="447"/>
      <c r="BR19" s="447"/>
      <c r="BS19" s="447"/>
      <c r="BT19" s="447"/>
      <c r="BU19" s="448"/>
      <c r="BV19" s="446">
        <v>7037512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157</v>
      </c>
      <c r="C20" s="489"/>
      <c r="D20" s="489"/>
      <c r="E20" s="569"/>
      <c r="F20" s="569"/>
      <c r="G20" s="569"/>
      <c r="H20" s="569"/>
      <c r="I20" s="569"/>
      <c r="J20" s="569"/>
      <c r="K20" s="569"/>
      <c r="L20" s="577">
        <v>7631</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158</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159</v>
      </c>
      <c r="C22" s="590"/>
      <c r="D22" s="591"/>
      <c r="E22" s="458" t="s">
        <v>1</v>
      </c>
      <c r="F22" s="463"/>
      <c r="G22" s="463"/>
      <c r="H22" s="463"/>
      <c r="I22" s="463"/>
      <c r="J22" s="463"/>
      <c r="K22" s="453"/>
      <c r="L22" s="458" t="s">
        <v>160</v>
      </c>
      <c r="M22" s="463"/>
      <c r="N22" s="463"/>
      <c r="O22" s="463"/>
      <c r="P22" s="453"/>
      <c r="Q22" s="621" t="s">
        <v>161</v>
      </c>
      <c r="R22" s="622"/>
      <c r="S22" s="622"/>
      <c r="T22" s="622"/>
      <c r="U22" s="622"/>
      <c r="V22" s="623"/>
      <c r="W22" s="589" t="s">
        <v>162</v>
      </c>
      <c r="X22" s="590"/>
      <c r="Y22" s="591"/>
      <c r="Z22" s="458" t="s">
        <v>1</v>
      </c>
      <c r="AA22" s="463"/>
      <c r="AB22" s="463"/>
      <c r="AC22" s="463"/>
      <c r="AD22" s="463"/>
      <c r="AE22" s="463"/>
      <c r="AF22" s="463"/>
      <c r="AG22" s="453"/>
      <c r="AH22" s="627" t="s">
        <v>163</v>
      </c>
      <c r="AI22" s="463"/>
      <c r="AJ22" s="463"/>
      <c r="AK22" s="463"/>
      <c r="AL22" s="453"/>
      <c r="AM22" s="627" t="s">
        <v>164</v>
      </c>
      <c r="AN22" s="628"/>
      <c r="AO22" s="628"/>
      <c r="AP22" s="628"/>
      <c r="AQ22" s="628"/>
      <c r="AR22" s="629"/>
      <c r="AS22" s="621" t="s">
        <v>161</v>
      </c>
      <c r="AT22" s="622"/>
      <c r="AU22" s="622"/>
      <c r="AV22" s="622"/>
      <c r="AW22" s="622"/>
      <c r="AX22" s="633"/>
      <c r="AY22" s="406" t="s">
        <v>165</v>
      </c>
      <c r="AZ22" s="407"/>
      <c r="BA22" s="407"/>
      <c r="BB22" s="407"/>
      <c r="BC22" s="407"/>
      <c r="BD22" s="407"/>
      <c r="BE22" s="407"/>
      <c r="BF22" s="407"/>
      <c r="BG22" s="407"/>
      <c r="BH22" s="407"/>
      <c r="BI22" s="407"/>
      <c r="BJ22" s="407"/>
      <c r="BK22" s="407"/>
      <c r="BL22" s="407"/>
      <c r="BM22" s="408"/>
      <c r="BN22" s="409">
        <v>10930624</v>
      </c>
      <c r="BO22" s="410"/>
      <c r="BP22" s="410"/>
      <c r="BQ22" s="410"/>
      <c r="BR22" s="410"/>
      <c r="BS22" s="410"/>
      <c r="BT22" s="410"/>
      <c r="BU22" s="411"/>
      <c r="BV22" s="409">
        <v>10642268</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166</v>
      </c>
      <c r="AZ23" s="481"/>
      <c r="BA23" s="481"/>
      <c r="BB23" s="481"/>
      <c r="BC23" s="481"/>
      <c r="BD23" s="481"/>
      <c r="BE23" s="481"/>
      <c r="BF23" s="481"/>
      <c r="BG23" s="481"/>
      <c r="BH23" s="481"/>
      <c r="BI23" s="481"/>
      <c r="BJ23" s="481"/>
      <c r="BK23" s="481"/>
      <c r="BL23" s="481"/>
      <c r="BM23" s="482"/>
      <c r="BN23" s="446">
        <v>6553655</v>
      </c>
      <c r="BO23" s="447"/>
      <c r="BP23" s="447"/>
      <c r="BQ23" s="447"/>
      <c r="BR23" s="447"/>
      <c r="BS23" s="447"/>
      <c r="BT23" s="447"/>
      <c r="BU23" s="448"/>
      <c r="BV23" s="446">
        <v>6769746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167</v>
      </c>
      <c r="F24" s="476"/>
      <c r="G24" s="476"/>
      <c r="H24" s="476"/>
      <c r="I24" s="476"/>
      <c r="J24" s="476"/>
      <c r="K24" s="477"/>
      <c r="L24" s="497">
        <v>1</v>
      </c>
      <c r="M24" s="498"/>
      <c r="N24" s="498"/>
      <c r="O24" s="498"/>
      <c r="P24" s="540"/>
      <c r="Q24" s="497">
        <v>7000</v>
      </c>
      <c r="R24" s="498"/>
      <c r="S24" s="498"/>
      <c r="T24" s="498"/>
      <c r="U24" s="498"/>
      <c r="V24" s="540"/>
      <c r="W24" s="592"/>
      <c r="X24" s="593"/>
      <c r="Y24" s="594"/>
      <c r="Z24" s="496" t="s">
        <v>168</v>
      </c>
      <c r="AA24" s="476"/>
      <c r="AB24" s="476"/>
      <c r="AC24" s="476"/>
      <c r="AD24" s="476"/>
      <c r="AE24" s="476"/>
      <c r="AF24" s="476"/>
      <c r="AG24" s="477"/>
      <c r="AH24" s="497">
        <v>159</v>
      </c>
      <c r="AI24" s="498"/>
      <c r="AJ24" s="498"/>
      <c r="AK24" s="498"/>
      <c r="AL24" s="540"/>
      <c r="AM24" s="497">
        <v>458556</v>
      </c>
      <c r="AN24" s="498"/>
      <c r="AO24" s="498"/>
      <c r="AP24" s="498"/>
      <c r="AQ24" s="498"/>
      <c r="AR24" s="540"/>
      <c r="AS24" s="497">
        <v>2884</v>
      </c>
      <c r="AT24" s="498"/>
      <c r="AU24" s="498"/>
      <c r="AV24" s="498"/>
      <c r="AW24" s="498"/>
      <c r="AX24" s="499"/>
      <c r="AY24" s="562" t="s">
        <v>169</v>
      </c>
      <c r="AZ24" s="563"/>
      <c r="BA24" s="563"/>
      <c r="BB24" s="563"/>
      <c r="BC24" s="563"/>
      <c r="BD24" s="563"/>
      <c r="BE24" s="563"/>
      <c r="BF24" s="563"/>
      <c r="BG24" s="563"/>
      <c r="BH24" s="563"/>
      <c r="BI24" s="563"/>
      <c r="BJ24" s="563"/>
      <c r="BK24" s="563"/>
      <c r="BL24" s="563"/>
      <c r="BM24" s="564"/>
      <c r="BN24" s="446">
        <v>7735303</v>
      </c>
      <c r="BO24" s="447"/>
      <c r="BP24" s="447"/>
      <c r="BQ24" s="447"/>
      <c r="BR24" s="447"/>
      <c r="BS24" s="447"/>
      <c r="BT24" s="447"/>
      <c r="BU24" s="448"/>
      <c r="BV24" s="446">
        <v>7366163</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170</v>
      </c>
      <c r="F25" s="476"/>
      <c r="G25" s="476"/>
      <c r="H25" s="476"/>
      <c r="I25" s="476"/>
      <c r="J25" s="476"/>
      <c r="K25" s="477"/>
      <c r="L25" s="497">
        <v>1</v>
      </c>
      <c r="M25" s="498"/>
      <c r="N25" s="498"/>
      <c r="O25" s="498"/>
      <c r="P25" s="540"/>
      <c r="Q25" s="497">
        <v>6000</v>
      </c>
      <c r="R25" s="498"/>
      <c r="S25" s="498"/>
      <c r="T25" s="498"/>
      <c r="U25" s="498"/>
      <c r="V25" s="540"/>
      <c r="W25" s="592"/>
      <c r="X25" s="593"/>
      <c r="Y25" s="594"/>
      <c r="Z25" s="496" t="s">
        <v>171</v>
      </c>
      <c r="AA25" s="476"/>
      <c r="AB25" s="476"/>
      <c r="AC25" s="476"/>
      <c r="AD25" s="476"/>
      <c r="AE25" s="476"/>
      <c r="AF25" s="476"/>
      <c r="AG25" s="477"/>
      <c r="AH25" s="497" t="s">
        <v>172</v>
      </c>
      <c r="AI25" s="498"/>
      <c r="AJ25" s="498"/>
      <c r="AK25" s="498"/>
      <c r="AL25" s="540"/>
      <c r="AM25" s="497" t="s">
        <v>124</v>
      </c>
      <c r="AN25" s="498"/>
      <c r="AO25" s="498"/>
      <c r="AP25" s="498"/>
      <c r="AQ25" s="498"/>
      <c r="AR25" s="540"/>
      <c r="AS25" s="497" t="s">
        <v>124</v>
      </c>
      <c r="AT25" s="498"/>
      <c r="AU25" s="498"/>
      <c r="AV25" s="498"/>
      <c r="AW25" s="498"/>
      <c r="AX25" s="499"/>
      <c r="AY25" s="406" t="s">
        <v>173</v>
      </c>
      <c r="AZ25" s="407"/>
      <c r="BA25" s="407"/>
      <c r="BB25" s="407"/>
      <c r="BC25" s="407"/>
      <c r="BD25" s="407"/>
      <c r="BE25" s="407"/>
      <c r="BF25" s="407"/>
      <c r="BG25" s="407"/>
      <c r="BH25" s="407"/>
      <c r="BI25" s="407"/>
      <c r="BJ25" s="407"/>
      <c r="BK25" s="407"/>
      <c r="BL25" s="407"/>
      <c r="BM25" s="408"/>
      <c r="BN25" s="409">
        <v>2683986</v>
      </c>
      <c r="BO25" s="410"/>
      <c r="BP25" s="410"/>
      <c r="BQ25" s="410"/>
      <c r="BR25" s="410"/>
      <c r="BS25" s="410"/>
      <c r="BT25" s="410"/>
      <c r="BU25" s="411"/>
      <c r="BV25" s="409">
        <v>1065549</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174</v>
      </c>
      <c r="F26" s="476"/>
      <c r="G26" s="476"/>
      <c r="H26" s="476"/>
      <c r="I26" s="476"/>
      <c r="J26" s="476"/>
      <c r="K26" s="477"/>
      <c r="L26" s="497">
        <v>1</v>
      </c>
      <c r="M26" s="498"/>
      <c r="N26" s="498"/>
      <c r="O26" s="498"/>
      <c r="P26" s="540"/>
      <c r="Q26" s="497">
        <v>5500</v>
      </c>
      <c r="R26" s="498"/>
      <c r="S26" s="498"/>
      <c r="T26" s="498"/>
      <c r="U26" s="498"/>
      <c r="V26" s="540"/>
      <c r="W26" s="592"/>
      <c r="X26" s="593"/>
      <c r="Y26" s="594"/>
      <c r="Z26" s="496" t="s">
        <v>175</v>
      </c>
      <c r="AA26" s="598"/>
      <c r="AB26" s="598"/>
      <c r="AC26" s="598"/>
      <c r="AD26" s="598"/>
      <c r="AE26" s="598"/>
      <c r="AF26" s="598"/>
      <c r="AG26" s="599"/>
      <c r="AH26" s="497">
        <v>4</v>
      </c>
      <c r="AI26" s="498"/>
      <c r="AJ26" s="498"/>
      <c r="AK26" s="498"/>
      <c r="AL26" s="540"/>
      <c r="AM26" s="497">
        <v>12604</v>
      </c>
      <c r="AN26" s="498"/>
      <c r="AO26" s="498"/>
      <c r="AP26" s="498"/>
      <c r="AQ26" s="498"/>
      <c r="AR26" s="540"/>
      <c r="AS26" s="497">
        <v>3151</v>
      </c>
      <c r="AT26" s="498"/>
      <c r="AU26" s="498"/>
      <c r="AV26" s="498"/>
      <c r="AW26" s="498"/>
      <c r="AX26" s="499"/>
      <c r="AY26" s="449" t="s">
        <v>176</v>
      </c>
      <c r="AZ26" s="450"/>
      <c r="BA26" s="450"/>
      <c r="BB26" s="450"/>
      <c r="BC26" s="450"/>
      <c r="BD26" s="450"/>
      <c r="BE26" s="450"/>
      <c r="BF26" s="450"/>
      <c r="BG26" s="450"/>
      <c r="BH26" s="450"/>
      <c r="BI26" s="450"/>
      <c r="BJ26" s="450"/>
      <c r="BK26" s="450"/>
      <c r="BL26" s="450"/>
      <c r="BM26" s="451"/>
      <c r="BN26" s="446" t="s">
        <v>124</v>
      </c>
      <c r="BO26" s="447"/>
      <c r="BP26" s="447"/>
      <c r="BQ26" s="447"/>
      <c r="BR26" s="447"/>
      <c r="BS26" s="447"/>
      <c r="BT26" s="447"/>
      <c r="BU26" s="448"/>
      <c r="BV26" s="446" t="s">
        <v>172</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177</v>
      </c>
      <c r="F27" s="476"/>
      <c r="G27" s="476"/>
      <c r="H27" s="476"/>
      <c r="I27" s="476"/>
      <c r="J27" s="476"/>
      <c r="K27" s="477"/>
      <c r="L27" s="497">
        <v>1</v>
      </c>
      <c r="M27" s="498"/>
      <c r="N27" s="498"/>
      <c r="O27" s="498"/>
      <c r="P27" s="540"/>
      <c r="Q27" s="497">
        <v>2680</v>
      </c>
      <c r="R27" s="498"/>
      <c r="S27" s="498"/>
      <c r="T27" s="498"/>
      <c r="U27" s="498"/>
      <c r="V27" s="540"/>
      <c r="W27" s="592"/>
      <c r="X27" s="593"/>
      <c r="Y27" s="594"/>
      <c r="Z27" s="496" t="s">
        <v>178</v>
      </c>
      <c r="AA27" s="476"/>
      <c r="AB27" s="476"/>
      <c r="AC27" s="476"/>
      <c r="AD27" s="476"/>
      <c r="AE27" s="476"/>
      <c r="AF27" s="476"/>
      <c r="AG27" s="477"/>
      <c r="AH27" s="497" t="s">
        <v>172</v>
      </c>
      <c r="AI27" s="498"/>
      <c r="AJ27" s="498"/>
      <c r="AK27" s="498"/>
      <c r="AL27" s="540"/>
      <c r="AM27" s="497" t="s">
        <v>179</v>
      </c>
      <c r="AN27" s="498"/>
      <c r="AO27" s="498"/>
      <c r="AP27" s="498"/>
      <c r="AQ27" s="498"/>
      <c r="AR27" s="540"/>
      <c r="AS27" s="497" t="s">
        <v>180</v>
      </c>
      <c r="AT27" s="498"/>
      <c r="AU27" s="498"/>
      <c r="AV27" s="498"/>
      <c r="AW27" s="498"/>
      <c r="AX27" s="499"/>
      <c r="AY27" s="541" t="s">
        <v>181</v>
      </c>
      <c r="AZ27" s="542"/>
      <c r="BA27" s="542"/>
      <c r="BB27" s="542"/>
      <c r="BC27" s="542"/>
      <c r="BD27" s="542"/>
      <c r="BE27" s="542"/>
      <c r="BF27" s="542"/>
      <c r="BG27" s="542"/>
      <c r="BH27" s="542"/>
      <c r="BI27" s="542"/>
      <c r="BJ27" s="542"/>
      <c r="BK27" s="542"/>
      <c r="BL27" s="542"/>
      <c r="BM27" s="543"/>
      <c r="BN27" s="565">
        <v>312991</v>
      </c>
      <c r="BO27" s="566"/>
      <c r="BP27" s="566"/>
      <c r="BQ27" s="566"/>
      <c r="BR27" s="566"/>
      <c r="BS27" s="566"/>
      <c r="BT27" s="566"/>
      <c r="BU27" s="567"/>
      <c r="BV27" s="565">
        <v>312989</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182</v>
      </c>
      <c r="F28" s="476"/>
      <c r="G28" s="476"/>
      <c r="H28" s="476"/>
      <c r="I28" s="476"/>
      <c r="J28" s="476"/>
      <c r="K28" s="477"/>
      <c r="L28" s="497">
        <v>1</v>
      </c>
      <c r="M28" s="498"/>
      <c r="N28" s="498"/>
      <c r="O28" s="498"/>
      <c r="P28" s="540"/>
      <c r="Q28" s="497">
        <v>2180</v>
      </c>
      <c r="R28" s="498"/>
      <c r="S28" s="498"/>
      <c r="T28" s="498"/>
      <c r="U28" s="498"/>
      <c r="V28" s="540"/>
      <c r="W28" s="592"/>
      <c r="X28" s="593"/>
      <c r="Y28" s="594"/>
      <c r="Z28" s="496" t="s">
        <v>183</v>
      </c>
      <c r="AA28" s="476"/>
      <c r="AB28" s="476"/>
      <c r="AC28" s="476"/>
      <c r="AD28" s="476"/>
      <c r="AE28" s="476"/>
      <c r="AF28" s="476"/>
      <c r="AG28" s="477"/>
      <c r="AH28" s="497" t="s">
        <v>124</v>
      </c>
      <c r="AI28" s="498"/>
      <c r="AJ28" s="498"/>
      <c r="AK28" s="498"/>
      <c r="AL28" s="540"/>
      <c r="AM28" s="497" t="s">
        <v>172</v>
      </c>
      <c r="AN28" s="498"/>
      <c r="AO28" s="498"/>
      <c r="AP28" s="498"/>
      <c r="AQ28" s="498"/>
      <c r="AR28" s="540"/>
      <c r="AS28" s="497" t="s">
        <v>172</v>
      </c>
      <c r="AT28" s="498"/>
      <c r="AU28" s="498"/>
      <c r="AV28" s="498"/>
      <c r="AW28" s="498"/>
      <c r="AX28" s="499"/>
      <c r="AY28" s="600" t="s">
        <v>184</v>
      </c>
      <c r="AZ28" s="601"/>
      <c r="BA28" s="601"/>
      <c r="BB28" s="602"/>
      <c r="BC28" s="406" t="s">
        <v>47</v>
      </c>
      <c r="BD28" s="407"/>
      <c r="BE28" s="407"/>
      <c r="BF28" s="407"/>
      <c r="BG28" s="407"/>
      <c r="BH28" s="407"/>
      <c r="BI28" s="407"/>
      <c r="BJ28" s="407"/>
      <c r="BK28" s="407"/>
      <c r="BL28" s="407"/>
      <c r="BM28" s="408"/>
      <c r="BN28" s="409">
        <v>1090272</v>
      </c>
      <c r="BO28" s="410"/>
      <c r="BP28" s="410"/>
      <c r="BQ28" s="410"/>
      <c r="BR28" s="410"/>
      <c r="BS28" s="410"/>
      <c r="BT28" s="410"/>
      <c r="BU28" s="411"/>
      <c r="BV28" s="409">
        <v>907144</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185</v>
      </c>
      <c r="F29" s="476"/>
      <c r="G29" s="476"/>
      <c r="H29" s="476"/>
      <c r="I29" s="476"/>
      <c r="J29" s="476"/>
      <c r="K29" s="477"/>
      <c r="L29" s="497">
        <v>14</v>
      </c>
      <c r="M29" s="498"/>
      <c r="N29" s="498"/>
      <c r="O29" s="498"/>
      <c r="P29" s="540"/>
      <c r="Q29" s="497">
        <v>1790</v>
      </c>
      <c r="R29" s="498"/>
      <c r="S29" s="498"/>
      <c r="T29" s="498"/>
      <c r="U29" s="498"/>
      <c r="V29" s="540"/>
      <c r="W29" s="595"/>
      <c r="X29" s="596"/>
      <c r="Y29" s="597"/>
      <c r="Z29" s="496" t="s">
        <v>186</v>
      </c>
      <c r="AA29" s="476"/>
      <c r="AB29" s="476"/>
      <c r="AC29" s="476"/>
      <c r="AD29" s="476"/>
      <c r="AE29" s="476"/>
      <c r="AF29" s="476"/>
      <c r="AG29" s="477"/>
      <c r="AH29" s="497">
        <v>159</v>
      </c>
      <c r="AI29" s="498"/>
      <c r="AJ29" s="498"/>
      <c r="AK29" s="498"/>
      <c r="AL29" s="540"/>
      <c r="AM29" s="497">
        <v>458556</v>
      </c>
      <c r="AN29" s="498"/>
      <c r="AO29" s="498"/>
      <c r="AP29" s="498"/>
      <c r="AQ29" s="498"/>
      <c r="AR29" s="540"/>
      <c r="AS29" s="497">
        <v>2884</v>
      </c>
      <c r="AT29" s="498"/>
      <c r="AU29" s="498"/>
      <c r="AV29" s="498"/>
      <c r="AW29" s="498"/>
      <c r="AX29" s="499"/>
      <c r="AY29" s="603"/>
      <c r="AZ29" s="604"/>
      <c r="BA29" s="604"/>
      <c r="BB29" s="605"/>
      <c r="BC29" s="480" t="s">
        <v>187</v>
      </c>
      <c r="BD29" s="481"/>
      <c r="BE29" s="481"/>
      <c r="BF29" s="481"/>
      <c r="BG29" s="481"/>
      <c r="BH29" s="481"/>
      <c r="BI29" s="481"/>
      <c r="BJ29" s="481"/>
      <c r="BK29" s="481"/>
      <c r="BL29" s="481"/>
      <c r="BM29" s="482"/>
      <c r="BN29" s="446">
        <v>2643</v>
      </c>
      <c r="BO29" s="447"/>
      <c r="BP29" s="447"/>
      <c r="BQ29" s="447"/>
      <c r="BR29" s="447"/>
      <c r="BS29" s="447"/>
      <c r="BT29" s="447"/>
      <c r="BU29" s="448"/>
      <c r="BV29" s="446">
        <v>2643</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188</v>
      </c>
      <c r="X30" s="614"/>
      <c r="Y30" s="614"/>
      <c r="Z30" s="614"/>
      <c r="AA30" s="614"/>
      <c r="AB30" s="614"/>
      <c r="AC30" s="614"/>
      <c r="AD30" s="614"/>
      <c r="AE30" s="614"/>
      <c r="AF30" s="614"/>
      <c r="AG30" s="615"/>
      <c r="AH30" s="573">
        <v>96.3</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49</v>
      </c>
      <c r="BD30" s="563"/>
      <c r="BE30" s="563"/>
      <c r="BF30" s="563"/>
      <c r="BG30" s="563"/>
      <c r="BH30" s="563"/>
      <c r="BI30" s="563"/>
      <c r="BJ30" s="563"/>
      <c r="BK30" s="563"/>
      <c r="BL30" s="563"/>
      <c r="BM30" s="564"/>
      <c r="BN30" s="565">
        <v>875667</v>
      </c>
      <c r="BO30" s="566"/>
      <c r="BP30" s="566"/>
      <c r="BQ30" s="566"/>
      <c r="BR30" s="566"/>
      <c r="BS30" s="566"/>
      <c r="BT30" s="566"/>
      <c r="BU30" s="567"/>
      <c r="BV30" s="565">
        <v>990345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189</v>
      </c>
      <c r="D32" s="609"/>
      <c r="E32" s="609"/>
      <c r="F32" s="609"/>
      <c r="G32" s="609"/>
      <c r="H32" s="609"/>
      <c r="I32" s="609"/>
      <c r="J32" s="609"/>
      <c r="K32" s="609"/>
      <c r="L32" s="609"/>
      <c r="M32" s="609"/>
      <c r="N32" s="609"/>
      <c r="O32" s="609"/>
      <c r="P32" s="609"/>
      <c r="Q32" s="609"/>
      <c r="R32" s="609"/>
      <c r="S32" s="609"/>
      <c r="U32" s="450" t="s">
        <v>190</v>
      </c>
      <c r="V32" s="450"/>
      <c r="W32" s="450"/>
      <c r="X32" s="450"/>
      <c r="Y32" s="450"/>
      <c r="Z32" s="450"/>
      <c r="AA32" s="450"/>
      <c r="AB32" s="450"/>
      <c r="AC32" s="450"/>
      <c r="AD32" s="450"/>
      <c r="AE32" s="450"/>
      <c r="AF32" s="450"/>
      <c r="AG32" s="450"/>
      <c r="AH32" s="450"/>
      <c r="AI32" s="450"/>
      <c r="AJ32" s="450"/>
      <c r="AK32" s="450"/>
      <c r="AM32" s="450" t="s">
        <v>191</v>
      </c>
      <c r="AN32" s="450"/>
      <c r="AO32" s="450"/>
      <c r="AP32" s="450"/>
      <c r="AQ32" s="450"/>
      <c r="AR32" s="450"/>
      <c r="AS32" s="450"/>
      <c r="AT32" s="450"/>
      <c r="AU32" s="450"/>
      <c r="AV32" s="450"/>
      <c r="AW32" s="450"/>
      <c r="AX32" s="450"/>
      <c r="AY32" s="450"/>
      <c r="AZ32" s="450"/>
      <c r="BA32" s="450"/>
      <c r="BB32" s="450"/>
      <c r="BC32" s="450"/>
      <c r="BE32" s="450" t="s">
        <v>192</v>
      </c>
      <c r="BF32" s="450"/>
      <c r="BG32" s="450"/>
      <c r="BH32" s="450"/>
      <c r="BI32" s="450"/>
      <c r="BJ32" s="450"/>
      <c r="BK32" s="450"/>
      <c r="BL32" s="450"/>
      <c r="BM32" s="450"/>
      <c r="BN32" s="450"/>
      <c r="BO32" s="450"/>
      <c r="BP32" s="450"/>
      <c r="BQ32" s="450"/>
      <c r="BR32" s="450"/>
      <c r="BS32" s="450"/>
      <c r="BT32" s="450"/>
      <c r="BU32" s="450"/>
      <c r="BW32" s="450" t="s">
        <v>193</v>
      </c>
      <c r="BX32" s="450"/>
      <c r="BY32" s="450"/>
      <c r="BZ32" s="450"/>
      <c r="CA32" s="450"/>
      <c r="CB32" s="450"/>
      <c r="CC32" s="450"/>
      <c r="CD32" s="450"/>
      <c r="CE32" s="450"/>
      <c r="CF32" s="450"/>
      <c r="CG32" s="450"/>
      <c r="CH32" s="450"/>
      <c r="CI32" s="450"/>
      <c r="CJ32" s="450"/>
      <c r="CK32" s="450"/>
      <c r="CL32" s="450"/>
      <c r="CM32" s="450"/>
      <c r="CO32" s="450" t="s">
        <v>194</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195</v>
      </c>
      <c r="D33" s="470"/>
      <c r="E33" s="435" t="s">
        <v>196</v>
      </c>
      <c r="F33" s="435"/>
      <c r="G33" s="435"/>
      <c r="H33" s="435"/>
      <c r="I33" s="435"/>
      <c r="J33" s="435"/>
      <c r="K33" s="435"/>
      <c r="L33" s="435"/>
      <c r="M33" s="435"/>
      <c r="N33" s="435"/>
      <c r="O33" s="435"/>
      <c r="P33" s="435"/>
      <c r="Q33" s="435"/>
      <c r="R33" s="435"/>
      <c r="S33" s="435"/>
      <c r="T33" s="203"/>
      <c r="U33" s="470" t="s">
        <v>197</v>
      </c>
      <c r="V33" s="470"/>
      <c r="W33" s="435" t="s">
        <v>196</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199</v>
      </c>
      <c r="BF33" s="435"/>
      <c r="BG33" s="435" t="s">
        <v>200</v>
      </c>
      <c r="BH33" s="435"/>
      <c r="BI33" s="435"/>
      <c r="BJ33" s="435"/>
      <c r="BK33" s="435"/>
      <c r="BL33" s="435"/>
      <c r="BM33" s="435"/>
      <c r="BN33" s="435"/>
      <c r="BO33" s="435"/>
      <c r="BP33" s="435"/>
      <c r="BQ33" s="435"/>
      <c r="BR33" s="435"/>
      <c r="BS33" s="435"/>
      <c r="BT33" s="435"/>
      <c r="BU33" s="435"/>
      <c r="BV33" s="204"/>
      <c r="BW33" s="470" t="s">
        <v>199</v>
      </c>
      <c r="BX33" s="470"/>
      <c r="BY33" s="435" t="s">
        <v>201</v>
      </c>
      <c r="BZ33" s="435"/>
      <c r="CA33" s="435"/>
      <c r="CB33" s="435"/>
      <c r="CC33" s="435"/>
      <c r="CD33" s="435"/>
      <c r="CE33" s="435"/>
      <c r="CF33" s="435"/>
      <c r="CG33" s="435"/>
      <c r="CH33" s="435"/>
      <c r="CI33" s="435"/>
      <c r="CJ33" s="435"/>
      <c r="CK33" s="435"/>
      <c r="CL33" s="435"/>
      <c r="CM33" s="435"/>
      <c r="CN33" s="203"/>
      <c r="CO33" s="470" t="s">
        <v>197</v>
      </c>
      <c r="CP33" s="470"/>
      <c r="CQ33" s="435" t="s">
        <v>202</v>
      </c>
      <c r="CR33" s="435"/>
      <c r="CS33" s="435"/>
      <c r="CT33" s="435"/>
      <c r="CU33" s="435"/>
      <c r="CV33" s="435"/>
      <c r="CW33" s="435"/>
      <c r="CX33" s="435"/>
      <c r="CY33" s="435"/>
      <c r="CZ33" s="435"/>
      <c r="DA33" s="435"/>
      <c r="DB33" s="435"/>
      <c r="DC33" s="435"/>
      <c r="DD33" s="435"/>
      <c r="DE33" s="435"/>
      <c r="DF33" s="203"/>
      <c r="DG33" s="635" t="s">
        <v>203</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2</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5</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6</v>
      </c>
      <c r="BF34" s="636"/>
      <c r="BG34" s="637" t="str">
        <f>IF('各会計、関係団体の財政状況及び健全化判断比率'!B32="","",'各会計、関係団体の財政状況及び健全化判断比率'!B32)</f>
        <v>公共下水道事業特別会計</v>
      </c>
      <c r="BH34" s="637"/>
      <c r="BI34" s="637"/>
      <c r="BJ34" s="637"/>
      <c r="BK34" s="637"/>
      <c r="BL34" s="637"/>
      <c r="BM34" s="637"/>
      <c r="BN34" s="637"/>
      <c r="BO34" s="637"/>
      <c r="BP34" s="637"/>
      <c r="BQ34" s="637"/>
      <c r="BR34" s="637"/>
      <c r="BS34" s="637"/>
      <c r="BT34" s="637"/>
      <c r="BU34" s="637"/>
      <c r="BV34" s="178"/>
      <c r="BW34" s="636">
        <f>IF(BY34="","",MAX(C34:D43,U34:V43,AM34:AN43,BE34:BF43)+1)</f>
        <v>8</v>
      </c>
      <c r="BX34" s="636"/>
      <c r="BY34" s="637" t="str">
        <f>IF('各会計、関係団体の財政状況及び健全化判断比率'!B68="","",'各会計、関係団体の財政状況及び健全化判断比率'!B68)</f>
        <v>後志広域連合</v>
      </c>
      <c r="BZ34" s="637"/>
      <c r="CA34" s="637"/>
      <c r="CB34" s="637"/>
      <c r="CC34" s="637"/>
      <c r="CD34" s="637"/>
      <c r="CE34" s="637"/>
      <c r="CF34" s="637"/>
      <c r="CG34" s="637"/>
      <c r="CH34" s="637"/>
      <c r="CI34" s="637"/>
      <c r="CJ34" s="637"/>
      <c r="CK34" s="637"/>
      <c r="CL34" s="637"/>
      <c r="CM34" s="637"/>
      <c r="CN34" s="178"/>
      <c r="CO34" s="636" t="str">
        <f>IF(CQ34="","",MAX(C34:D43,U34:V43,AM34:AN43,BE34:BF43,BW34:BX43)+1)</f>
        <v/>
      </c>
      <c r="CP34" s="636"/>
      <c r="CQ34" s="637" t="str">
        <f>IF('各会計、関係団体の財政状況及び健全化判断比率'!BS7="","",'各会計、関係団体の財政状況及び健全化判断比率'!BS7)</f>
        <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t="str">
        <f>IF(E35="","",C34+1)</f>
        <v/>
      </c>
      <c r="D35" s="636"/>
      <c r="E35" s="637" t="str">
        <f>IF('各会計、関係団体の財政状況及び健全化判断比率'!B8="","",'各会計、関係団体の財政状況及び健全化判断比率'!B8)</f>
        <v/>
      </c>
      <c r="F35" s="637"/>
      <c r="G35" s="637"/>
      <c r="H35" s="637"/>
      <c r="I35" s="637"/>
      <c r="J35" s="637"/>
      <c r="K35" s="637"/>
      <c r="L35" s="637"/>
      <c r="M35" s="637"/>
      <c r="N35" s="637"/>
      <c r="O35" s="637"/>
      <c r="P35" s="637"/>
      <c r="Q35" s="637"/>
      <c r="R35" s="637"/>
      <c r="S35" s="637"/>
      <c r="T35" s="178"/>
      <c r="U35" s="636">
        <f>IF(W35="","",U34+1)</f>
        <v>3</v>
      </c>
      <c r="V35" s="636"/>
      <c r="W35" s="637" t="str">
        <f>IF('各会計、関係団体の財政状況及び健全化判断比率'!B29="","",'各会計、関係団体の財政状況及び健全化判断比率'!B29)</f>
        <v>後期高齢者医療事業特別会計</v>
      </c>
      <c r="X35" s="637"/>
      <c r="Y35" s="637"/>
      <c r="Z35" s="637"/>
      <c r="AA35" s="637"/>
      <c r="AB35" s="637"/>
      <c r="AC35" s="637"/>
      <c r="AD35" s="637"/>
      <c r="AE35" s="637"/>
      <c r="AF35" s="637"/>
      <c r="AG35" s="637"/>
      <c r="AH35" s="637"/>
      <c r="AI35" s="637"/>
      <c r="AJ35" s="637"/>
      <c r="AK35" s="637"/>
      <c r="AL35" s="178"/>
      <c r="AM35" s="636" t="str">
        <f t="shared" ref="AM35:AM43" si="0">IF(AO35="","",AM34+1)</f>
        <v/>
      </c>
      <c r="AN35" s="636"/>
      <c r="AO35" s="637"/>
      <c r="AP35" s="637"/>
      <c r="AQ35" s="637"/>
      <c r="AR35" s="637"/>
      <c r="AS35" s="637"/>
      <c r="AT35" s="637"/>
      <c r="AU35" s="637"/>
      <c r="AV35" s="637"/>
      <c r="AW35" s="637"/>
      <c r="AX35" s="637"/>
      <c r="AY35" s="637"/>
      <c r="AZ35" s="637"/>
      <c r="BA35" s="637"/>
      <c r="BB35" s="637"/>
      <c r="BC35" s="637"/>
      <c r="BD35" s="178"/>
      <c r="BE35" s="636">
        <f t="shared" ref="BE35:BE43" si="1">IF(BG35="","",BE34+1)</f>
        <v>7</v>
      </c>
      <c r="BF35" s="636"/>
      <c r="BG35" s="637" t="str">
        <f>IF('各会計、関係団体の財政状況及び健全化判断比率'!B33="","",'各会計、関係団体の財政状況及び健全化判断比率'!B33)</f>
        <v>地方卸売市場事業特別会計</v>
      </c>
      <c r="BH35" s="637"/>
      <c r="BI35" s="637"/>
      <c r="BJ35" s="637"/>
      <c r="BK35" s="637"/>
      <c r="BL35" s="637"/>
      <c r="BM35" s="637"/>
      <c r="BN35" s="637"/>
      <c r="BO35" s="637"/>
      <c r="BP35" s="637"/>
      <c r="BQ35" s="637"/>
      <c r="BR35" s="637"/>
      <c r="BS35" s="637"/>
      <c r="BT35" s="637"/>
      <c r="BU35" s="637"/>
      <c r="BV35" s="178"/>
      <c r="BW35" s="636">
        <f t="shared" ref="BW35:BW43" si="2">IF(BY35="","",BW34+1)</f>
        <v>9</v>
      </c>
      <c r="BX35" s="636"/>
      <c r="BY35" s="637" t="str">
        <f>IF('各会計、関係団体の財政状況及び健全化判断比率'!B69="","",'各会計、関係団体の財政状況及び健全化判断比率'!B69)</f>
        <v>羊蹄山麓環境衛生組合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4</v>
      </c>
      <c r="V36" s="636"/>
      <c r="W36" s="637" t="str">
        <f>IF('各会計、関係団体の財政状況及び健全化判断比率'!B30="","",'各会計、関係団体の財政状況及び健全化判断比率'!B30)</f>
        <v>介護保険サービス事業特別会計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10</v>
      </c>
      <c r="BX36" s="636"/>
      <c r="BY36" s="637" t="str">
        <f>IF('各会計、関係団体の財政状況及び健全化判断比率'!B70="","",'各会計、関係団体の財政状況及び健全化判断比率'!B70)</f>
        <v>羊蹄山ろく消防組合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11</v>
      </c>
      <c r="BX37" s="636"/>
      <c r="BY37" s="637" t="str">
        <f>IF('各会計、関係団体の財政状況及び健全化判断比率'!B71="","",'各会計、関係団体の財政状況及び健全化判断比率'!B71)</f>
        <v>後志教育研修センター</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t="str">
        <f t="shared" si="2"/>
        <v/>
      </c>
      <c r="BX38" s="636"/>
      <c r="BY38" s="637" t="str">
        <f>IF('各会計、関係団体の財政状況及び健全化判断比率'!B72="","",'各会計、関係団体の財政状況及び健全化判断比率'!B72)</f>
        <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t="str">
        <f t="shared" si="2"/>
        <v/>
      </c>
      <c r="BX39" s="636"/>
      <c r="BY39" s="637" t="str">
        <f>IF('各会計、関係団体の財政状況及び健全化判断比率'!B73="","",'各会計、関係団体の財政状況及び健全化判断比率'!B73)</f>
        <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t="str">
        <f t="shared" si="2"/>
        <v/>
      </c>
      <c r="BX40" s="636"/>
      <c r="BY40" s="637" t="str">
        <f>IF('各会計、関係団体の財政状況及び健全化判断比率'!B74="","",'各会計、関係団体の財政状況及び健全化判断比率'!B74)</f>
        <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t="str">
        <f t="shared" si="2"/>
        <v/>
      </c>
      <c r="BX41" s="636"/>
      <c r="BY41" s="637" t="str">
        <f>IF('各会計、関係団体の財政状況及び健全化判断比率'!B75="","",'各会計、関係団体の財政状況及び健全化判断比率'!B75)</f>
        <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t="str">
        <f t="shared" si="2"/>
        <v/>
      </c>
      <c r="BX42" s="636"/>
      <c r="BY42" s="637" t="str">
        <f>IF('各会計、関係団体の財政状況及び健全化判断比率'!B76="","",'各会計、関係団体の財政状況及び健全化判断比率'!B76)</f>
        <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639" t="s">
        <v>205</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206</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207</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208</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209</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210</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211</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596</v>
      </c>
    </row>
    <row r="54" spans="5:113"/>
    <row r="55" spans="5:113"/>
    <row r="56" spans="5:113"/>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542</v>
      </c>
      <c r="DI1" s="782"/>
      <c r="DJ1" s="782"/>
      <c r="DK1" s="782"/>
      <c r="DL1" s="782"/>
      <c r="DM1" s="782"/>
      <c r="DN1" s="783"/>
      <c r="DO1" s="212"/>
      <c r="DP1" s="781" t="s">
        <v>212</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723" t="s">
        <v>214</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215</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543</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c r="B4" s="723" t="s">
        <v>1</v>
      </c>
      <c r="C4" s="724"/>
      <c r="D4" s="724"/>
      <c r="E4" s="724"/>
      <c r="F4" s="724"/>
      <c r="G4" s="724"/>
      <c r="H4" s="724"/>
      <c r="I4" s="724"/>
      <c r="J4" s="724"/>
      <c r="K4" s="724"/>
      <c r="L4" s="724"/>
      <c r="M4" s="724"/>
      <c r="N4" s="724"/>
      <c r="O4" s="724"/>
      <c r="P4" s="724"/>
      <c r="Q4" s="725"/>
      <c r="R4" s="723" t="s">
        <v>216</v>
      </c>
      <c r="S4" s="724"/>
      <c r="T4" s="724"/>
      <c r="U4" s="724"/>
      <c r="V4" s="724"/>
      <c r="W4" s="724"/>
      <c r="X4" s="724"/>
      <c r="Y4" s="725"/>
      <c r="Z4" s="723" t="s">
        <v>217</v>
      </c>
      <c r="AA4" s="724"/>
      <c r="AB4" s="724"/>
      <c r="AC4" s="725"/>
      <c r="AD4" s="723" t="s">
        <v>218</v>
      </c>
      <c r="AE4" s="724"/>
      <c r="AF4" s="724"/>
      <c r="AG4" s="724"/>
      <c r="AH4" s="724"/>
      <c r="AI4" s="724"/>
      <c r="AJ4" s="724"/>
      <c r="AK4" s="725"/>
      <c r="AL4" s="723" t="s">
        <v>217</v>
      </c>
      <c r="AM4" s="724"/>
      <c r="AN4" s="724"/>
      <c r="AO4" s="725"/>
      <c r="AP4" s="784" t="s">
        <v>219</v>
      </c>
      <c r="AQ4" s="784"/>
      <c r="AR4" s="784"/>
      <c r="AS4" s="784"/>
      <c r="AT4" s="784"/>
      <c r="AU4" s="784"/>
      <c r="AV4" s="784"/>
      <c r="AW4" s="784"/>
      <c r="AX4" s="784"/>
      <c r="AY4" s="784"/>
      <c r="AZ4" s="784"/>
      <c r="BA4" s="784"/>
      <c r="BB4" s="784"/>
      <c r="BC4" s="784"/>
      <c r="BD4" s="784"/>
      <c r="BE4" s="784"/>
      <c r="BF4" s="784"/>
      <c r="BG4" s="784" t="s">
        <v>220</v>
      </c>
      <c r="BH4" s="784"/>
      <c r="BI4" s="784"/>
      <c r="BJ4" s="784"/>
      <c r="BK4" s="784"/>
      <c r="BL4" s="784"/>
      <c r="BM4" s="784"/>
      <c r="BN4" s="784"/>
      <c r="BO4" s="784" t="s">
        <v>217</v>
      </c>
      <c r="BP4" s="784"/>
      <c r="BQ4" s="784"/>
      <c r="BR4" s="784"/>
      <c r="BS4" s="784" t="s">
        <v>221</v>
      </c>
      <c r="BT4" s="784"/>
      <c r="BU4" s="784"/>
      <c r="BV4" s="784"/>
      <c r="BW4" s="784"/>
      <c r="BX4" s="784"/>
      <c r="BY4" s="784"/>
      <c r="BZ4" s="784"/>
      <c r="CA4" s="784"/>
      <c r="CB4" s="784"/>
      <c r="CD4" s="766" t="s">
        <v>544</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c r="B5" s="732" t="s">
        <v>222</v>
      </c>
      <c r="C5" s="733"/>
      <c r="D5" s="733"/>
      <c r="E5" s="733"/>
      <c r="F5" s="733"/>
      <c r="G5" s="733"/>
      <c r="H5" s="733"/>
      <c r="I5" s="733"/>
      <c r="J5" s="733"/>
      <c r="K5" s="733"/>
      <c r="L5" s="733"/>
      <c r="M5" s="733"/>
      <c r="N5" s="733"/>
      <c r="O5" s="733"/>
      <c r="P5" s="733"/>
      <c r="Q5" s="734"/>
      <c r="R5" s="717">
        <v>3106129</v>
      </c>
      <c r="S5" s="718"/>
      <c r="T5" s="718"/>
      <c r="U5" s="718"/>
      <c r="V5" s="718"/>
      <c r="W5" s="718"/>
      <c r="X5" s="718"/>
      <c r="Y5" s="761"/>
      <c r="Z5" s="779">
        <v>26.3</v>
      </c>
      <c r="AA5" s="779"/>
      <c r="AB5" s="779"/>
      <c r="AC5" s="779"/>
      <c r="AD5" s="780">
        <v>2953751</v>
      </c>
      <c r="AE5" s="780"/>
      <c r="AF5" s="780"/>
      <c r="AG5" s="780"/>
      <c r="AH5" s="780"/>
      <c r="AI5" s="780"/>
      <c r="AJ5" s="780"/>
      <c r="AK5" s="780"/>
      <c r="AL5" s="762">
        <v>52.9</v>
      </c>
      <c r="AM5" s="737"/>
      <c r="AN5" s="737"/>
      <c r="AO5" s="763"/>
      <c r="AP5" s="732" t="s">
        <v>223</v>
      </c>
      <c r="AQ5" s="733"/>
      <c r="AR5" s="733"/>
      <c r="AS5" s="733"/>
      <c r="AT5" s="733"/>
      <c r="AU5" s="733"/>
      <c r="AV5" s="733"/>
      <c r="AW5" s="733"/>
      <c r="AX5" s="733"/>
      <c r="AY5" s="733"/>
      <c r="AZ5" s="733"/>
      <c r="BA5" s="733"/>
      <c r="BB5" s="733"/>
      <c r="BC5" s="733"/>
      <c r="BD5" s="733"/>
      <c r="BE5" s="733"/>
      <c r="BF5" s="734"/>
      <c r="BG5" s="664">
        <v>2936544</v>
      </c>
      <c r="BH5" s="665"/>
      <c r="BI5" s="665"/>
      <c r="BJ5" s="665"/>
      <c r="BK5" s="665"/>
      <c r="BL5" s="665"/>
      <c r="BM5" s="665"/>
      <c r="BN5" s="666"/>
      <c r="BO5" s="691">
        <v>94.5</v>
      </c>
      <c r="BP5" s="691"/>
      <c r="BQ5" s="691"/>
      <c r="BR5" s="691"/>
      <c r="BS5" s="692">
        <v>27101</v>
      </c>
      <c r="BT5" s="692"/>
      <c r="BU5" s="692"/>
      <c r="BV5" s="692"/>
      <c r="BW5" s="692"/>
      <c r="BX5" s="692"/>
      <c r="BY5" s="692"/>
      <c r="BZ5" s="692"/>
      <c r="CA5" s="692"/>
      <c r="CB5" s="750"/>
      <c r="CD5" s="766" t="s">
        <v>219</v>
      </c>
      <c r="CE5" s="767"/>
      <c r="CF5" s="767"/>
      <c r="CG5" s="767"/>
      <c r="CH5" s="767"/>
      <c r="CI5" s="767"/>
      <c r="CJ5" s="767"/>
      <c r="CK5" s="767"/>
      <c r="CL5" s="767"/>
      <c r="CM5" s="767"/>
      <c r="CN5" s="767"/>
      <c r="CO5" s="767"/>
      <c r="CP5" s="767"/>
      <c r="CQ5" s="768"/>
      <c r="CR5" s="766" t="s">
        <v>224</v>
      </c>
      <c r="CS5" s="767"/>
      <c r="CT5" s="767"/>
      <c r="CU5" s="767"/>
      <c r="CV5" s="767"/>
      <c r="CW5" s="767"/>
      <c r="CX5" s="767"/>
      <c r="CY5" s="768"/>
      <c r="CZ5" s="766" t="s">
        <v>217</v>
      </c>
      <c r="DA5" s="767"/>
      <c r="DB5" s="767"/>
      <c r="DC5" s="768"/>
      <c r="DD5" s="766" t="s">
        <v>225</v>
      </c>
      <c r="DE5" s="767"/>
      <c r="DF5" s="767"/>
      <c r="DG5" s="767"/>
      <c r="DH5" s="767"/>
      <c r="DI5" s="767"/>
      <c r="DJ5" s="767"/>
      <c r="DK5" s="767"/>
      <c r="DL5" s="767"/>
      <c r="DM5" s="767"/>
      <c r="DN5" s="767"/>
      <c r="DO5" s="767"/>
      <c r="DP5" s="768"/>
      <c r="DQ5" s="766" t="s">
        <v>226</v>
      </c>
      <c r="DR5" s="767"/>
      <c r="DS5" s="767"/>
      <c r="DT5" s="767"/>
      <c r="DU5" s="767"/>
      <c r="DV5" s="767"/>
      <c r="DW5" s="767"/>
      <c r="DX5" s="767"/>
      <c r="DY5" s="767"/>
      <c r="DZ5" s="767"/>
      <c r="EA5" s="767"/>
      <c r="EB5" s="767"/>
      <c r="EC5" s="768"/>
    </row>
    <row r="6" spans="2:143" ht="11.25" customHeight="1">
      <c r="B6" s="661" t="s">
        <v>227</v>
      </c>
      <c r="C6" s="662"/>
      <c r="D6" s="662"/>
      <c r="E6" s="662"/>
      <c r="F6" s="662"/>
      <c r="G6" s="662"/>
      <c r="H6" s="662"/>
      <c r="I6" s="662"/>
      <c r="J6" s="662"/>
      <c r="K6" s="662"/>
      <c r="L6" s="662"/>
      <c r="M6" s="662"/>
      <c r="N6" s="662"/>
      <c r="O6" s="662"/>
      <c r="P6" s="662"/>
      <c r="Q6" s="663"/>
      <c r="R6" s="664">
        <v>106588</v>
      </c>
      <c r="S6" s="665"/>
      <c r="T6" s="665"/>
      <c r="U6" s="665"/>
      <c r="V6" s="665"/>
      <c r="W6" s="665"/>
      <c r="X6" s="665"/>
      <c r="Y6" s="666"/>
      <c r="Z6" s="691">
        <v>0.9</v>
      </c>
      <c r="AA6" s="691"/>
      <c r="AB6" s="691"/>
      <c r="AC6" s="691"/>
      <c r="AD6" s="692">
        <v>106588</v>
      </c>
      <c r="AE6" s="692"/>
      <c r="AF6" s="692"/>
      <c r="AG6" s="692"/>
      <c r="AH6" s="692"/>
      <c r="AI6" s="692"/>
      <c r="AJ6" s="692"/>
      <c r="AK6" s="692"/>
      <c r="AL6" s="667">
        <v>1.9</v>
      </c>
      <c r="AM6" s="668"/>
      <c r="AN6" s="668"/>
      <c r="AO6" s="693"/>
      <c r="AP6" s="661" t="s">
        <v>545</v>
      </c>
      <c r="AQ6" s="662"/>
      <c r="AR6" s="662"/>
      <c r="AS6" s="662"/>
      <c r="AT6" s="662"/>
      <c r="AU6" s="662"/>
      <c r="AV6" s="662"/>
      <c r="AW6" s="662"/>
      <c r="AX6" s="662"/>
      <c r="AY6" s="662"/>
      <c r="AZ6" s="662"/>
      <c r="BA6" s="662"/>
      <c r="BB6" s="662"/>
      <c r="BC6" s="662"/>
      <c r="BD6" s="662"/>
      <c r="BE6" s="662"/>
      <c r="BF6" s="663"/>
      <c r="BG6" s="664">
        <v>2936544</v>
      </c>
      <c r="BH6" s="665"/>
      <c r="BI6" s="665"/>
      <c r="BJ6" s="665"/>
      <c r="BK6" s="665"/>
      <c r="BL6" s="665"/>
      <c r="BM6" s="665"/>
      <c r="BN6" s="666"/>
      <c r="BO6" s="691">
        <v>94.5</v>
      </c>
      <c r="BP6" s="691"/>
      <c r="BQ6" s="691"/>
      <c r="BR6" s="691"/>
      <c r="BS6" s="692">
        <v>27101</v>
      </c>
      <c r="BT6" s="692"/>
      <c r="BU6" s="692"/>
      <c r="BV6" s="692"/>
      <c r="BW6" s="692"/>
      <c r="BX6" s="692"/>
      <c r="BY6" s="692"/>
      <c r="BZ6" s="692"/>
      <c r="CA6" s="692"/>
      <c r="CB6" s="750"/>
      <c r="CD6" s="720" t="s">
        <v>228</v>
      </c>
      <c r="CE6" s="721"/>
      <c r="CF6" s="721"/>
      <c r="CG6" s="721"/>
      <c r="CH6" s="721"/>
      <c r="CI6" s="721"/>
      <c r="CJ6" s="721"/>
      <c r="CK6" s="721"/>
      <c r="CL6" s="721"/>
      <c r="CM6" s="721"/>
      <c r="CN6" s="721"/>
      <c r="CO6" s="721"/>
      <c r="CP6" s="721"/>
      <c r="CQ6" s="722"/>
      <c r="CR6" s="664">
        <v>89678</v>
      </c>
      <c r="CS6" s="665"/>
      <c r="CT6" s="665"/>
      <c r="CU6" s="665"/>
      <c r="CV6" s="665"/>
      <c r="CW6" s="665"/>
      <c r="CX6" s="665"/>
      <c r="CY6" s="666"/>
      <c r="CZ6" s="762">
        <v>0.8</v>
      </c>
      <c r="DA6" s="737"/>
      <c r="DB6" s="737"/>
      <c r="DC6" s="765"/>
      <c r="DD6" s="670">
        <v>271</v>
      </c>
      <c r="DE6" s="665"/>
      <c r="DF6" s="665"/>
      <c r="DG6" s="665"/>
      <c r="DH6" s="665"/>
      <c r="DI6" s="665"/>
      <c r="DJ6" s="665"/>
      <c r="DK6" s="665"/>
      <c r="DL6" s="665"/>
      <c r="DM6" s="665"/>
      <c r="DN6" s="665"/>
      <c r="DO6" s="665"/>
      <c r="DP6" s="666"/>
      <c r="DQ6" s="670">
        <v>89598</v>
      </c>
      <c r="DR6" s="665"/>
      <c r="DS6" s="665"/>
      <c r="DT6" s="665"/>
      <c r="DU6" s="665"/>
      <c r="DV6" s="665"/>
      <c r="DW6" s="665"/>
      <c r="DX6" s="665"/>
      <c r="DY6" s="665"/>
      <c r="DZ6" s="665"/>
      <c r="EA6" s="665"/>
      <c r="EB6" s="665"/>
      <c r="EC6" s="708"/>
    </row>
    <row r="7" spans="2:143" ht="11.25" customHeight="1">
      <c r="B7" s="661" t="s">
        <v>229</v>
      </c>
      <c r="C7" s="662"/>
      <c r="D7" s="662"/>
      <c r="E7" s="662"/>
      <c r="F7" s="662"/>
      <c r="G7" s="662"/>
      <c r="H7" s="662"/>
      <c r="I7" s="662"/>
      <c r="J7" s="662"/>
      <c r="K7" s="662"/>
      <c r="L7" s="662"/>
      <c r="M7" s="662"/>
      <c r="N7" s="662"/>
      <c r="O7" s="662"/>
      <c r="P7" s="662"/>
      <c r="Q7" s="663"/>
      <c r="R7" s="664">
        <v>1420</v>
      </c>
      <c r="S7" s="665"/>
      <c r="T7" s="665"/>
      <c r="U7" s="665"/>
      <c r="V7" s="665"/>
      <c r="W7" s="665"/>
      <c r="X7" s="665"/>
      <c r="Y7" s="666"/>
      <c r="Z7" s="691">
        <v>0</v>
      </c>
      <c r="AA7" s="691"/>
      <c r="AB7" s="691"/>
      <c r="AC7" s="691"/>
      <c r="AD7" s="692">
        <v>1420</v>
      </c>
      <c r="AE7" s="692"/>
      <c r="AF7" s="692"/>
      <c r="AG7" s="692"/>
      <c r="AH7" s="692"/>
      <c r="AI7" s="692"/>
      <c r="AJ7" s="692"/>
      <c r="AK7" s="692"/>
      <c r="AL7" s="667">
        <v>0</v>
      </c>
      <c r="AM7" s="668"/>
      <c r="AN7" s="668"/>
      <c r="AO7" s="693"/>
      <c r="AP7" s="661" t="s">
        <v>546</v>
      </c>
      <c r="AQ7" s="662"/>
      <c r="AR7" s="662"/>
      <c r="AS7" s="662"/>
      <c r="AT7" s="662"/>
      <c r="AU7" s="662"/>
      <c r="AV7" s="662"/>
      <c r="AW7" s="662"/>
      <c r="AX7" s="662"/>
      <c r="AY7" s="662"/>
      <c r="AZ7" s="662"/>
      <c r="BA7" s="662"/>
      <c r="BB7" s="662"/>
      <c r="BC7" s="662"/>
      <c r="BD7" s="662"/>
      <c r="BE7" s="662"/>
      <c r="BF7" s="663"/>
      <c r="BG7" s="664">
        <v>1076913</v>
      </c>
      <c r="BH7" s="665"/>
      <c r="BI7" s="665"/>
      <c r="BJ7" s="665"/>
      <c r="BK7" s="665"/>
      <c r="BL7" s="665"/>
      <c r="BM7" s="665"/>
      <c r="BN7" s="666"/>
      <c r="BO7" s="691">
        <v>34.700000000000003</v>
      </c>
      <c r="BP7" s="691"/>
      <c r="BQ7" s="691"/>
      <c r="BR7" s="691"/>
      <c r="BS7" s="692">
        <v>27101</v>
      </c>
      <c r="BT7" s="692"/>
      <c r="BU7" s="692"/>
      <c r="BV7" s="692"/>
      <c r="BW7" s="692"/>
      <c r="BX7" s="692"/>
      <c r="BY7" s="692"/>
      <c r="BZ7" s="692"/>
      <c r="CA7" s="692"/>
      <c r="CB7" s="750"/>
      <c r="CD7" s="698" t="s">
        <v>230</v>
      </c>
      <c r="CE7" s="699"/>
      <c r="CF7" s="699"/>
      <c r="CG7" s="699"/>
      <c r="CH7" s="699"/>
      <c r="CI7" s="699"/>
      <c r="CJ7" s="699"/>
      <c r="CK7" s="699"/>
      <c r="CL7" s="699"/>
      <c r="CM7" s="699"/>
      <c r="CN7" s="699"/>
      <c r="CO7" s="699"/>
      <c r="CP7" s="699"/>
      <c r="CQ7" s="700"/>
      <c r="CR7" s="664">
        <v>2801055</v>
      </c>
      <c r="CS7" s="665"/>
      <c r="CT7" s="665"/>
      <c r="CU7" s="665"/>
      <c r="CV7" s="665"/>
      <c r="CW7" s="665"/>
      <c r="CX7" s="665"/>
      <c r="CY7" s="666"/>
      <c r="CZ7" s="691">
        <v>24.5</v>
      </c>
      <c r="DA7" s="691"/>
      <c r="DB7" s="691"/>
      <c r="DC7" s="691"/>
      <c r="DD7" s="670">
        <v>896814</v>
      </c>
      <c r="DE7" s="665"/>
      <c r="DF7" s="665"/>
      <c r="DG7" s="665"/>
      <c r="DH7" s="665"/>
      <c r="DI7" s="665"/>
      <c r="DJ7" s="665"/>
      <c r="DK7" s="665"/>
      <c r="DL7" s="665"/>
      <c r="DM7" s="665"/>
      <c r="DN7" s="665"/>
      <c r="DO7" s="665"/>
      <c r="DP7" s="666"/>
      <c r="DQ7" s="670">
        <v>1414892</v>
      </c>
      <c r="DR7" s="665"/>
      <c r="DS7" s="665"/>
      <c r="DT7" s="665"/>
      <c r="DU7" s="665"/>
      <c r="DV7" s="665"/>
      <c r="DW7" s="665"/>
      <c r="DX7" s="665"/>
      <c r="DY7" s="665"/>
      <c r="DZ7" s="665"/>
      <c r="EA7" s="665"/>
      <c r="EB7" s="665"/>
      <c r="EC7" s="708"/>
    </row>
    <row r="8" spans="2:143" ht="11.25" customHeight="1">
      <c r="B8" s="661" t="s">
        <v>231</v>
      </c>
      <c r="C8" s="662"/>
      <c r="D8" s="662"/>
      <c r="E8" s="662"/>
      <c r="F8" s="662"/>
      <c r="G8" s="662"/>
      <c r="H8" s="662"/>
      <c r="I8" s="662"/>
      <c r="J8" s="662"/>
      <c r="K8" s="662"/>
      <c r="L8" s="662"/>
      <c r="M8" s="662"/>
      <c r="N8" s="662"/>
      <c r="O8" s="662"/>
      <c r="P8" s="662"/>
      <c r="Q8" s="663"/>
      <c r="R8" s="664">
        <v>7309</v>
      </c>
      <c r="S8" s="665"/>
      <c r="T8" s="665"/>
      <c r="U8" s="665"/>
      <c r="V8" s="665"/>
      <c r="W8" s="665"/>
      <c r="X8" s="665"/>
      <c r="Y8" s="666"/>
      <c r="Z8" s="691">
        <v>0.1</v>
      </c>
      <c r="AA8" s="691"/>
      <c r="AB8" s="691"/>
      <c r="AC8" s="691"/>
      <c r="AD8" s="692">
        <v>7309</v>
      </c>
      <c r="AE8" s="692"/>
      <c r="AF8" s="692"/>
      <c r="AG8" s="692"/>
      <c r="AH8" s="692"/>
      <c r="AI8" s="692"/>
      <c r="AJ8" s="692"/>
      <c r="AK8" s="692"/>
      <c r="AL8" s="667">
        <v>0.1</v>
      </c>
      <c r="AM8" s="668"/>
      <c r="AN8" s="668"/>
      <c r="AO8" s="693"/>
      <c r="AP8" s="661" t="s">
        <v>547</v>
      </c>
      <c r="AQ8" s="662"/>
      <c r="AR8" s="662"/>
      <c r="AS8" s="662"/>
      <c r="AT8" s="662"/>
      <c r="AU8" s="662"/>
      <c r="AV8" s="662"/>
      <c r="AW8" s="662"/>
      <c r="AX8" s="662"/>
      <c r="AY8" s="662"/>
      <c r="AZ8" s="662"/>
      <c r="BA8" s="662"/>
      <c r="BB8" s="662"/>
      <c r="BC8" s="662"/>
      <c r="BD8" s="662"/>
      <c r="BE8" s="662"/>
      <c r="BF8" s="663"/>
      <c r="BG8" s="664">
        <v>29144</v>
      </c>
      <c r="BH8" s="665"/>
      <c r="BI8" s="665"/>
      <c r="BJ8" s="665"/>
      <c r="BK8" s="665"/>
      <c r="BL8" s="665"/>
      <c r="BM8" s="665"/>
      <c r="BN8" s="666"/>
      <c r="BO8" s="691">
        <v>0.9</v>
      </c>
      <c r="BP8" s="691"/>
      <c r="BQ8" s="691"/>
      <c r="BR8" s="691"/>
      <c r="BS8" s="692" t="s">
        <v>548</v>
      </c>
      <c r="BT8" s="692"/>
      <c r="BU8" s="692"/>
      <c r="BV8" s="692"/>
      <c r="BW8" s="692"/>
      <c r="BX8" s="692"/>
      <c r="BY8" s="692"/>
      <c r="BZ8" s="692"/>
      <c r="CA8" s="692"/>
      <c r="CB8" s="750"/>
      <c r="CD8" s="698" t="s">
        <v>232</v>
      </c>
      <c r="CE8" s="699"/>
      <c r="CF8" s="699"/>
      <c r="CG8" s="699"/>
      <c r="CH8" s="699"/>
      <c r="CI8" s="699"/>
      <c r="CJ8" s="699"/>
      <c r="CK8" s="699"/>
      <c r="CL8" s="699"/>
      <c r="CM8" s="699"/>
      <c r="CN8" s="699"/>
      <c r="CO8" s="699"/>
      <c r="CP8" s="699"/>
      <c r="CQ8" s="700"/>
      <c r="CR8" s="664">
        <v>2371504</v>
      </c>
      <c r="CS8" s="665"/>
      <c r="CT8" s="665"/>
      <c r="CU8" s="665"/>
      <c r="CV8" s="665"/>
      <c r="CW8" s="665"/>
      <c r="CX8" s="665"/>
      <c r="CY8" s="666"/>
      <c r="CZ8" s="691">
        <v>20.8</v>
      </c>
      <c r="DA8" s="691"/>
      <c r="DB8" s="691"/>
      <c r="DC8" s="691"/>
      <c r="DD8" s="670">
        <v>24517</v>
      </c>
      <c r="DE8" s="665"/>
      <c r="DF8" s="665"/>
      <c r="DG8" s="665"/>
      <c r="DH8" s="665"/>
      <c r="DI8" s="665"/>
      <c r="DJ8" s="665"/>
      <c r="DK8" s="665"/>
      <c r="DL8" s="665"/>
      <c r="DM8" s="665"/>
      <c r="DN8" s="665"/>
      <c r="DO8" s="665"/>
      <c r="DP8" s="666"/>
      <c r="DQ8" s="670">
        <v>1098649</v>
      </c>
      <c r="DR8" s="665"/>
      <c r="DS8" s="665"/>
      <c r="DT8" s="665"/>
      <c r="DU8" s="665"/>
      <c r="DV8" s="665"/>
      <c r="DW8" s="665"/>
      <c r="DX8" s="665"/>
      <c r="DY8" s="665"/>
      <c r="DZ8" s="665"/>
      <c r="EA8" s="665"/>
      <c r="EB8" s="665"/>
      <c r="EC8" s="708"/>
    </row>
    <row r="9" spans="2:143" ht="11.25" customHeight="1">
      <c r="B9" s="661" t="s">
        <v>233</v>
      </c>
      <c r="C9" s="662"/>
      <c r="D9" s="662"/>
      <c r="E9" s="662"/>
      <c r="F9" s="662"/>
      <c r="G9" s="662"/>
      <c r="H9" s="662"/>
      <c r="I9" s="662"/>
      <c r="J9" s="662"/>
      <c r="K9" s="662"/>
      <c r="L9" s="662"/>
      <c r="M9" s="662"/>
      <c r="N9" s="662"/>
      <c r="O9" s="662"/>
      <c r="P9" s="662"/>
      <c r="Q9" s="663"/>
      <c r="R9" s="664">
        <v>8929</v>
      </c>
      <c r="S9" s="665"/>
      <c r="T9" s="665"/>
      <c r="U9" s="665"/>
      <c r="V9" s="665"/>
      <c r="W9" s="665"/>
      <c r="X9" s="665"/>
      <c r="Y9" s="666"/>
      <c r="Z9" s="691">
        <v>0.1</v>
      </c>
      <c r="AA9" s="691"/>
      <c r="AB9" s="691"/>
      <c r="AC9" s="691"/>
      <c r="AD9" s="692">
        <v>8929</v>
      </c>
      <c r="AE9" s="692"/>
      <c r="AF9" s="692"/>
      <c r="AG9" s="692"/>
      <c r="AH9" s="692"/>
      <c r="AI9" s="692"/>
      <c r="AJ9" s="692"/>
      <c r="AK9" s="692"/>
      <c r="AL9" s="667">
        <v>0.2</v>
      </c>
      <c r="AM9" s="668"/>
      <c r="AN9" s="668"/>
      <c r="AO9" s="693"/>
      <c r="AP9" s="661" t="s">
        <v>234</v>
      </c>
      <c r="AQ9" s="662"/>
      <c r="AR9" s="662"/>
      <c r="AS9" s="662"/>
      <c r="AT9" s="662"/>
      <c r="AU9" s="662"/>
      <c r="AV9" s="662"/>
      <c r="AW9" s="662"/>
      <c r="AX9" s="662"/>
      <c r="AY9" s="662"/>
      <c r="AZ9" s="662"/>
      <c r="BA9" s="662"/>
      <c r="BB9" s="662"/>
      <c r="BC9" s="662"/>
      <c r="BD9" s="662"/>
      <c r="BE9" s="662"/>
      <c r="BF9" s="663"/>
      <c r="BG9" s="664">
        <v>864892</v>
      </c>
      <c r="BH9" s="665"/>
      <c r="BI9" s="665"/>
      <c r="BJ9" s="665"/>
      <c r="BK9" s="665"/>
      <c r="BL9" s="665"/>
      <c r="BM9" s="665"/>
      <c r="BN9" s="666"/>
      <c r="BO9" s="691">
        <v>27.8</v>
      </c>
      <c r="BP9" s="691"/>
      <c r="BQ9" s="691"/>
      <c r="BR9" s="691"/>
      <c r="BS9" s="692" t="s">
        <v>242</v>
      </c>
      <c r="BT9" s="692"/>
      <c r="BU9" s="692"/>
      <c r="BV9" s="692"/>
      <c r="BW9" s="692"/>
      <c r="BX9" s="692"/>
      <c r="BY9" s="692"/>
      <c r="BZ9" s="692"/>
      <c r="CA9" s="692"/>
      <c r="CB9" s="750"/>
      <c r="CD9" s="698" t="s">
        <v>235</v>
      </c>
      <c r="CE9" s="699"/>
      <c r="CF9" s="699"/>
      <c r="CG9" s="699"/>
      <c r="CH9" s="699"/>
      <c r="CI9" s="699"/>
      <c r="CJ9" s="699"/>
      <c r="CK9" s="699"/>
      <c r="CL9" s="699"/>
      <c r="CM9" s="699"/>
      <c r="CN9" s="699"/>
      <c r="CO9" s="699"/>
      <c r="CP9" s="699"/>
      <c r="CQ9" s="700"/>
      <c r="CR9" s="664">
        <v>1006793</v>
      </c>
      <c r="CS9" s="665"/>
      <c r="CT9" s="665"/>
      <c r="CU9" s="665"/>
      <c r="CV9" s="665"/>
      <c r="CW9" s="665"/>
      <c r="CX9" s="665"/>
      <c r="CY9" s="666"/>
      <c r="CZ9" s="691">
        <v>8.8000000000000007</v>
      </c>
      <c r="DA9" s="691"/>
      <c r="DB9" s="691"/>
      <c r="DC9" s="691"/>
      <c r="DD9" s="670">
        <v>79556</v>
      </c>
      <c r="DE9" s="665"/>
      <c r="DF9" s="665"/>
      <c r="DG9" s="665"/>
      <c r="DH9" s="665"/>
      <c r="DI9" s="665"/>
      <c r="DJ9" s="665"/>
      <c r="DK9" s="665"/>
      <c r="DL9" s="665"/>
      <c r="DM9" s="665"/>
      <c r="DN9" s="665"/>
      <c r="DO9" s="665"/>
      <c r="DP9" s="666"/>
      <c r="DQ9" s="670">
        <v>765847</v>
      </c>
      <c r="DR9" s="665"/>
      <c r="DS9" s="665"/>
      <c r="DT9" s="665"/>
      <c r="DU9" s="665"/>
      <c r="DV9" s="665"/>
      <c r="DW9" s="665"/>
      <c r="DX9" s="665"/>
      <c r="DY9" s="665"/>
      <c r="DZ9" s="665"/>
      <c r="EA9" s="665"/>
      <c r="EB9" s="665"/>
      <c r="EC9" s="708"/>
    </row>
    <row r="10" spans="2:143" ht="11.25" customHeight="1">
      <c r="B10" s="661" t="s">
        <v>236</v>
      </c>
      <c r="C10" s="662"/>
      <c r="D10" s="662"/>
      <c r="E10" s="662"/>
      <c r="F10" s="662"/>
      <c r="G10" s="662"/>
      <c r="H10" s="662"/>
      <c r="I10" s="662"/>
      <c r="J10" s="662"/>
      <c r="K10" s="662"/>
      <c r="L10" s="662"/>
      <c r="M10" s="662"/>
      <c r="N10" s="662"/>
      <c r="O10" s="662"/>
      <c r="P10" s="662"/>
      <c r="Q10" s="663"/>
      <c r="R10" s="664" t="s">
        <v>242</v>
      </c>
      <c r="S10" s="665"/>
      <c r="T10" s="665"/>
      <c r="U10" s="665"/>
      <c r="V10" s="665"/>
      <c r="W10" s="665"/>
      <c r="X10" s="665"/>
      <c r="Y10" s="666"/>
      <c r="Z10" s="691" t="s">
        <v>549</v>
      </c>
      <c r="AA10" s="691"/>
      <c r="AB10" s="691"/>
      <c r="AC10" s="691"/>
      <c r="AD10" s="692" t="s">
        <v>549</v>
      </c>
      <c r="AE10" s="692"/>
      <c r="AF10" s="692"/>
      <c r="AG10" s="692"/>
      <c r="AH10" s="692"/>
      <c r="AI10" s="692"/>
      <c r="AJ10" s="692"/>
      <c r="AK10" s="692"/>
      <c r="AL10" s="667" t="s">
        <v>549</v>
      </c>
      <c r="AM10" s="668"/>
      <c r="AN10" s="668"/>
      <c r="AO10" s="693"/>
      <c r="AP10" s="661" t="s">
        <v>550</v>
      </c>
      <c r="AQ10" s="662"/>
      <c r="AR10" s="662"/>
      <c r="AS10" s="662"/>
      <c r="AT10" s="662"/>
      <c r="AU10" s="662"/>
      <c r="AV10" s="662"/>
      <c r="AW10" s="662"/>
      <c r="AX10" s="662"/>
      <c r="AY10" s="662"/>
      <c r="AZ10" s="662"/>
      <c r="BA10" s="662"/>
      <c r="BB10" s="662"/>
      <c r="BC10" s="662"/>
      <c r="BD10" s="662"/>
      <c r="BE10" s="662"/>
      <c r="BF10" s="663"/>
      <c r="BG10" s="664">
        <v>86867</v>
      </c>
      <c r="BH10" s="665"/>
      <c r="BI10" s="665"/>
      <c r="BJ10" s="665"/>
      <c r="BK10" s="665"/>
      <c r="BL10" s="665"/>
      <c r="BM10" s="665"/>
      <c r="BN10" s="666"/>
      <c r="BO10" s="691">
        <v>2.8</v>
      </c>
      <c r="BP10" s="691"/>
      <c r="BQ10" s="691"/>
      <c r="BR10" s="691"/>
      <c r="BS10" s="692" t="s">
        <v>549</v>
      </c>
      <c r="BT10" s="692"/>
      <c r="BU10" s="692"/>
      <c r="BV10" s="692"/>
      <c r="BW10" s="692"/>
      <c r="BX10" s="692"/>
      <c r="BY10" s="692"/>
      <c r="BZ10" s="692"/>
      <c r="CA10" s="692"/>
      <c r="CB10" s="750"/>
      <c r="CD10" s="698" t="s">
        <v>237</v>
      </c>
      <c r="CE10" s="699"/>
      <c r="CF10" s="699"/>
      <c r="CG10" s="699"/>
      <c r="CH10" s="699"/>
      <c r="CI10" s="699"/>
      <c r="CJ10" s="699"/>
      <c r="CK10" s="699"/>
      <c r="CL10" s="699"/>
      <c r="CM10" s="699"/>
      <c r="CN10" s="699"/>
      <c r="CO10" s="699"/>
      <c r="CP10" s="699"/>
      <c r="CQ10" s="700"/>
      <c r="CR10" s="664">
        <v>32397</v>
      </c>
      <c r="CS10" s="665"/>
      <c r="CT10" s="665"/>
      <c r="CU10" s="665"/>
      <c r="CV10" s="665"/>
      <c r="CW10" s="665"/>
      <c r="CX10" s="665"/>
      <c r="CY10" s="666"/>
      <c r="CZ10" s="691">
        <v>0.3</v>
      </c>
      <c r="DA10" s="691"/>
      <c r="DB10" s="691"/>
      <c r="DC10" s="691"/>
      <c r="DD10" s="670">
        <v>199</v>
      </c>
      <c r="DE10" s="665"/>
      <c r="DF10" s="665"/>
      <c r="DG10" s="665"/>
      <c r="DH10" s="665"/>
      <c r="DI10" s="665"/>
      <c r="DJ10" s="665"/>
      <c r="DK10" s="665"/>
      <c r="DL10" s="665"/>
      <c r="DM10" s="665"/>
      <c r="DN10" s="665"/>
      <c r="DO10" s="665"/>
      <c r="DP10" s="666"/>
      <c r="DQ10" s="670">
        <v>17069</v>
      </c>
      <c r="DR10" s="665"/>
      <c r="DS10" s="665"/>
      <c r="DT10" s="665"/>
      <c r="DU10" s="665"/>
      <c r="DV10" s="665"/>
      <c r="DW10" s="665"/>
      <c r="DX10" s="665"/>
      <c r="DY10" s="665"/>
      <c r="DZ10" s="665"/>
      <c r="EA10" s="665"/>
      <c r="EB10" s="665"/>
      <c r="EC10" s="708"/>
    </row>
    <row r="11" spans="2:143" ht="11.25" customHeight="1">
      <c r="B11" s="661" t="s">
        <v>238</v>
      </c>
      <c r="C11" s="662"/>
      <c r="D11" s="662"/>
      <c r="E11" s="662"/>
      <c r="F11" s="662"/>
      <c r="G11" s="662"/>
      <c r="H11" s="662"/>
      <c r="I11" s="662"/>
      <c r="J11" s="662"/>
      <c r="K11" s="662"/>
      <c r="L11" s="662"/>
      <c r="M11" s="662"/>
      <c r="N11" s="662"/>
      <c r="O11" s="662"/>
      <c r="P11" s="662"/>
      <c r="Q11" s="663"/>
      <c r="R11" s="664">
        <v>399489</v>
      </c>
      <c r="S11" s="665"/>
      <c r="T11" s="665"/>
      <c r="U11" s="665"/>
      <c r="V11" s="665"/>
      <c r="W11" s="665"/>
      <c r="X11" s="665"/>
      <c r="Y11" s="666"/>
      <c r="Z11" s="667">
        <v>3.4</v>
      </c>
      <c r="AA11" s="668"/>
      <c r="AB11" s="668"/>
      <c r="AC11" s="669"/>
      <c r="AD11" s="670">
        <v>399489</v>
      </c>
      <c r="AE11" s="665"/>
      <c r="AF11" s="665"/>
      <c r="AG11" s="665"/>
      <c r="AH11" s="665"/>
      <c r="AI11" s="665"/>
      <c r="AJ11" s="665"/>
      <c r="AK11" s="666"/>
      <c r="AL11" s="667">
        <v>7.2</v>
      </c>
      <c r="AM11" s="668"/>
      <c r="AN11" s="668"/>
      <c r="AO11" s="693"/>
      <c r="AP11" s="661" t="s">
        <v>239</v>
      </c>
      <c r="AQ11" s="662"/>
      <c r="AR11" s="662"/>
      <c r="AS11" s="662"/>
      <c r="AT11" s="662"/>
      <c r="AU11" s="662"/>
      <c r="AV11" s="662"/>
      <c r="AW11" s="662"/>
      <c r="AX11" s="662"/>
      <c r="AY11" s="662"/>
      <c r="AZ11" s="662"/>
      <c r="BA11" s="662"/>
      <c r="BB11" s="662"/>
      <c r="BC11" s="662"/>
      <c r="BD11" s="662"/>
      <c r="BE11" s="662"/>
      <c r="BF11" s="663"/>
      <c r="BG11" s="664">
        <v>96010</v>
      </c>
      <c r="BH11" s="665"/>
      <c r="BI11" s="665"/>
      <c r="BJ11" s="665"/>
      <c r="BK11" s="665"/>
      <c r="BL11" s="665"/>
      <c r="BM11" s="665"/>
      <c r="BN11" s="666"/>
      <c r="BO11" s="691">
        <v>3.1</v>
      </c>
      <c r="BP11" s="691"/>
      <c r="BQ11" s="691"/>
      <c r="BR11" s="691"/>
      <c r="BS11" s="692">
        <v>27101</v>
      </c>
      <c r="BT11" s="692"/>
      <c r="BU11" s="692"/>
      <c r="BV11" s="692"/>
      <c r="BW11" s="692"/>
      <c r="BX11" s="692"/>
      <c r="BY11" s="692"/>
      <c r="BZ11" s="692"/>
      <c r="CA11" s="692"/>
      <c r="CB11" s="750"/>
      <c r="CD11" s="698" t="s">
        <v>240</v>
      </c>
      <c r="CE11" s="699"/>
      <c r="CF11" s="699"/>
      <c r="CG11" s="699"/>
      <c r="CH11" s="699"/>
      <c r="CI11" s="699"/>
      <c r="CJ11" s="699"/>
      <c r="CK11" s="699"/>
      <c r="CL11" s="699"/>
      <c r="CM11" s="699"/>
      <c r="CN11" s="699"/>
      <c r="CO11" s="699"/>
      <c r="CP11" s="699"/>
      <c r="CQ11" s="700"/>
      <c r="CR11" s="664">
        <v>285688</v>
      </c>
      <c r="CS11" s="665"/>
      <c r="CT11" s="665"/>
      <c r="CU11" s="665"/>
      <c r="CV11" s="665"/>
      <c r="CW11" s="665"/>
      <c r="CX11" s="665"/>
      <c r="CY11" s="666"/>
      <c r="CZ11" s="691">
        <v>2.5</v>
      </c>
      <c r="DA11" s="691"/>
      <c r="DB11" s="691"/>
      <c r="DC11" s="691"/>
      <c r="DD11" s="670">
        <v>79266</v>
      </c>
      <c r="DE11" s="665"/>
      <c r="DF11" s="665"/>
      <c r="DG11" s="665"/>
      <c r="DH11" s="665"/>
      <c r="DI11" s="665"/>
      <c r="DJ11" s="665"/>
      <c r="DK11" s="665"/>
      <c r="DL11" s="665"/>
      <c r="DM11" s="665"/>
      <c r="DN11" s="665"/>
      <c r="DO11" s="665"/>
      <c r="DP11" s="666"/>
      <c r="DQ11" s="670">
        <v>152916</v>
      </c>
      <c r="DR11" s="665"/>
      <c r="DS11" s="665"/>
      <c r="DT11" s="665"/>
      <c r="DU11" s="665"/>
      <c r="DV11" s="665"/>
      <c r="DW11" s="665"/>
      <c r="DX11" s="665"/>
      <c r="DY11" s="665"/>
      <c r="DZ11" s="665"/>
      <c r="EA11" s="665"/>
      <c r="EB11" s="665"/>
      <c r="EC11" s="708"/>
    </row>
    <row r="12" spans="2:143" ht="11.25" customHeight="1">
      <c r="B12" s="661" t="s">
        <v>241</v>
      </c>
      <c r="C12" s="662"/>
      <c r="D12" s="662"/>
      <c r="E12" s="662"/>
      <c r="F12" s="662"/>
      <c r="G12" s="662"/>
      <c r="H12" s="662"/>
      <c r="I12" s="662"/>
      <c r="J12" s="662"/>
      <c r="K12" s="662"/>
      <c r="L12" s="662"/>
      <c r="M12" s="662"/>
      <c r="N12" s="662"/>
      <c r="O12" s="662"/>
      <c r="P12" s="662"/>
      <c r="Q12" s="663"/>
      <c r="R12" s="664">
        <v>5655</v>
      </c>
      <c r="S12" s="665"/>
      <c r="T12" s="665"/>
      <c r="U12" s="665"/>
      <c r="V12" s="665"/>
      <c r="W12" s="665"/>
      <c r="X12" s="665"/>
      <c r="Y12" s="666"/>
      <c r="Z12" s="691">
        <v>0</v>
      </c>
      <c r="AA12" s="691"/>
      <c r="AB12" s="691"/>
      <c r="AC12" s="691"/>
      <c r="AD12" s="692">
        <v>5655</v>
      </c>
      <c r="AE12" s="692"/>
      <c r="AF12" s="692"/>
      <c r="AG12" s="692"/>
      <c r="AH12" s="692"/>
      <c r="AI12" s="692"/>
      <c r="AJ12" s="692"/>
      <c r="AK12" s="692"/>
      <c r="AL12" s="667">
        <v>0.1</v>
      </c>
      <c r="AM12" s="668"/>
      <c r="AN12" s="668"/>
      <c r="AO12" s="693"/>
      <c r="AP12" s="661" t="s">
        <v>551</v>
      </c>
      <c r="AQ12" s="662"/>
      <c r="AR12" s="662"/>
      <c r="AS12" s="662"/>
      <c r="AT12" s="662"/>
      <c r="AU12" s="662"/>
      <c r="AV12" s="662"/>
      <c r="AW12" s="662"/>
      <c r="AX12" s="662"/>
      <c r="AY12" s="662"/>
      <c r="AZ12" s="662"/>
      <c r="BA12" s="662"/>
      <c r="BB12" s="662"/>
      <c r="BC12" s="662"/>
      <c r="BD12" s="662"/>
      <c r="BE12" s="662"/>
      <c r="BF12" s="663"/>
      <c r="BG12" s="664">
        <v>1643428</v>
      </c>
      <c r="BH12" s="665"/>
      <c r="BI12" s="665"/>
      <c r="BJ12" s="665"/>
      <c r="BK12" s="665"/>
      <c r="BL12" s="665"/>
      <c r="BM12" s="665"/>
      <c r="BN12" s="666"/>
      <c r="BO12" s="691">
        <v>52.9</v>
      </c>
      <c r="BP12" s="691"/>
      <c r="BQ12" s="691"/>
      <c r="BR12" s="691"/>
      <c r="BS12" s="692" t="s">
        <v>242</v>
      </c>
      <c r="BT12" s="692"/>
      <c r="BU12" s="692"/>
      <c r="BV12" s="692"/>
      <c r="BW12" s="692"/>
      <c r="BX12" s="692"/>
      <c r="BY12" s="692"/>
      <c r="BZ12" s="692"/>
      <c r="CA12" s="692"/>
      <c r="CB12" s="750"/>
      <c r="CD12" s="698" t="s">
        <v>243</v>
      </c>
      <c r="CE12" s="699"/>
      <c r="CF12" s="699"/>
      <c r="CG12" s="699"/>
      <c r="CH12" s="699"/>
      <c r="CI12" s="699"/>
      <c r="CJ12" s="699"/>
      <c r="CK12" s="699"/>
      <c r="CL12" s="699"/>
      <c r="CM12" s="699"/>
      <c r="CN12" s="699"/>
      <c r="CO12" s="699"/>
      <c r="CP12" s="699"/>
      <c r="CQ12" s="700"/>
      <c r="CR12" s="664">
        <v>362180</v>
      </c>
      <c r="CS12" s="665"/>
      <c r="CT12" s="665"/>
      <c r="CU12" s="665"/>
      <c r="CV12" s="665"/>
      <c r="CW12" s="665"/>
      <c r="CX12" s="665"/>
      <c r="CY12" s="666"/>
      <c r="CZ12" s="691">
        <v>3.2</v>
      </c>
      <c r="DA12" s="691"/>
      <c r="DB12" s="691"/>
      <c r="DC12" s="691"/>
      <c r="DD12" s="670">
        <v>17962</v>
      </c>
      <c r="DE12" s="665"/>
      <c r="DF12" s="665"/>
      <c r="DG12" s="665"/>
      <c r="DH12" s="665"/>
      <c r="DI12" s="665"/>
      <c r="DJ12" s="665"/>
      <c r="DK12" s="665"/>
      <c r="DL12" s="665"/>
      <c r="DM12" s="665"/>
      <c r="DN12" s="665"/>
      <c r="DO12" s="665"/>
      <c r="DP12" s="666"/>
      <c r="DQ12" s="670">
        <v>349352</v>
      </c>
      <c r="DR12" s="665"/>
      <c r="DS12" s="665"/>
      <c r="DT12" s="665"/>
      <c r="DU12" s="665"/>
      <c r="DV12" s="665"/>
      <c r="DW12" s="665"/>
      <c r="DX12" s="665"/>
      <c r="DY12" s="665"/>
      <c r="DZ12" s="665"/>
      <c r="EA12" s="665"/>
      <c r="EB12" s="665"/>
      <c r="EC12" s="708"/>
    </row>
    <row r="13" spans="2:143" ht="11.25" customHeight="1">
      <c r="B13" s="661" t="s">
        <v>244</v>
      </c>
      <c r="C13" s="662"/>
      <c r="D13" s="662"/>
      <c r="E13" s="662"/>
      <c r="F13" s="662"/>
      <c r="G13" s="662"/>
      <c r="H13" s="662"/>
      <c r="I13" s="662"/>
      <c r="J13" s="662"/>
      <c r="K13" s="662"/>
      <c r="L13" s="662"/>
      <c r="M13" s="662"/>
      <c r="N13" s="662"/>
      <c r="O13" s="662"/>
      <c r="P13" s="662"/>
      <c r="Q13" s="663"/>
      <c r="R13" s="664" t="s">
        <v>549</v>
      </c>
      <c r="S13" s="665"/>
      <c r="T13" s="665"/>
      <c r="U13" s="665"/>
      <c r="V13" s="665"/>
      <c r="W13" s="665"/>
      <c r="X13" s="665"/>
      <c r="Y13" s="666"/>
      <c r="Z13" s="691" t="s">
        <v>549</v>
      </c>
      <c r="AA13" s="691"/>
      <c r="AB13" s="691"/>
      <c r="AC13" s="691"/>
      <c r="AD13" s="692" t="s">
        <v>242</v>
      </c>
      <c r="AE13" s="692"/>
      <c r="AF13" s="692"/>
      <c r="AG13" s="692"/>
      <c r="AH13" s="692"/>
      <c r="AI13" s="692"/>
      <c r="AJ13" s="692"/>
      <c r="AK13" s="692"/>
      <c r="AL13" s="667" t="s">
        <v>549</v>
      </c>
      <c r="AM13" s="668"/>
      <c r="AN13" s="668"/>
      <c r="AO13" s="693"/>
      <c r="AP13" s="661" t="s">
        <v>552</v>
      </c>
      <c r="AQ13" s="662"/>
      <c r="AR13" s="662"/>
      <c r="AS13" s="662"/>
      <c r="AT13" s="662"/>
      <c r="AU13" s="662"/>
      <c r="AV13" s="662"/>
      <c r="AW13" s="662"/>
      <c r="AX13" s="662"/>
      <c r="AY13" s="662"/>
      <c r="AZ13" s="662"/>
      <c r="BA13" s="662"/>
      <c r="BB13" s="662"/>
      <c r="BC13" s="662"/>
      <c r="BD13" s="662"/>
      <c r="BE13" s="662"/>
      <c r="BF13" s="663"/>
      <c r="BG13" s="664">
        <v>1624584</v>
      </c>
      <c r="BH13" s="665"/>
      <c r="BI13" s="665"/>
      <c r="BJ13" s="665"/>
      <c r="BK13" s="665"/>
      <c r="BL13" s="665"/>
      <c r="BM13" s="665"/>
      <c r="BN13" s="666"/>
      <c r="BO13" s="691">
        <v>52.3</v>
      </c>
      <c r="BP13" s="691"/>
      <c r="BQ13" s="691"/>
      <c r="BR13" s="691"/>
      <c r="BS13" s="692" t="s">
        <v>242</v>
      </c>
      <c r="BT13" s="692"/>
      <c r="BU13" s="692"/>
      <c r="BV13" s="692"/>
      <c r="BW13" s="692"/>
      <c r="BX13" s="692"/>
      <c r="BY13" s="692"/>
      <c r="BZ13" s="692"/>
      <c r="CA13" s="692"/>
      <c r="CB13" s="750"/>
      <c r="CD13" s="698" t="s">
        <v>245</v>
      </c>
      <c r="CE13" s="699"/>
      <c r="CF13" s="699"/>
      <c r="CG13" s="699"/>
      <c r="CH13" s="699"/>
      <c r="CI13" s="699"/>
      <c r="CJ13" s="699"/>
      <c r="CK13" s="699"/>
      <c r="CL13" s="699"/>
      <c r="CM13" s="699"/>
      <c r="CN13" s="699"/>
      <c r="CO13" s="699"/>
      <c r="CP13" s="699"/>
      <c r="CQ13" s="700"/>
      <c r="CR13" s="664">
        <v>2026037</v>
      </c>
      <c r="CS13" s="665"/>
      <c r="CT13" s="665"/>
      <c r="CU13" s="665"/>
      <c r="CV13" s="665"/>
      <c r="CW13" s="665"/>
      <c r="CX13" s="665"/>
      <c r="CY13" s="666"/>
      <c r="CZ13" s="691">
        <v>17.8</v>
      </c>
      <c r="DA13" s="691"/>
      <c r="DB13" s="691"/>
      <c r="DC13" s="691"/>
      <c r="DD13" s="670">
        <v>1012356</v>
      </c>
      <c r="DE13" s="665"/>
      <c r="DF13" s="665"/>
      <c r="DG13" s="665"/>
      <c r="DH13" s="665"/>
      <c r="DI13" s="665"/>
      <c r="DJ13" s="665"/>
      <c r="DK13" s="665"/>
      <c r="DL13" s="665"/>
      <c r="DM13" s="665"/>
      <c r="DN13" s="665"/>
      <c r="DO13" s="665"/>
      <c r="DP13" s="666"/>
      <c r="DQ13" s="670">
        <v>1085778</v>
      </c>
      <c r="DR13" s="665"/>
      <c r="DS13" s="665"/>
      <c r="DT13" s="665"/>
      <c r="DU13" s="665"/>
      <c r="DV13" s="665"/>
      <c r="DW13" s="665"/>
      <c r="DX13" s="665"/>
      <c r="DY13" s="665"/>
      <c r="DZ13" s="665"/>
      <c r="EA13" s="665"/>
      <c r="EB13" s="665"/>
      <c r="EC13" s="708"/>
    </row>
    <row r="14" spans="2:143" ht="11.25" customHeight="1">
      <c r="B14" s="661" t="s">
        <v>246</v>
      </c>
      <c r="C14" s="662"/>
      <c r="D14" s="662"/>
      <c r="E14" s="662"/>
      <c r="F14" s="662"/>
      <c r="G14" s="662"/>
      <c r="H14" s="662"/>
      <c r="I14" s="662"/>
      <c r="J14" s="662"/>
      <c r="K14" s="662"/>
      <c r="L14" s="662"/>
      <c r="M14" s="662"/>
      <c r="N14" s="662"/>
      <c r="O14" s="662"/>
      <c r="P14" s="662"/>
      <c r="Q14" s="663"/>
      <c r="R14" s="664" t="s">
        <v>549</v>
      </c>
      <c r="S14" s="665"/>
      <c r="T14" s="665"/>
      <c r="U14" s="665"/>
      <c r="V14" s="665"/>
      <c r="W14" s="665"/>
      <c r="X14" s="665"/>
      <c r="Y14" s="666"/>
      <c r="Z14" s="691" t="s">
        <v>549</v>
      </c>
      <c r="AA14" s="691"/>
      <c r="AB14" s="691"/>
      <c r="AC14" s="691"/>
      <c r="AD14" s="692" t="s">
        <v>549</v>
      </c>
      <c r="AE14" s="692"/>
      <c r="AF14" s="692"/>
      <c r="AG14" s="692"/>
      <c r="AH14" s="692"/>
      <c r="AI14" s="692"/>
      <c r="AJ14" s="692"/>
      <c r="AK14" s="692"/>
      <c r="AL14" s="667" t="s">
        <v>549</v>
      </c>
      <c r="AM14" s="668"/>
      <c r="AN14" s="668"/>
      <c r="AO14" s="693"/>
      <c r="AP14" s="661" t="s">
        <v>247</v>
      </c>
      <c r="AQ14" s="662"/>
      <c r="AR14" s="662"/>
      <c r="AS14" s="662"/>
      <c r="AT14" s="662"/>
      <c r="AU14" s="662"/>
      <c r="AV14" s="662"/>
      <c r="AW14" s="662"/>
      <c r="AX14" s="662"/>
      <c r="AY14" s="662"/>
      <c r="AZ14" s="662"/>
      <c r="BA14" s="662"/>
      <c r="BB14" s="662"/>
      <c r="BC14" s="662"/>
      <c r="BD14" s="662"/>
      <c r="BE14" s="662"/>
      <c r="BF14" s="663"/>
      <c r="BG14" s="664">
        <v>43201</v>
      </c>
      <c r="BH14" s="665"/>
      <c r="BI14" s="665"/>
      <c r="BJ14" s="665"/>
      <c r="BK14" s="665"/>
      <c r="BL14" s="665"/>
      <c r="BM14" s="665"/>
      <c r="BN14" s="666"/>
      <c r="BO14" s="691">
        <v>1.4</v>
      </c>
      <c r="BP14" s="691"/>
      <c r="BQ14" s="691"/>
      <c r="BR14" s="691"/>
      <c r="BS14" s="692" t="s">
        <v>242</v>
      </c>
      <c r="BT14" s="692"/>
      <c r="BU14" s="692"/>
      <c r="BV14" s="692"/>
      <c r="BW14" s="692"/>
      <c r="BX14" s="692"/>
      <c r="BY14" s="692"/>
      <c r="BZ14" s="692"/>
      <c r="CA14" s="692"/>
      <c r="CB14" s="750"/>
      <c r="CD14" s="698" t="s">
        <v>248</v>
      </c>
      <c r="CE14" s="699"/>
      <c r="CF14" s="699"/>
      <c r="CG14" s="699"/>
      <c r="CH14" s="699"/>
      <c r="CI14" s="699"/>
      <c r="CJ14" s="699"/>
      <c r="CK14" s="699"/>
      <c r="CL14" s="699"/>
      <c r="CM14" s="699"/>
      <c r="CN14" s="699"/>
      <c r="CO14" s="699"/>
      <c r="CP14" s="699"/>
      <c r="CQ14" s="700"/>
      <c r="CR14" s="664">
        <v>443363</v>
      </c>
      <c r="CS14" s="665"/>
      <c r="CT14" s="665"/>
      <c r="CU14" s="665"/>
      <c r="CV14" s="665"/>
      <c r="CW14" s="665"/>
      <c r="CX14" s="665"/>
      <c r="CY14" s="666"/>
      <c r="CZ14" s="691">
        <v>3.9</v>
      </c>
      <c r="DA14" s="691"/>
      <c r="DB14" s="691"/>
      <c r="DC14" s="691"/>
      <c r="DD14" s="670">
        <v>35110</v>
      </c>
      <c r="DE14" s="665"/>
      <c r="DF14" s="665"/>
      <c r="DG14" s="665"/>
      <c r="DH14" s="665"/>
      <c r="DI14" s="665"/>
      <c r="DJ14" s="665"/>
      <c r="DK14" s="665"/>
      <c r="DL14" s="665"/>
      <c r="DM14" s="665"/>
      <c r="DN14" s="665"/>
      <c r="DO14" s="665"/>
      <c r="DP14" s="666"/>
      <c r="DQ14" s="670">
        <v>431853</v>
      </c>
      <c r="DR14" s="665"/>
      <c r="DS14" s="665"/>
      <c r="DT14" s="665"/>
      <c r="DU14" s="665"/>
      <c r="DV14" s="665"/>
      <c r="DW14" s="665"/>
      <c r="DX14" s="665"/>
      <c r="DY14" s="665"/>
      <c r="DZ14" s="665"/>
      <c r="EA14" s="665"/>
      <c r="EB14" s="665"/>
      <c r="EC14" s="708"/>
    </row>
    <row r="15" spans="2:143" ht="11.25" customHeight="1">
      <c r="B15" s="661" t="s">
        <v>249</v>
      </c>
      <c r="C15" s="662"/>
      <c r="D15" s="662"/>
      <c r="E15" s="662"/>
      <c r="F15" s="662"/>
      <c r="G15" s="662"/>
      <c r="H15" s="662"/>
      <c r="I15" s="662"/>
      <c r="J15" s="662"/>
      <c r="K15" s="662"/>
      <c r="L15" s="662"/>
      <c r="M15" s="662"/>
      <c r="N15" s="662"/>
      <c r="O15" s="662"/>
      <c r="P15" s="662"/>
      <c r="Q15" s="663"/>
      <c r="R15" s="664" t="s">
        <v>549</v>
      </c>
      <c r="S15" s="665"/>
      <c r="T15" s="665"/>
      <c r="U15" s="665"/>
      <c r="V15" s="665"/>
      <c r="W15" s="665"/>
      <c r="X15" s="665"/>
      <c r="Y15" s="666"/>
      <c r="Z15" s="691" t="s">
        <v>549</v>
      </c>
      <c r="AA15" s="691"/>
      <c r="AB15" s="691"/>
      <c r="AC15" s="691"/>
      <c r="AD15" s="692" t="s">
        <v>549</v>
      </c>
      <c r="AE15" s="692"/>
      <c r="AF15" s="692"/>
      <c r="AG15" s="692"/>
      <c r="AH15" s="692"/>
      <c r="AI15" s="692"/>
      <c r="AJ15" s="692"/>
      <c r="AK15" s="692"/>
      <c r="AL15" s="667" t="s">
        <v>549</v>
      </c>
      <c r="AM15" s="668"/>
      <c r="AN15" s="668"/>
      <c r="AO15" s="693"/>
      <c r="AP15" s="661" t="s">
        <v>250</v>
      </c>
      <c r="AQ15" s="662"/>
      <c r="AR15" s="662"/>
      <c r="AS15" s="662"/>
      <c r="AT15" s="662"/>
      <c r="AU15" s="662"/>
      <c r="AV15" s="662"/>
      <c r="AW15" s="662"/>
      <c r="AX15" s="662"/>
      <c r="AY15" s="662"/>
      <c r="AZ15" s="662"/>
      <c r="BA15" s="662"/>
      <c r="BB15" s="662"/>
      <c r="BC15" s="662"/>
      <c r="BD15" s="662"/>
      <c r="BE15" s="662"/>
      <c r="BF15" s="663"/>
      <c r="BG15" s="664">
        <v>173002</v>
      </c>
      <c r="BH15" s="665"/>
      <c r="BI15" s="665"/>
      <c r="BJ15" s="665"/>
      <c r="BK15" s="665"/>
      <c r="BL15" s="665"/>
      <c r="BM15" s="665"/>
      <c r="BN15" s="666"/>
      <c r="BO15" s="691">
        <v>5.6</v>
      </c>
      <c r="BP15" s="691"/>
      <c r="BQ15" s="691"/>
      <c r="BR15" s="691"/>
      <c r="BS15" s="692" t="s">
        <v>549</v>
      </c>
      <c r="BT15" s="692"/>
      <c r="BU15" s="692"/>
      <c r="BV15" s="692"/>
      <c r="BW15" s="692"/>
      <c r="BX15" s="692"/>
      <c r="BY15" s="692"/>
      <c r="BZ15" s="692"/>
      <c r="CA15" s="692"/>
      <c r="CB15" s="750"/>
      <c r="CD15" s="698" t="s">
        <v>251</v>
      </c>
      <c r="CE15" s="699"/>
      <c r="CF15" s="699"/>
      <c r="CG15" s="699"/>
      <c r="CH15" s="699"/>
      <c r="CI15" s="699"/>
      <c r="CJ15" s="699"/>
      <c r="CK15" s="699"/>
      <c r="CL15" s="699"/>
      <c r="CM15" s="699"/>
      <c r="CN15" s="699"/>
      <c r="CO15" s="699"/>
      <c r="CP15" s="699"/>
      <c r="CQ15" s="700"/>
      <c r="CR15" s="664">
        <v>1193615</v>
      </c>
      <c r="CS15" s="665"/>
      <c r="CT15" s="665"/>
      <c r="CU15" s="665"/>
      <c r="CV15" s="665"/>
      <c r="CW15" s="665"/>
      <c r="CX15" s="665"/>
      <c r="CY15" s="666"/>
      <c r="CZ15" s="691">
        <v>10.5</v>
      </c>
      <c r="DA15" s="691"/>
      <c r="DB15" s="691"/>
      <c r="DC15" s="691"/>
      <c r="DD15" s="670">
        <v>71154</v>
      </c>
      <c r="DE15" s="665"/>
      <c r="DF15" s="665"/>
      <c r="DG15" s="665"/>
      <c r="DH15" s="665"/>
      <c r="DI15" s="665"/>
      <c r="DJ15" s="665"/>
      <c r="DK15" s="665"/>
      <c r="DL15" s="665"/>
      <c r="DM15" s="665"/>
      <c r="DN15" s="665"/>
      <c r="DO15" s="665"/>
      <c r="DP15" s="666"/>
      <c r="DQ15" s="670">
        <v>970778</v>
      </c>
      <c r="DR15" s="665"/>
      <c r="DS15" s="665"/>
      <c r="DT15" s="665"/>
      <c r="DU15" s="665"/>
      <c r="DV15" s="665"/>
      <c r="DW15" s="665"/>
      <c r="DX15" s="665"/>
      <c r="DY15" s="665"/>
      <c r="DZ15" s="665"/>
      <c r="EA15" s="665"/>
      <c r="EB15" s="665"/>
      <c r="EC15" s="708"/>
    </row>
    <row r="16" spans="2:143" ht="11.25" customHeight="1">
      <c r="B16" s="661" t="s">
        <v>252</v>
      </c>
      <c r="C16" s="662"/>
      <c r="D16" s="662"/>
      <c r="E16" s="662"/>
      <c r="F16" s="662"/>
      <c r="G16" s="662"/>
      <c r="H16" s="662"/>
      <c r="I16" s="662"/>
      <c r="J16" s="662"/>
      <c r="K16" s="662"/>
      <c r="L16" s="662"/>
      <c r="M16" s="662"/>
      <c r="N16" s="662"/>
      <c r="O16" s="662"/>
      <c r="P16" s="662"/>
      <c r="Q16" s="663"/>
      <c r="R16" s="664">
        <v>6477</v>
      </c>
      <c r="S16" s="665"/>
      <c r="T16" s="665"/>
      <c r="U16" s="665"/>
      <c r="V16" s="665"/>
      <c r="W16" s="665"/>
      <c r="X16" s="665"/>
      <c r="Y16" s="666"/>
      <c r="Z16" s="691">
        <v>0.1</v>
      </c>
      <c r="AA16" s="691"/>
      <c r="AB16" s="691"/>
      <c r="AC16" s="691"/>
      <c r="AD16" s="692">
        <v>6477</v>
      </c>
      <c r="AE16" s="692"/>
      <c r="AF16" s="692"/>
      <c r="AG16" s="692"/>
      <c r="AH16" s="692"/>
      <c r="AI16" s="692"/>
      <c r="AJ16" s="692"/>
      <c r="AK16" s="692"/>
      <c r="AL16" s="667">
        <v>0.1</v>
      </c>
      <c r="AM16" s="668"/>
      <c r="AN16" s="668"/>
      <c r="AO16" s="693"/>
      <c r="AP16" s="661" t="s">
        <v>253</v>
      </c>
      <c r="AQ16" s="662"/>
      <c r="AR16" s="662"/>
      <c r="AS16" s="662"/>
      <c r="AT16" s="662"/>
      <c r="AU16" s="662"/>
      <c r="AV16" s="662"/>
      <c r="AW16" s="662"/>
      <c r="AX16" s="662"/>
      <c r="AY16" s="662"/>
      <c r="AZ16" s="662"/>
      <c r="BA16" s="662"/>
      <c r="BB16" s="662"/>
      <c r="BC16" s="662"/>
      <c r="BD16" s="662"/>
      <c r="BE16" s="662"/>
      <c r="BF16" s="663"/>
      <c r="BG16" s="664" t="s">
        <v>242</v>
      </c>
      <c r="BH16" s="665"/>
      <c r="BI16" s="665"/>
      <c r="BJ16" s="665"/>
      <c r="BK16" s="665"/>
      <c r="BL16" s="665"/>
      <c r="BM16" s="665"/>
      <c r="BN16" s="666"/>
      <c r="BO16" s="691" t="s">
        <v>549</v>
      </c>
      <c r="BP16" s="691"/>
      <c r="BQ16" s="691"/>
      <c r="BR16" s="691"/>
      <c r="BS16" s="692" t="s">
        <v>549</v>
      </c>
      <c r="BT16" s="692"/>
      <c r="BU16" s="692"/>
      <c r="BV16" s="692"/>
      <c r="BW16" s="692"/>
      <c r="BX16" s="692"/>
      <c r="BY16" s="692"/>
      <c r="BZ16" s="692"/>
      <c r="CA16" s="692"/>
      <c r="CB16" s="750"/>
      <c r="CD16" s="698" t="s">
        <v>254</v>
      </c>
      <c r="CE16" s="699"/>
      <c r="CF16" s="699"/>
      <c r="CG16" s="699"/>
      <c r="CH16" s="699"/>
      <c r="CI16" s="699"/>
      <c r="CJ16" s="699"/>
      <c r="CK16" s="699"/>
      <c r="CL16" s="699"/>
      <c r="CM16" s="699"/>
      <c r="CN16" s="699"/>
      <c r="CO16" s="699"/>
      <c r="CP16" s="699"/>
      <c r="CQ16" s="700"/>
      <c r="CR16" s="664" t="s">
        <v>549</v>
      </c>
      <c r="CS16" s="665"/>
      <c r="CT16" s="665"/>
      <c r="CU16" s="665"/>
      <c r="CV16" s="665"/>
      <c r="CW16" s="665"/>
      <c r="CX16" s="665"/>
      <c r="CY16" s="666"/>
      <c r="CZ16" s="691" t="s">
        <v>242</v>
      </c>
      <c r="DA16" s="691"/>
      <c r="DB16" s="691"/>
      <c r="DC16" s="691"/>
      <c r="DD16" s="670" t="s">
        <v>549</v>
      </c>
      <c r="DE16" s="665"/>
      <c r="DF16" s="665"/>
      <c r="DG16" s="665"/>
      <c r="DH16" s="665"/>
      <c r="DI16" s="665"/>
      <c r="DJ16" s="665"/>
      <c r="DK16" s="665"/>
      <c r="DL16" s="665"/>
      <c r="DM16" s="665"/>
      <c r="DN16" s="665"/>
      <c r="DO16" s="665"/>
      <c r="DP16" s="666"/>
      <c r="DQ16" s="670" t="s">
        <v>549</v>
      </c>
      <c r="DR16" s="665"/>
      <c r="DS16" s="665"/>
      <c r="DT16" s="665"/>
      <c r="DU16" s="665"/>
      <c r="DV16" s="665"/>
      <c r="DW16" s="665"/>
      <c r="DX16" s="665"/>
      <c r="DY16" s="665"/>
      <c r="DZ16" s="665"/>
      <c r="EA16" s="665"/>
      <c r="EB16" s="665"/>
      <c r="EC16" s="708"/>
    </row>
    <row r="17" spans="2:133" ht="11.25" customHeight="1">
      <c r="B17" s="661" t="s">
        <v>553</v>
      </c>
      <c r="C17" s="662"/>
      <c r="D17" s="662"/>
      <c r="E17" s="662"/>
      <c r="F17" s="662"/>
      <c r="G17" s="662"/>
      <c r="H17" s="662"/>
      <c r="I17" s="662"/>
      <c r="J17" s="662"/>
      <c r="K17" s="662"/>
      <c r="L17" s="662"/>
      <c r="M17" s="662"/>
      <c r="N17" s="662"/>
      <c r="O17" s="662"/>
      <c r="P17" s="662"/>
      <c r="Q17" s="663"/>
      <c r="R17" s="664">
        <v>40494</v>
      </c>
      <c r="S17" s="665"/>
      <c r="T17" s="665"/>
      <c r="U17" s="665"/>
      <c r="V17" s="665"/>
      <c r="W17" s="665"/>
      <c r="X17" s="665"/>
      <c r="Y17" s="666"/>
      <c r="Z17" s="691">
        <v>0.3</v>
      </c>
      <c r="AA17" s="691"/>
      <c r="AB17" s="691"/>
      <c r="AC17" s="691"/>
      <c r="AD17" s="692">
        <v>40494</v>
      </c>
      <c r="AE17" s="692"/>
      <c r="AF17" s="692"/>
      <c r="AG17" s="692"/>
      <c r="AH17" s="692"/>
      <c r="AI17" s="692"/>
      <c r="AJ17" s="692"/>
      <c r="AK17" s="692"/>
      <c r="AL17" s="667">
        <v>0.7</v>
      </c>
      <c r="AM17" s="668"/>
      <c r="AN17" s="668"/>
      <c r="AO17" s="693"/>
      <c r="AP17" s="661" t="s">
        <v>554</v>
      </c>
      <c r="AQ17" s="662"/>
      <c r="AR17" s="662"/>
      <c r="AS17" s="662"/>
      <c r="AT17" s="662"/>
      <c r="AU17" s="662"/>
      <c r="AV17" s="662"/>
      <c r="AW17" s="662"/>
      <c r="AX17" s="662"/>
      <c r="AY17" s="662"/>
      <c r="AZ17" s="662"/>
      <c r="BA17" s="662"/>
      <c r="BB17" s="662"/>
      <c r="BC17" s="662"/>
      <c r="BD17" s="662"/>
      <c r="BE17" s="662"/>
      <c r="BF17" s="663"/>
      <c r="BG17" s="664" t="s">
        <v>549</v>
      </c>
      <c r="BH17" s="665"/>
      <c r="BI17" s="665"/>
      <c r="BJ17" s="665"/>
      <c r="BK17" s="665"/>
      <c r="BL17" s="665"/>
      <c r="BM17" s="665"/>
      <c r="BN17" s="666"/>
      <c r="BO17" s="691" t="s">
        <v>549</v>
      </c>
      <c r="BP17" s="691"/>
      <c r="BQ17" s="691"/>
      <c r="BR17" s="691"/>
      <c r="BS17" s="692" t="s">
        <v>242</v>
      </c>
      <c r="BT17" s="692"/>
      <c r="BU17" s="692"/>
      <c r="BV17" s="692"/>
      <c r="BW17" s="692"/>
      <c r="BX17" s="692"/>
      <c r="BY17" s="692"/>
      <c r="BZ17" s="692"/>
      <c r="CA17" s="692"/>
      <c r="CB17" s="750"/>
      <c r="CD17" s="698" t="s">
        <v>255</v>
      </c>
      <c r="CE17" s="699"/>
      <c r="CF17" s="699"/>
      <c r="CG17" s="699"/>
      <c r="CH17" s="699"/>
      <c r="CI17" s="699"/>
      <c r="CJ17" s="699"/>
      <c r="CK17" s="699"/>
      <c r="CL17" s="699"/>
      <c r="CM17" s="699"/>
      <c r="CN17" s="699"/>
      <c r="CO17" s="699"/>
      <c r="CP17" s="699"/>
      <c r="CQ17" s="700"/>
      <c r="CR17" s="664">
        <v>798268</v>
      </c>
      <c r="CS17" s="665"/>
      <c r="CT17" s="665"/>
      <c r="CU17" s="665"/>
      <c r="CV17" s="665"/>
      <c r="CW17" s="665"/>
      <c r="CX17" s="665"/>
      <c r="CY17" s="666"/>
      <c r="CZ17" s="691">
        <v>7</v>
      </c>
      <c r="DA17" s="691"/>
      <c r="DB17" s="691"/>
      <c r="DC17" s="691"/>
      <c r="DD17" s="670" t="s">
        <v>549</v>
      </c>
      <c r="DE17" s="665"/>
      <c r="DF17" s="665"/>
      <c r="DG17" s="665"/>
      <c r="DH17" s="665"/>
      <c r="DI17" s="665"/>
      <c r="DJ17" s="665"/>
      <c r="DK17" s="665"/>
      <c r="DL17" s="665"/>
      <c r="DM17" s="665"/>
      <c r="DN17" s="665"/>
      <c r="DO17" s="665"/>
      <c r="DP17" s="666"/>
      <c r="DQ17" s="670">
        <v>711926</v>
      </c>
      <c r="DR17" s="665"/>
      <c r="DS17" s="665"/>
      <c r="DT17" s="665"/>
      <c r="DU17" s="665"/>
      <c r="DV17" s="665"/>
      <c r="DW17" s="665"/>
      <c r="DX17" s="665"/>
      <c r="DY17" s="665"/>
      <c r="DZ17" s="665"/>
      <c r="EA17" s="665"/>
      <c r="EB17" s="665"/>
      <c r="EC17" s="708"/>
    </row>
    <row r="18" spans="2:133" ht="11.25" customHeight="1">
      <c r="B18" s="661" t="s">
        <v>256</v>
      </c>
      <c r="C18" s="662"/>
      <c r="D18" s="662"/>
      <c r="E18" s="662"/>
      <c r="F18" s="662"/>
      <c r="G18" s="662"/>
      <c r="H18" s="662"/>
      <c r="I18" s="662"/>
      <c r="J18" s="662"/>
      <c r="K18" s="662"/>
      <c r="L18" s="662"/>
      <c r="M18" s="662"/>
      <c r="N18" s="662"/>
      <c r="O18" s="662"/>
      <c r="P18" s="662"/>
      <c r="Q18" s="663"/>
      <c r="R18" s="664">
        <v>237065</v>
      </c>
      <c r="S18" s="665"/>
      <c r="T18" s="665"/>
      <c r="U18" s="665"/>
      <c r="V18" s="665"/>
      <c r="W18" s="665"/>
      <c r="X18" s="665"/>
      <c r="Y18" s="666"/>
      <c r="Z18" s="691">
        <v>2</v>
      </c>
      <c r="AA18" s="691"/>
      <c r="AB18" s="691"/>
      <c r="AC18" s="691"/>
      <c r="AD18" s="692">
        <v>232360</v>
      </c>
      <c r="AE18" s="692"/>
      <c r="AF18" s="692"/>
      <c r="AG18" s="692"/>
      <c r="AH18" s="692"/>
      <c r="AI18" s="692"/>
      <c r="AJ18" s="692"/>
      <c r="AK18" s="692"/>
      <c r="AL18" s="667">
        <v>4.1999998092651367</v>
      </c>
      <c r="AM18" s="668"/>
      <c r="AN18" s="668"/>
      <c r="AO18" s="693"/>
      <c r="AP18" s="661" t="s">
        <v>257</v>
      </c>
      <c r="AQ18" s="662"/>
      <c r="AR18" s="662"/>
      <c r="AS18" s="662"/>
      <c r="AT18" s="662"/>
      <c r="AU18" s="662"/>
      <c r="AV18" s="662"/>
      <c r="AW18" s="662"/>
      <c r="AX18" s="662"/>
      <c r="AY18" s="662"/>
      <c r="AZ18" s="662"/>
      <c r="BA18" s="662"/>
      <c r="BB18" s="662"/>
      <c r="BC18" s="662"/>
      <c r="BD18" s="662"/>
      <c r="BE18" s="662"/>
      <c r="BF18" s="663"/>
      <c r="BG18" s="664" t="s">
        <v>242</v>
      </c>
      <c r="BH18" s="665"/>
      <c r="BI18" s="665"/>
      <c r="BJ18" s="665"/>
      <c r="BK18" s="665"/>
      <c r="BL18" s="665"/>
      <c r="BM18" s="665"/>
      <c r="BN18" s="666"/>
      <c r="BO18" s="691" t="s">
        <v>549</v>
      </c>
      <c r="BP18" s="691"/>
      <c r="BQ18" s="691"/>
      <c r="BR18" s="691"/>
      <c r="BS18" s="692" t="s">
        <v>549</v>
      </c>
      <c r="BT18" s="692"/>
      <c r="BU18" s="692"/>
      <c r="BV18" s="692"/>
      <c r="BW18" s="692"/>
      <c r="BX18" s="692"/>
      <c r="BY18" s="692"/>
      <c r="BZ18" s="692"/>
      <c r="CA18" s="692"/>
      <c r="CB18" s="750"/>
      <c r="CD18" s="698" t="s">
        <v>258</v>
      </c>
      <c r="CE18" s="699"/>
      <c r="CF18" s="699"/>
      <c r="CG18" s="699"/>
      <c r="CH18" s="699"/>
      <c r="CI18" s="699"/>
      <c r="CJ18" s="699"/>
      <c r="CK18" s="699"/>
      <c r="CL18" s="699"/>
      <c r="CM18" s="699"/>
      <c r="CN18" s="699"/>
      <c r="CO18" s="699"/>
      <c r="CP18" s="699"/>
      <c r="CQ18" s="700"/>
      <c r="CR18" s="664" t="s">
        <v>548</v>
      </c>
      <c r="CS18" s="665"/>
      <c r="CT18" s="665"/>
      <c r="CU18" s="665"/>
      <c r="CV18" s="665"/>
      <c r="CW18" s="665"/>
      <c r="CX18" s="665"/>
      <c r="CY18" s="666"/>
      <c r="CZ18" s="691" t="s">
        <v>548</v>
      </c>
      <c r="DA18" s="691"/>
      <c r="DB18" s="691"/>
      <c r="DC18" s="691"/>
      <c r="DD18" s="670" t="s">
        <v>549</v>
      </c>
      <c r="DE18" s="665"/>
      <c r="DF18" s="665"/>
      <c r="DG18" s="665"/>
      <c r="DH18" s="665"/>
      <c r="DI18" s="665"/>
      <c r="DJ18" s="665"/>
      <c r="DK18" s="665"/>
      <c r="DL18" s="665"/>
      <c r="DM18" s="665"/>
      <c r="DN18" s="665"/>
      <c r="DO18" s="665"/>
      <c r="DP18" s="666"/>
      <c r="DQ18" s="670" t="s">
        <v>242</v>
      </c>
      <c r="DR18" s="665"/>
      <c r="DS18" s="665"/>
      <c r="DT18" s="665"/>
      <c r="DU18" s="665"/>
      <c r="DV18" s="665"/>
      <c r="DW18" s="665"/>
      <c r="DX18" s="665"/>
      <c r="DY18" s="665"/>
      <c r="DZ18" s="665"/>
      <c r="EA18" s="665"/>
      <c r="EB18" s="665"/>
      <c r="EC18" s="708"/>
    </row>
    <row r="19" spans="2:133" ht="11.25" customHeight="1">
      <c r="B19" s="661" t="s">
        <v>555</v>
      </c>
      <c r="C19" s="662"/>
      <c r="D19" s="662"/>
      <c r="E19" s="662"/>
      <c r="F19" s="662"/>
      <c r="G19" s="662"/>
      <c r="H19" s="662"/>
      <c r="I19" s="662"/>
      <c r="J19" s="662"/>
      <c r="K19" s="662"/>
      <c r="L19" s="662"/>
      <c r="M19" s="662"/>
      <c r="N19" s="662"/>
      <c r="O19" s="662"/>
      <c r="P19" s="662"/>
      <c r="Q19" s="663"/>
      <c r="R19" s="664">
        <v>7497</v>
      </c>
      <c r="S19" s="665"/>
      <c r="T19" s="665"/>
      <c r="U19" s="665"/>
      <c r="V19" s="665"/>
      <c r="W19" s="665"/>
      <c r="X19" s="665"/>
      <c r="Y19" s="666"/>
      <c r="Z19" s="691">
        <v>0.1</v>
      </c>
      <c r="AA19" s="691"/>
      <c r="AB19" s="691"/>
      <c r="AC19" s="691"/>
      <c r="AD19" s="692">
        <v>7497</v>
      </c>
      <c r="AE19" s="692"/>
      <c r="AF19" s="692"/>
      <c r="AG19" s="692"/>
      <c r="AH19" s="692"/>
      <c r="AI19" s="692"/>
      <c r="AJ19" s="692"/>
      <c r="AK19" s="692"/>
      <c r="AL19" s="667">
        <v>0.1</v>
      </c>
      <c r="AM19" s="668"/>
      <c r="AN19" s="668"/>
      <c r="AO19" s="693"/>
      <c r="AP19" s="661" t="s">
        <v>259</v>
      </c>
      <c r="AQ19" s="662"/>
      <c r="AR19" s="662"/>
      <c r="AS19" s="662"/>
      <c r="AT19" s="662"/>
      <c r="AU19" s="662"/>
      <c r="AV19" s="662"/>
      <c r="AW19" s="662"/>
      <c r="AX19" s="662"/>
      <c r="AY19" s="662"/>
      <c r="AZ19" s="662"/>
      <c r="BA19" s="662"/>
      <c r="BB19" s="662"/>
      <c r="BC19" s="662"/>
      <c r="BD19" s="662"/>
      <c r="BE19" s="662"/>
      <c r="BF19" s="663"/>
      <c r="BG19" s="664">
        <v>169585</v>
      </c>
      <c r="BH19" s="665"/>
      <c r="BI19" s="665"/>
      <c r="BJ19" s="665"/>
      <c r="BK19" s="665"/>
      <c r="BL19" s="665"/>
      <c r="BM19" s="665"/>
      <c r="BN19" s="666"/>
      <c r="BO19" s="691">
        <v>5.5</v>
      </c>
      <c r="BP19" s="691"/>
      <c r="BQ19" s="691"/>
      <c r="BR19" s="691"/>
      <c r="BS19" s="692" t="s">
        <v>549</v>
      </c>
      <c r="BT19" s="692"/>
      <c r="BU19" s="692"/>
      <c r="BV19" s="692"/>
      <c r="BW19" s="692"/>
      <c r="BX19" s="692"/>
      <c r="BY19" s="692"/>
      <c r="BZ19" s="692"/>
      <c r="CA19" s="692"/>
      <c r="CB19" s="750"/>
      <c r="CD19" s="698" t="s">
        <v>556</v>
      </c>
      <c r="CE19" s="699"/>
      <c r="CF19" s="699"/>
      <c r="CG19" s="699"/>
      <c r="CH19" s="699"/>
      <c r="CI19" s="699"/>
      <c r="CJ19" s="699"/>
      <c r="CK19" s="699"/>
      <c r="CL19" s="699"/>
      <c r="CM19" s="699"/>
      <c r="CN19" s="699"/>
      <c r="CO19" s="699"/>
      <c r="CP19" s="699"/>
      <c r="CQ19" s="700"/>
      <c r="CR19" s="664" t="s">
        <v>549</v>
      </c>
      <c r="CS19" s="665"/>
      <c r="CT19" s="665"/>
      <c r="CU19" s="665"/>
      <c r="CV19" s="665"/>
      <c r="CW19" s="665"/>
      <c r="CX19" s="665"/>
      <c r="CY19" s="666"/>
      <c r="CZ19" s="691" t="s">
        <v>549</v>
      </c>
      <c r="DA19" s="691"/>
      <c r="DB19" s="691"/>
      <c r="DC19" s="691"/>
      <c r="DD19" s="670" t="s">
        <v>549</v>
      </c>
      <c r="DE19" s="665"/>
      <c r="DF19" s="665"/>
      <c r="DG19" s="665"/>
      <c r="DH19" s="665"/>
      <c r="DI19" s="665"/>
      <c r="DJ19" s="665"/>
      <c r="DK19" s="665"/>
      <c r="DL19" s="665"/>
      <c r="DM19" s="665"/>
      <c r="DN19" s="665"/>
      <c r="DO19" s="665"/>
      <c r="DP19" s="666"/>
      <c r="DQ19" s="670" t="s">
        <v>549</v>
      </c>
      <c r="DR19" s="665"/>
      <c r="DS19" s="665"/>
      <c r="DT19" s="665"/>
      <c r="DU19" s="665"/>
      <c r="DV19" s="665"/>
      <c r="DW19" s="665"/>
      <c r="DX19" s="665"/>
      <c r="DY19" s="665"/>
      <c r="DZ19" s="665"/>
      <c r="EA19" s="665"/>
      <c r="EB19" s="665"/>
      <c r="EC19" s="708"/>
    </row>
    <row r="20" spans="2:133" ht="11.25" customHeight="1">
      <c r="B20" s="661" t="s">
        <v>260</v>
      </c>
      <c r="C20" s="662"/>
      <c r="D20" s="662"/>
      <c r="E20" s="662"/>
      <c r="F20" s="662"/>
      <c r="G20" s="662"/>
      <c r="H20" s="662"/>
      <c r="I20" s="662"/>
      <c r="J20" s="662"/>
      <c r="K20" s="662"/>
      <c r="L20" s="662"/>
      <c r="M20" s="662"/>
      <c r="N20" s="662"/>
      <c r="O20" s="662"/>
      <c r="P20" s="662"/>
      <c r="Q20" s="663"/>
      <c r="R20" s="664">
        <v>1799</v>
      </c>
      <c r="S20" s="665"/>
      <c r="T20" s="665"/>
      <c r="U20" s="665"/>
      <c r="V20" s="665"/>
      <c r="W20" s="665"/>
      <c r="X20" s="665"/>
      <c r="Y20" s="666"/>
      <c r="Z20" s="691">
        <v>0</v>
      </c>
      <c r="AA20" s="691"/>
      <c r="AB20" s="691"/>
      <c r="AC20" s="691"/>
      <c r="AD20" s="692">
        <v>1799</v>
      </c>
      <c r="AE20" s="692"/>
      <c r="AF20" s="692"/>
      <c r="AG20" s="692"/>
      <c r="AH20" s="692"/>
      <c r="AI20" s="692"/>
      <c r="AJ20" s="692"/>
      <c r="AK20" s="692"/>
      <c r="AL20" s="667">
        <v>0</v>
      </c>
      <c r="AM20" s="668"/>
      <c r="AN20" s="668"/>
      <c r="AO20" s="693"/>
      <c r="AP20" s="661" t="s">
        <v>557</v>
      </c>
      <c r="AQ20" s="662"/>
      <c r="AR20" s="662"/>
      <c r="AS20" s="662"/>
      <c r="AT20" s="662"/>
      <c r="AU20" s="662"/>
      <c r="AV20" s="662"/>
      <c r="AW20" s="662"/>
      <c r="AX20" s="662"/>
      <c r="AY20" s="662"/>
      <c r="AZ20" s="662"/>
      <c r="BA20" s="662"/>
      <c r="BB20" s="662"/>
      <c r="BC20" s="662"/>
      <c r="BD20" s="662"/>
      <c r="BE20" s="662"/>
      <c r="BF20" s="663"/>
      <c r="BG20" s="664">
        <v>102233</v>
      </c>
      <c r="BH20" s="665"/>
      <c r="BI20" s="665"/>
      <c r="BJ20" s="665"/>
      <c r="BK20" s="665"/>
      <c r="BL20" s="665"/>
      <c r="BM20" s="665"/>
      <c r="BN20" s="666"/>
      <c r="BO20" s="691">
        <v>3.3</v>
      </c>
      <c r="BP20" s="691"/>
      <c r="BQ20" s="691"/>
      <c r="BR20" s="691"/>
      <c r="BS20" s="692" t="s">
        <v>242</v>
      </c>
      <c r="BT20" s="692"/>
      <c r="BU20" s="692"/>
      <c r="BV20" s="692"/>
      <c r="BW20" s="692"/>
      <c r="BX20" s="692"/>
      <c r="BY20" s="692"/>
      <c r="BZ20" s="692"/>
      <c r="CA20" s="692"/>
      <c r="CB20" s="750"/>
      <c r="CD20" s="698" t="s">
        <v>261</v>
      </c>
      <c r="CE20" s="699"/>
      <c r="CF20" s="699"/>
      <c r="CG20" s="699"/>
      <c r="CH20" s="699"/>
      <c r="CI20" s="699"/>
      <c r="CJ20" s="699"/>
      <c r="CK20" s="699"/>
      <c r="CL20" s="699"/>
      <c r="CM20" s="699"/>
      <c r="CN20" s="699"/>
      <c r="CO20" s="699"/>
      <c r="CP20" s="699"/>
      <c r="CQ20" s="700"/>
      <c r="CR20" s="664">
        <v>11410578</v>
      </c>
      <c r="CS20" s="665"/>
      <c r="CT20" s="665"/>
      <c r="CU20" s="665"/>
      <c r="CV20" s="665"/>
      <c r="CW20" s="665"/>
      <c r="CX20" s="665"/>
      <c r="CY20" s="666"/>
      <c r="CZ20" s="691">
        <v>100</v>
      </c>
      <c r="DA20" s="691"/>
      <c r="DB20" s="691"/>
      <c r="DC20" s="691"/>
      <c r="DD20" s="670">
        <v>2217205</v>
      </c>
      <c r="DE20" s="665"/>
      <c r="DF20" s="665"/>
      <c r="DG20" s="665"/>
      <c r="DH20" s="665"/>
      <c r="DI20" s="665"/>
      <c r="DJ20" s="665"/>
      <c r="DK20" s="665"/>
      <c r="DL20" s="665"/>
      <c r="DM20" s="665"/>
      <c r="DN20" s="665"/>
      <c r="DO20" s="665"/>
      <c r="DP20" s="666"/>
      <c r="DQ20" s="670">
        <v>7088658</v>
      </c>
      <c r="DR20" s="665"/>
      <c r="DS20" s="665"/>
      <c r="DT20" s="665"/>
      <c r="DU20" s="665"/>
      <c r="DV20" s="665"/>
      <c r="DW20" s="665"/>
      <c r="DX20" s="665"/>
      <c r="DY20" s="665"/>
      <c r="DZ20" s="665"/>
      <c r="EA20" s="665"/>
      <c r="EB20" s="665"/>
      <c r="EC20" s="708"/>
    </row>
    <row r="21" spans="2:133" ht="11.25" customHeight="1">
      <c r="B21" s="661" t="s">
        <v>262</v>
      </c>
      <c r="C21" s="662"/>
      <c r="D21" s="662"/>
      <c r="E21" s="662"/>
      <c r="F21" s="662"/>
      <c r="G21" s="662"/>
      <c r="H21" s="662"/>
      <c r="I21" s="662"/>
      <c r="J21" s="662"/>
      <c r="K21" s="662"/>
      <c r="L21" s="662"/>
      <c r="M21" s="662"/>
      <c r="N21" s="662"/>
      <c r="O21" s="662"/>
      <c r="P21" s="662"/>
      <c r="Q21" s="663"/>
      <c r="R21" s="664">
        <v>903</v>
      </c>
      <c r="S21" s="665"/>
      <c r="T21" s="665"/>
      <c r="U21" s="665"/>
      <c r="V21" s="665"/>
      <c r="W21" s="665"/>
      <c r="X21" s="665"/>
      <c r="Y21" s="666"/>
      <c r="Z21" s="691">
        <v>0</v>
      </c>
      <c r="AA21" s="691"/>
      <c r="AB21" s="691"/>
      <c r="AC21" s="691"/>
      <c r="AD21" s="692">
        <v>903</v>
      </c>
      <c r="AE21" s="692"/>
      <c r="AF21" s="692"/>
      <c r="AG21" s="692"/>
      <c r="AH21" s="692"/>
      <c r="AI21" s="692"/>
      <c r="AJ21" s="692"/>
      <c r="AK21" s="692"/>
      <c r="AL21" s="667">
        <v>0</v>
      </c>
      <c r="AM21" s="668"/>
      <c r="AN21" s="668"/>
      <c r="AO21" s="693"/>
      <c r="AP21" s="757" t="s">
        <v>558</v>
      </c>
      <c r="AQ21" s="764"/>
      <c r="AR21" s="764"/>
      <c r="AS21" s="764"/>
      <c r="AT21" s="764"/>
      <c r="AU21" s="764"/>
      <c r="AV21" s="764"/>
      <c r="AW21" s="764"/>
      <c r="AX21" s="764"/>
      <c r="AY21" s="764"/>
      <c r="AZ21" s="764"/>
      <c r="BA21" s="764"/>
      <c r="BB21" s="764"/>
      <c r="BC21" s="764"/>
      <c r="BD21" s="764"/>
      <c r="BE21" s="764"/>
      <c r="BF21" s="759"/>
      <c r="BG21" s="664">
        <v>17207</v>
      </c>
      <c r="BH21" s="665"/>
      <c r="BI21" s="665"/>
      <c r="BJ21" s="665"/>
      <c r="BK21" s="665"/>
      <c r="BL21" s="665"/>
      <c r="BM21" s="665"/>
      <c r="BN21" s="666"/>
      <c r="BO21" s="691">
        <v>0.6</v>
      </c>
      <c r="BP21" s="691"/>
      <c r="BQ21" s="691"/>
      <c r="BR21" s="691"/>
      <c r="BS21" s="692" t="s">
        <v>549</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c r="B22" s="727" t="s">
        <v>559</v>
      </c>
      <c r="C22" s="728"/>
      <c r="D22" s="728"/>
      <c r="E22" s="728"/>
      <c r="F22" s="728"/>
      <c r="G22" s="728"/>
      <c r="H22" s="728"/>
      <c r="I22" s="728"/>
      <c r="J22" s="728"/>
      <c r="K22" s="728"/>
      <c r="L22" s="728"/>
      <c r="M22" s="728"/>
      <c r="N22" s="728"/>
      <c r="O22" s="728"/>
      <c r="P22" s="728"/>
      <c r="Q22" s="729"/>
      <c r="R22" s="664">
        <v>226866</v>
      </c>
      <c r="S22" s="665"/>
      <c r="T22" s="665"/>
      <c r="U22" s="665"/>
      <c r="V22" s="665"/>
      <c r="W22" s="665"/>
      <c r="X22" s="665"/>
      <c r="Y22" s="666"/>
      <c r="Z22" s="691">
        <v>1.9</v>
      </c>
      <c r="AA22" s="691"/>
      <c r="AB22" s="691"/>
      <c r="AC22" s="691"/>
      <c r="AD22" s="692">
        <v>222161</v>
      </c>
      <c r="AE22" s="692"/>
      <c r="AF22" s="692"/>
      <c r="AG22" s="692"/>
      <c r="AH22" s="692"/>
      <c r="AI22" s="692"/>
      <c r="AJ22" s="692"/>
      <c r="AK22" s="692"/>
      <c r="AL22" s="667">
        <v>4</v>
      </c>
      <c r="AM22" s="668"/>
      <c r="AN22" s="668"/>
      <c r="AO22" s="693"/>
      <c r="AP22" s="757" t="s">
        <v>263</v>
      </c>
      <c r="AQ22" s="764"/>
      <c r="AR22" s="764"/>
      <c r="AS22" s="764"/>
      <c r="AT22" s="764"/>
      <c r="AU22" s="764"/>
      <c r="AV22" s="764"/>
      <c r="AW22" s="764"/>
      <c r="AX22" s="764"/>
      <c r="AY22" s="764"/>
      <c r="AZ22" s="764"/>
      <c r="BA22" s="764"/>
      <c r="BB22" s="764"/>
      <c r="BC22" s="764"/>
      <c r="BD22" s="764"/>
      <c r="BE22" s="764"/>
      <c r="BF22" s="759"/>
      <c r="BG22" s="664" t="s">
        <v>549</v>
      </c>
      <c r="BH22" s="665"/>
      <c r="BI22" s="665"/>
      <c r="BJ22" s="665"/>
      <c r="BK22" s="665"/>
      <c r="BL22" s="665"/>
      <c r="BM22" s="665"/>
      <c r="BN22" s="666"/>
      <c r="BO22" s="691" t="s">
        <v>549</v>
      </c>
      <c r="BP22" s="691"/>
      <c r="BQ22" s="691"/>
      <c r="BR22" s="691"/>
      <c r="BS22" s="692" t="s">
        <v>242</v>
      </c>
      <c r="BT22" s="692"/>
      <c r="BU22" s="692"/>
      <c r="BV22" s="692"/>
      <c r="BW22" s="692"/>
      <c r="BX22" s="692"/>
      <c r="BY22" s="692"/>
      <c r="BZ22" s="692"/>
      <c r="CA22" s="692"/>
      <c r="CB22" s="750"/>
      <c r="CD22" s="766" t="s">
        <v>264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c r="B23" s="661" t="s">
        <v>265</v>
      </c>
      <c r="C23" s="662"/>
      <c r="D23" s="662"/>
      <c r="E23" s="662"/>
      <c r="F23" s="662"/>
      <c r="G23" s="662"/>
      <c r="H23" s="662"/>
      <c r="I23" s="662"/>
      <c r="J23" s="662"/>
      <c r="K23" s="662"/>
      <c r="L23" s="662"/>
      <c r="M23" s="662"/>
      <c r="N23" s="662"/>
      <c r="O23" s="662"/>
      <c r="P23" s="662"/>
      <c r="Q23" s="663"/>
      <c r="R23" s="664">
        <v>2241815</v>
      </c>
      <c r="S23" s="665"/>
      <c r="T23" s="665"/>
      <c r="U23" s="665"/>
      <c r="V23" s="665"/>
      <c r="W23" s="665"/>
      <c r="X23" s="665"/>
      <c r="Y23" s="666"/>
      <c r="Z23" s="691">
        <v>19</v>
      </c>
      <c r="AA23" s="691"/>
      <c r="AB23" s="691"/>
      <c r="AC23" s="691"/>
      <c r="AD23" s="692">
        <v>1731748</v>
      </c>
      <c r="AE23" s="692"/>
      <c r="AF23" s="692"/>
      <c r="AG23" s="692"/>
      <c r="AH23" s="692"/>
      <c r="AI23" s="692"/>
      <c r="AJ23" s="692"/>
      <c r="AK23" s="692"/>
      <c r="AL23" s="667">
        <v>31</v>
      </c>
      <c r="AM23" s="668"/>
      <c r="AN23" s="668"/>
      <c r="AO23" s="693"/>
      <c r="AP23" s="757" t="s">
        <v>266</v>
      </c>
      <c r="AQ23" s="764"/>
      <c r="AR23" s="764"/>
      <c r="AS23" s="764"/>
      <c r="AT23" s="764"/>
      <c r="AU23" s="764"/>
      <c r="AV23" s="764"/>
      <c r="AW23" s="764"/>
      <c r="AX23" s="764"/>
      <c r="AY23" s="764"/>
      <c r="AZ23" s="764"/>
      <c r="BA23" s="764"/>
      <c r="BB23" s="764"/>
      <c r="BC23" s="764"/>
      <c r="BD23" s="764"/>
      <c r="BE23" s="764"/>
      <c r="BF23" s="759"/>
      <c r="BG23" s="664">
        <v>85026</v>
      </c>
      <c r="BH23" s="665"/>
      <c r="BI23" s="665"/>
      <c r="BJ23" s="665"/>
      <c r="BK23" s="665"/>
      <c r="BL23" s="665"/>
      <c r="BM23" s="665"/>
      <c r="BN23" s="666"/>
      <c r="BO23" s="691">
        <v>2.7</v>
      </c>
      <c r="BP23" s="691"/>
      <c r="BQ23" s="691"/>
      <c r="BR23" s="691"/>
      <c r="BS23" s="692" t="s">
        <v>242</v>
      </c>
      <c r="BT23" s="692"/>
      <c r="BU23" s="692"/>
      <c r="BV23" s="692"/>
      <c r="BW23" s="692"/>
      <c r="BX23" s="692"/>
      <c r="BY23" s="692"/>
      <c r="BZ23" s="692"/>
      <c r="CA23" s="692"/>
      <c r="CB23" s="750"/>
      <c r="CD23" s="766" t="s">
        <v>219</v>
      </c>
      <c r="CE23" s="767"/>
      <c r="CF23" s="767"/>
      <c r="CG23" s="767"/>
      <c r="CH23" s="767"/>
      <c r="CI23" s="767"/>
      <c r="CJ23" s="767"/>
      <c r="CK23" s="767"/>
      <c r="CL23" s="767"/>
      <c r="CM23" s="767"/>
      <c r="CN23" s="767"/>
      <c r="CO23" s="767"/>
      <c r="CP23" s="767"/>
      <c r="CQ23" s="768"/>
      <c r="CR23" s="766" t="s">
        <v>267</v>
      </c>
      <c r="CS23" s="767"/>
      <c r="CT23" s="767"/>
      <c r="CU23" s="767"/>
      <c r="CV23" s="767"/>
      <c r="CW23" s="767"/>
      <c r="CX23" s="767"/>
      <c r="CY23" s="768"/>
      <c r="CZ23" s="766" t="s">
        <v>560</v>
      </c>
      <c r="DA23" s="767"/>
      <c r="DB23" s="767"/>
      <c r="DC23" s="768"/>
      <c r="DD23" s="766" t="s">
        <v>561</v>
      </c>
      <c r="DE23" s="767"/>
      <c r="DF23" s="767"/>
      <c r="DG23" s="767"/>
      <c r="DH23" s="767"/>
      <c r="DI23" s="767"/>
      <c r="DJ23" s="767"/>
      <c r="DK23" s="768"/>
      <c r="DL23" s="775" t="s">
        <v>268</v>
      </c>
      <c r="DM23" s="776"/>
      <c r="DN23" s="776"/>
      <c r="DO23" s="776"/>
      <c r="DP23" s="776"/>
      <c r="DQ23" s="776"/>
      <c r="DR23" s="776"/>
      <c r="DS23" s="776"/>
      <c r="DT23" s="776"/>
      <c r="DU23" s="776"/>
      <c r="DV23" s="777"/>
      <c r="DW23" s="766" t="s">
        <v>269</v>
      </c>
      <c r="DX23" s="767"/>
      <c r="DY23" s="767"/>
      <c r="DZ23" s="767"/>
      <c r="EA23" s="767"/>
      <c r="EB23" s="767"/>
      <c r="EC23" s="768"/>
    </row>
    <row r="24" spans="2:133" ht="11.25" customHeight="1">
      <c r="B24" s="661" t="s">
        <v>270</v>
      </c>
      <c r="C24" s="662"/>
      <c r="D24" s="662"/>
      <c r="E24" s="662"/>
      <c r="F24" s="662"/>
      <c r="G24" s="662"/>
      <c r="H24" s="662"/>
      <c r="I24" s="662"/>
      <c r="J24" s="662"/>
      <c r="K24" s="662"/>
      <c r="L24" s="662"/>
      <c r="M24" s="662"/>
      <c r="N24" s="662"/>
      <c r="O24" s="662"/>
      <c r="P24" s="662"/>
      <c r="Q24" s="663"/>
      <c r="R24" s="664">
        <v>1731748</v>
      </c>
      <c r="S24" s="665"/>
      <c r="T24" s="665"/>
      <c r="U24" s="665"/>
      <c r="V24" s="665"/>
      <c r="W24" s="665"/>
      <c r="X24" s="665"/>
      <c r="Y24" s="666"/>
      <c r="Z24" s="691">
        <v>14.7</v>
      </c>
      <c r="AA24" s="691"/>
      <c r="AB24" s="691"/>
      <c r="AC24" s="691"/>
      <c r="AD24" s="692">
        <v>1731748</v>
      </c>
      <c r="AE24" s="692"/>
      <c r="AF24" s="692"/>
      <c r="AG24" s="692"/>
      <c r="AH24" s="692"/>
      <c r="AI24" s="692"/>
      <c r="AJ24" s="692"/>
      <c r="AK24" s="692"/>
      <c r="AL24" s="667">
        <v>31</v>
      </c>
      <c r="AM24" s="668"/>
      <c r="AN24" s="668"/>
      <c r="AO24" s="693"/>
      <c r="AP24" s="757" t="s">
        <v>562</v>
      </c>
      <c r="AQ24" s="764"/>
      <c r="AR24" s="764"/>
      <c r="AS24" s="764"/>
      <c r="AT24" s="764"/>
      <c r="AU24" s="764"/>
      <c r="AV24" s="764"/>
      <c r="AW24" s="764"/>
      <c r="AX24" s="764"/>
      <c r="AY24" s="764"/>
      <c r="AZ24" s="764"/>
      <c r="BA24" s="764"/>
      <c r="BB24" s="764"/>
      <c r="BC24" s="764"/>
      <c r="BD24" s="764"/>
      <c r="BE24" s="764"/>
      <c r="BF24" s="759"/>
      <c r="BG24" s="664" t="s">
        <v>549</v>
      </c>
      <c r="BH24" s="665"/>
      <c r="BI24" s="665"/>
      <c r="BJ24" s="665"/>
      <c r="BK24" s="665"/>
      <c r="BL24" s="665"/>
      <c r="BM24" s="665"/>
      <c r="BN24" s="666"/>
      <c r="BO24" s="691" t="s">
        <v>549</v>
      </c>
      <c r="BP24" s="691"/>
      <c r="BQ24" s="691"/>
      <c r="BR24" s="691"/>
      <c r="BS24" s="692" t="s">
        <v>549</v>
      </c>
      <c r="BT24" s="692"/>
      <c r="BU24" s="692"/>
      <c r="BV24" s="692"/>
      <c r="BW24" s="692"/>
      <c r="BX24" s="692"/>
      <c r="BY24" s="692"/>
      <c r="BZ24" s="692"/>
      <c r="CA24" s="692"/>
      <c r="CB24" s="750"/>
      <c r="CD24" s="720" t="s">
        <v>271</v>
      </c>
      <c r="CE24" s="721"/>
      <c r="CF24" s="721"/>
      <c r="CG24" s="721"/>
      <c r="CH24" s="721"/>
      <c r="CI24" s="721"/>
      <c r="CJ24" s="721"/>
      <c r="CK24" s="721"/>
      <c r="CL24" s="721"/>
      <c r="CM24" s="721"/>
      <c r="CN24" s="721"/>
      <c r="CO24" s="721"/>
      <c r="CP24" s="721"/>
      <c r="CQ24" s="722"/>
      <c r="CR24" s="717">
        <v>3894364</v>
      </c>
      <c r="CS24" s="718"/>
      <c r="CT24" s="718"/>
      <c r="CU24" s="718"/>
      <c r="CV24" s="718"/>
      <c r="CW24" s="718"/>
      <c r="CX24" s="718"/>
      <c r="CY24" s="761"/>
      <c r="CZ24" s="762">
        <v>34.1</v>
      </c>
      <c r="DA24" s="737"/>
      <c r="DB24" s="737"/>
      <c r="DC24" s="765"/>
      <c r="DD24" s="760">
        <v>2548616</v>
      </c>
      <c r="DE24" s="718"/>
      <c r="DF24" s="718"/>
      <c r="DG24" s="718"/>
      <c r="DH24" s="718"/>
      <c r="DI24" s="718"/>
      <c r="DJ24" s="718"/>
      <c r="DK24" s="761"/>
      <c r="DL24" s="760">
        <v>2487213</v>
      </c>
      <c r="DM24" s="718"/>
      <c r="DN24" s="718"/>
      <c r="DO24" s="718"/>
      <c r="DP24" s="718"/>
      <c r="DQ24" s="718"/>
      <c r="DR24" s="718"/>
      <c r="DS24" s="718"/>
      <c r="DT24" s="718"/>
      <c r="DU24" s="718"/>
      <c r="DV24" s="761"/>
      <c r="DW24" s="762">
        <v>42.9</v>
      </c>
      <c r="DX24" s="737"/>
      <c r="DY24" s="737"/>
      <c r="DZ24" s="737"/>
      <c r="EA24" s="737"/>
      <c r="EB24" s="737"/>
      <c r="EC24" s="763"/>
    </row>
    <row r="25" spans="2:133" ht="11.25" customHeight="1">
      <c r="B25" s="661" t="s">
        <v>563</v>
      </c>
      <c r="C25" s="662"/>
      <c r="D25" s="662"/>
      <c r="E25" s="662"/>
      <c r="F25" s="662"/>
      <c r="G25" s="662"/>
      <c r="H25" s="662"/>
      <c r="I25" s="662"/>
      <c r="J25" s="662"/>
      <c r="K25" s="662"/>
      <c r="L25" s="662"/>
      <c r="M25" s="662"/>
      <c r="N25" s="662"/>
      <c r="O25" s="662"/>
      <c r="P25" s="662"/>
      <c r="Q25" s="663"/>
      <c r="R25" s="664">
        <v>510067</v>
      </c>
      <c r="S25" s="665"/>
      <c r="T25" s="665"/>
      <c r="U25" s="665"/>
      <c r="V25" s="665"/>
      <c r="W25" s="665"/>
      <c r="X25" s="665"/>
      <c r="Y25" s="666"/>
      <c r="Z25" s="691">
        <v>4.3</v>
      </c>
      <c r="AA25" s="691"/>
      <c r="AB25" s="691"/>
      <c r="AC25" s="691"/>
      <c r="AD25" s="692" t="s">
        <v>549</v>
      </c>
      <c r="AE25" s="692"/>
      <c r="AF25" s="692"/>
      <c r="AG25" s="692"/>
      <c r="AH25" s="692"/>
      <c r="AI25" s="692"/>
      <c r="AJ25" s="692"/>
      <c r="AK25" s="692"/>
      <c r="AL25" s="667" t="s">
        <v>548</v>
      </c>
      <c r="AM25" s="668"/>
      <c r="AN25" s="668"/>
      <c r="AO25" s="693"/>
      <c r="AP25" s="757" t="s">
        <v>272</v>
      </c>
      <c r="AQ25" s="764"/>
      <c r="AR25" s="764"/>
      <c r="AS25" s="764"/>
      <c r="AT25" s="764"/>
      <c r="AU25" s="764"/>
      <c r="AV25" s="764"/>
      <c r="AW25" s="764"/>
      <c r="AX25" s="764"/>
      <c r="AY25" s="764"/>
      <c r="AZ25" s="764"/>
      <c r="BA25" s="764"/>
      <c r="BB25" s="764"/>
      <c r="BC25" s="764"/>
      <c r="BD25" s="764"/>
      <c r="BE25" s="764"/>
      <c r="BF25" s="759"/>
      <c r="BG25" s="664">
        <v>67352</v>
      </c>
      <c r="BH25" s="665"/>
      <c r="BI25" s="665"/>
      <c r="BJ25" s="665"/>
      <c r="BK25" s="665"/>
      <c r="BL25" s="665"/>
      <c r="BM25" s="665"/>
      <c r="BN25" s="666"/>
      <c r="BO25" s="691">
        <v>2.2000000000000002</v>
      </c>
      <c r="BP25" s="691"/>
      <c r="BQ25" s="691"/>
      <c r="BR25" s="691"/>
      <c r="BS25" s="692" t="s">
        <v>549</v>
      </c>
      <c r="BT25" s="692"/>
      <c r="BU25" s="692"/>
      <c r="BV25" s="692"/>
      <c r="BW25" s="692"/>
      <c r="BX25" s="692"/>
      <c r="BY25" s="692"/>
      <c r="BZ25" s="692"/>
      <c r="CA25" s="692"/>
      <c r="CB25" s="750"/>
      <c r="CD25" s="698" t="s">
        <v>273</v>
      </c>
      <c r="CE25" s="699"/>
      <c r="CF25" s="699"/>
      <c r="CG25" s="699"/>
      <c r="CH25" s="699"/>
      <c r="CI25" s="699"/>
      <c r="CJ25" s="699"/>
      <c r="CK25" s="699"/>
      <c r="CL25" s="699"/>
      <c r="CM25" s="699"/>
      <c r="CN25" s="699"/>
      <c r="CO25" s="699"/>
      <c r="CP25" s="699"/>
      <c r="CQ25" s="700"/>
      <c r="CR25" s="664">
        <v>1639619</v>
      </c>
      <c r="CS25" s="675"/>
      <c r="CT25" s="675"/>
      <c r="CU25" s="675"/>
      <c r="CV25" s="675"/>
      <c r="CW25" s="675"/>
      <c r="CX25" s="675"/>
      <c r="CY25" s="676"/>
      <c r="CZ25" s="667">
        <v>14.4</v>
      </c>
      <c r="DA25" s="677"/>
      <c r="DB25" s="677"/>
      <c r="DC25" s="678"/>
      <c r="DD25" s="670">
        <v>1489591</v>
      </c>
      <c r="DE25" s="675"/>
      <c r="DF25" s="675"/>
      <c r="DG25" s="675"/>
      <c r="DH25" s="675"/>
      <c r="DI25" s="675"/>
      <c r="DJ25" s="675"/>
      <c r="DK25" s="676"/>
      <c r="DL25" s="670">
        <v>1431768</v>
      </c>
      <c r="DM25" s="675"/>
      <c r="DN25" s="675"/>
      <c r="DO25" s="675"/>
      <c r="DP25" s="675"/>
      <c r="DQ25" s="675"/>
      <c r="DR25" s="675"/>
      <c r="DS25" s="675"/>
      <c r="DT25" s="675"/>
      <c r="DU25" s="675"/>
      <c r="DV25" s="676"/>
      <c r="DW25" s="667">
        <v>24.7</v>
      </c>
      <c r="DX25" s="677"/>
      <c r="DY25" s="677"/>
      <c r="DZ25" s="677"/>
      <c r="EA25" s="677"/>
      <c r="EB25" s="677"/>
      <c r="EC25" s="709"/>
    </row>
    <row r="26" spans="2:133" ht="11.25" customHeight="1">
      <c r="B26" s="661" t="s">
        <v>564</v>
      </c>
      <c r="C26" s="662"/>
      <c r="D26" s="662"/>
      <c r="E26" s="662"/>
      <c r="F26" s="662"/>
      <c r="G26" s="662"/>
      <c r="H26" s="662"/>
      <c r="I26" s="662"/>
      <c r="J26" s="662"/>
      <c r="K26" s="662"/>
      <c r="L26" s="662"/>
      <c r="M26" s="662"/>
      <c r="N26" s="662"/>
      <c r="O26" s="662"/>
      <c r="P26" s="662"/>
      <c r="Q26" s="663"/>
      <c r="R26" s="664" t="s">
        <v>242</v>
      </c>
      <c r="S26" s="665"/>
      <c r="T26" s="665"/>
      <c r="U26" s="665"/>
      <c r="V26" s="665"/>
      <c r="W26" s="665"/>
      <c r="X26" s="665"/>
      <c r="Y26" s="666"/>
      <c r="Z26" s="691" t="s">
        <v>549</v>
      </c>
      <c r="AA26" s="691"/>
      <c r="AB26" s="691"/>
      <c r="AC26" s="691"/>
      <c r="AD26" s="692" t="s">
        <v>549</v>
      </c>
      <c r="AE26" s="692"/>
      <c r="AF26" s="692"/>
      <c r="AG26" s="692"/>
      <c r="AH26" s="692"/>
      <c r="AI26" s="692"/>
      <c r="AJ26" s="692"/>
      <c r="AK26" s="692"/>
      <c r="AL26" s="667" t="s">
        <v>549</v>
      </c>
      <c r="AM26" s="668"/>
      <c r="AN26" s="668"/>
      <c r="AO26" s="693"/>
      <c r="AP26" s="757" t="s">
        <v>274</v>
      </c>
      <c r="AQ26" s="758"/>
      <c r="AR26" s="758"/>
      <c r="AS26" s="758"/>
      <c r="AT26" s="758"/>
      <c r="AU26" s="758"/>
      <c r="AV26" s="758"/>
      <c r="AW26" s="758"/>
      <c r="AX26" s="758"/>
      <c r="AY26" s="758"/>
      <c r="AZ26" s="758"/>
      <c r="BA26" s="758"/>
      <c r="BB26" s="758"/>
      <c r="BC26" s="758"/>
      <c r="BD26" s="758"/>
      <c r="BE26" s="758"/>
      <c r="BF26" s="759"/>
      <c r="BG26" s="664" t="s">
        <v>242</v>
      </c>
      <c r="BH26" s="665"/>
      <c r="BI26" s="665"/>
      <c r="BJ26" s="665"/>
      <c r="BK26" s="665"/>
      <c r="BL26" s="665"/>
      <c r="BM26" s="665"/>
      <c r="BN26" s="666"/>
      <c r="BO26" s="691" t="s">
        <v>242</v>
      </c>
      <c r="BP26" s="691"/>
      <c r="BQ26" s="691"/>
      <c r="BR26" s="691"/>
      <c r="BS26" s="692" t="s">
        <v>549</v>
      </c>
      <c r="BT26" s="692"/>
      <c r="BU26" s="692"/>
      <c r="BV26" s="692"/>
      <c r="BW26" s="692"/>
      <c r="BX26" s="692"/>
      <c r="BY26" s="692"/>
      <c r="BZ26" s="692"/>
      <c r="CA26" s="692"/>
      <c r="CB26" s="750"/>
      <c r="CD26" s="698" t="s">
        <v>275</v>
      </c>
      <c r="CE26" s="699"/>
      <c r="CF26" s="699"/>
      <c r="CG26" s="699"/>
      <c r="CH26" s="699"/>
      <c r="CI26" s="699"/>
      <c r="CJ26" s="699"/>
      <c r="CK26" s="699"/>
      <c r="CL26" s="699"/>
      <c r="CM26" s="699"/>
      <c r="CN26" s="699"/>
      <c r="CO26" s="699"/>
      <c r="CP26" s="699"/>
      <c r="CQ26" s="700"/>
      <c r="CR26" s="664">
        <v>876486</v>
      </c>
      <c r="CS26" s="665"/>
      <c r="CT26" s="665"/>
      <c r="CU26" s="665"/>
      <c r="CV26" s="665"/>
      <c r="CW26" s="665"/>
      <c r="CX26" s="665"/>
      <c r="CY26" s="666"/>
      <c r="CZ26" s="667">
        <v>7.7</v>
      </c>
      <c r="DA26" s="677"/>
      <c r="DB26" s="677"/>
      <c r="DC26" s="678"/>
      <c r="DD26" s="670">
        <v>760817</v>
      </c>
      <c r="DE26" s="665"/>
      <c r="DF26" s="665"/>
      <c r="DG26" s="665"/>
      <c r="DH26" s="665"/>
      <c r="DI26" s="665"/>
      <c r="DJ26" s="665"/>
      <c r="DK26" s="666"/>
      <c r="DL26" s="670" t="s">
        <v>549</v>
      </c>
      <c r="DM26" s="665"/>
      <c r="DN26" s="665"/>
      <c r="DO26" s="665"/>
      <c r="DP26" s="665"/>
      <c r="DQ26" s="665"/>
      <c r="DR26" s="665"/>
      <c r="DS26" s="665"/>
      <c r="DT26" s="665"/>
      <c r="DU26" s="665"/>
      <c r="DV26" s="666"/>
      <c r="DW26" s="667" t="s">
        <v>242</v>
      </c>
      <c r="DX26" s="677"/>
      <c r="DY26" s="677"/>
      <c r="DZ26" s="677"/>
      <c r="EA26" s="677"/>
      <c r="EB26" s="677"/>
      <c r="EC26" s="709"/>
    </row>
    <row r="27" spans="2:133" ht="11.25" customHeight="1">
      <c r="B27" s="661" t="s">
        <v>565</v>
      </c>
      <c r="C27" s="662"/>
      <c r="D27" s="662"/>
      <c r="E27" s="662"/>
      <c r="F27" s="662"/>
      <c r="G27" s="662"/>
      <c r="H27" s="662"/>
      <c r="I27" s="662"/>
      <c r="J27" s="662"/>
      <c r="K27" s="662"/>
      <c r="L27" s="662"/>
      <c r="M27" s="662"/>
      <c r="N27" s="662"/>
      <c r="O27" s="662"/>
      <c r="P27" s="662"/>
      <c r="Q27" s="663"/>
      <c r="R27" s="664">
        <v>6161370</v>
      </c>
      <c r="S27" s="665"/>
      <c r="T27" s="665"/>
      <c r="U27" s="665"/>
      <c r="V27" s="665"/>
      <c r="W27" s="665"/>
      <c r="X27" s="665"/>
      <c r="Y27" s="666"/>
      <c r="Z27" s="691">
        <v>52.2</v>
      </c>
      <c r="AA27" s="691"/>
      <c r="AB27" s="691"/>
      <c r="AC27" s="691"/>
      <c r="AD27" s="692">
        <v>5494220</v>
      </c>
      <c r="AE27" s="692"/>
      <c r="AF27" s="692"/>
      <c r="AG27" s="692"/>
      <c r="AH27" s="692"/>
      <c r="AI27" s="692"/>
      <c r="AJ27" s="692"/>
      <c r="AK27" s="692"/>
      <c r="AL27" s="667">
        <v>98.400001525878906</v>
      </c>
      <c r="AM27" s="668"/>
      <c r="AN27" s="668"/>
      <c r="AO27" s="693"/>
      <c r="AP27" s="661" t="s">
        <v>276</v>
      </c>
      <c r="AQ27" s="662"/>
      <c r="AR27" s="662"/>
      <c r="AS27" s="662"/>
      <c r="AT27" s="662"/>
      <c r="AU27" s="662"/>
      <c r="AV27" s="662"/>
      <c r="AW27" s="662"/>
      <c r="AX27" s="662"/>
      <c r="AY27" s="662"/>
      <c r="AZ27" s="662"/>
      <c r="BA27" s="662"/>
      <c r="BB27" s="662"/>
      <c r="BC27" s="662"/>
      <c r="BD27" s="662"/>
      <c r="BE27" s="662"/>
      <c r="BF27" s="663"/>
      <c r="BG27" s="664">
        <v>3106129</v>
      </c>
      <c r="BH27" s="665"/>
      <c r="BI27" s="665"/>
      <c r="BJ27" s="665"/>
      <c r="BK27" s="665"/>
      <c r="BL27" s="665"/>
      <c r="BM27" s="665"/>
      <c r="BN27" s="666"/>
      <c r="BO27" s="691">
        <v>100</v>
      </c>
      <c r="BP27" s="691"/>
      <c r="BQ27" s="691"/>
      <c r="BR27" s="691"/>
      <c r="BS27" s="692">
        <v>27101</v>
      </c>
      <c r="BT27" s="692"/>
      <c r="BU27" s="692"/>
      <c r="BV27" s="692"/>
      <c r="BW27" s="692"/>
      <c r="BX27" s="692"/>
      <c r="BY27" s="692"/>
      <c r="BZ27" s="692"/>
      <c r="CA27" s="692"/>
      <c r="CB27" s="750"/>
      <c r="CD27" s="698" t="s">
        <v>566</v>
      </c>
      <c r="CE27" s="699"/>
      <c r="CF27" s="699"/>
      <c r="CG27" s="699"/>
      <c r="CH27" s="699"/>
      <c r="CI27" s="699"/>
      <c r="CJ27" s="699"/>
      <c r="CK27" s="699"/>
      <c r="CL27" s="699"/>
      <c r="CM27" s="699"/>
      <c r="CN27" s="699"/>
      <c r="CO27" s="699"/>
      <c r="CP27" s="699"/>
      <c r="CQ27" s="700"/>
      <c r="CR27" s="664">
        <v>1456478</v>
      </c>
      <c r="CS27" s="675"/>
      <c r="CT27" s="675"/>
      <c r="CU27" s="675"/>
      <c r="CV27" s="675"/>
      <c r="CW27" s="675"/>
      <c r="CX27" s="675"/>
      <c r="CY27" s="676"/>
      <c r="CZ27" s="667">
        <v>12.8</v>
      </c>
      <c r="DA27" s="677"/>
      <c r="DB27" s="677"/>
      <c r="DC27" s="678"/>
      <c r="DD27" s="670">
        <v>347100</v>
      </c>
      <c r="DE27" s="675"/>
      <c r="DF27" s="675"/>
      <c r="DG27" s="675"/>
      <c r="DH27" s="675"/>
      <c r="DI27" s="675"/>
      <c r="DJ27" s="675"/>
      <c r="DK27" s="676"/>
      <c r="DL27" s="670">
        <v>343520</v>
      </c>
      <c r="DM27" s="675"/>
      <c r="DN27" s="675"/>
      <c r="DO27" s="675"/>
      <c r="DP27" s="675"/>
      <c r="DQ27" s="675"/>
      <c r="DR27" s="675"/>
      <c r="DS27" s="675"/>
      <c r="DT27" s="675"/>
      <c r="DU27" s="675"/>
      <c r="DV27" s="676"/>
      <c r="DW27" s="667">
        <v>5.9</v>
      </c>
      <c r="DX27" s="677"/>
      <c r="DY27" s="677"/>
      <c r="DZ27" s="677"/>
      <c r="EA27" s="677"/>
      <c r="EB27" s="677"/>
      <c r="EC27" s="709"/>
    </row>
    <row r="28" spans="2:133" ht="11.25" customHeight="1">
      <c r="B28" s="661" t="s">
        <v>567</v>
      </c>
      <c r="C28" s="662"/>
      <c r="D28" s="662"/>
      <c r="E28" s="662"/>
      <c r="F28" s="662"/>
      <c r="G28" s="662"/>
      <c r="H28" s="662"/>
      <c r="I28" s="662"/>
      <c r="J28" s="662"/>
      <c r="K28" s="662"/>
      <c r="L28" s="662"/>
      <c r="M28" s="662"/>
      <c r="N28" s="662"/>
      <c r="O28" s="662"/>
      <c r="P28" s="662"/>
      <c r="Q28" s="663"/>
      <c r="R28" s="664">
        <v>2647</v>
      </c>
      <c r="S28" s="665"/>
      <c r="T28" s="665"/>
      <c r="U28" s="665"/>
      <c r="V28" s="665"/>
      <c r="W28" s="665"/>
      <c r="X28" s="665"/>
      <c r="Y28" s="666"/>
      <c r="Z28" s="691">
        <v>0</v>
      </c>
      <c r="AA28" s="691"/>
      <c r="AB28" s="691"/>
      <c r="AC28" s="691"/>
      <c r="AD28" s="692">
        <v>2647</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8"/>
      <c r="CD28" s="698" t="s">
        <v>568</v>
      </c>
      <c r="CE28" s="699"/>
      <c r="CF28" s="699"/>
      <c r="CG28" s="699"/>
      <c r="CH28" s="699"/>
      <c r="CI28" s="699"/>
      <c r="CJ28" s="699"/>
      <c r="CK28" s="699"/>
      <c r="CL28" s="699"/>
      <c r="CM28" s="699"/>
      <c r="CN28" s="699"/>
      <c r="CO28" s="699"/>
      <c r="CP28" s="699"/>
      <c r="CQ28" s="700"/>
      <c r="CR28" s="664">
        <v>798267</v>
      </c>
      <c r="CS28" s="665"/>
      <c r="CT28" s="665"/>
      <c r="CU28" s="665"/>
      <c r="CV28" s="665"/>
      <c r="CW28" s="665"/>
      <c r="CX28" s="665"/>
      <c r="CY28" s="666"/>
      <c r="CZ28" s="667">
        <v>7</v>
      </c>
      <c r="DA28" s="677"/>
      <c r="DB28" s="677"/>
      <c r="DC28" s="678"/>
      <c r="DD28" s="670">
        <v>711925</v>
      </c>
      <c r="DE28" s="665"/>
      <c r="DF28" s="665"/>
      <c r="DG28" s="665"/>
      <c r="DH28" s="665"/>
      <c r="DI28" s="665"/>
      <c r="DJ28" s="665"/>
      <c r="DK28" s="666"/>
      <c r="DL28" s="670">
        <v>711925</v>
      </c>
      <c r="DM28" s="665"/>
      <c r="DN28" s="665"/>
      <c r="DO28" s="665"/>
      <c r="DP28" s="665"/>
      <c r="DQ28" s="665"/>
      <c r="DR28" s="665"/>
      <c r="DS28" s="665"/>
      <c r="DT28" s="665"/>
      <c r="DU28" s="665"/>
      <c r="DV28" s="666"/>
      <c r="DW28" s="667">
        <v>12.3</v>
      </c>
      <c r="DX28" s="677"/>
      <c r="DY28" s="677"/>
      <c r="DZ28" s="677"/>
      <c r="EA28" s="677"/>
      <c r="EB28" s="677"/>
      <c r="EC28" s="709"/>
    </row>
    <row r="29" spans="2:133" ht="11.25" customHeight="1">
      <c r="B29" s="661" t="s">
        <v>277</v>
      </c>
      <c r="C29" s="662"/>
      <c r="D29" s="662"/>
      <c r="E29" s="662"/>
      <c r="F29" s="662"/>
      <c r="G29" s="662"/>
      <c r="H29" s="662"/>
      <c r="I29" s="662"/>
      <c r="J29" s="662"/>
      <c r="K29" s="662"/>
      <c r="L29" s="662"/>
      <c r="M29" s="662"/>
      <c r="N29" s="662"/>
      <c r="O29" s="662"/>
      <c r="P29" s="662"/>
      <c r="Q29" s="663"/>
      <c r="R29" s="664">
        <v>38439</v>
      </c>
      <c r="S29" s="665"/>
      <c r="T29" s="665"/>
      <c r="U29" s="665"/>
      <c r="V29" s="665"/>
      <c r="W29" s="665"/>
      <c r="X29" s="665"/>
      <c r="Y29" s="666"/>
      <c r="Z29" s="691">
        <v>0.3</v>
      </c>
      <c r="AA29" s="691"/>
      <c r="AB29" s="691"/>
      <c r="AC29" s="691"/>
      <c r="AD29" s="692" t="s">
        <v>242</v>
      </c>
      <c r="AE29" s="692"/>
      <c r="AF29" s="692"/>
      <c r="AG29" s="692"/>
      <c r="AH29" s="692"/>
      <c r="AI29" s="692"/>
      <c r="AJ29" s="692"/>
      <c r="AK29" s="692"/>
      <c r="AL29" s="667" t="s">
        <v>549</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278</v>
      </c>
      <c r="CE29" s="752"/>
      <c r="CF29" s="698" t="s">
        <v>569</v>
      </c>
      <c r="CG29" s="699"/>
      <c r="CH29" s="699"/>
      <c r="CI29" s="699"/>
      <c r="CJ29" s="699"/>
      <c r="CK29" s="699"/>
      <c r="CL29" s="699"/>
      <c r="CM29" s="699"/>
      <c r="CN29" s="699"/>
      <c r="CO29" s="699"/>
      <c r="CP29" s="699"/>
      <c r="CQ29" s="700"/>
      <c r="CR29" s="664">
        <v>797589</v>
      </c>
      <c r="CS29" s="675"/>
      <c r="CT29" s="675"/>
      <c r="CU29" s="675"/>
      <c r="CV29" s="675"/>
      <c r="CW29" s="675"/>
      <c r="CX29" s="675"/>
      <c r="CY29" s="676"/>
      <c r="CZ29" s="667">
        <v>7</v>
      </c>
      <c r="DA29" s="677"/>
      <c r="DB29" s="677"/>
      <c r="DC29" s="678"/>
      <c r="DD29" s="670">
        <v>711247</v>
      </c>
      <c r="DE29" s="675"/>
      <c r="DF29" s="675"/>
      <c r="DG29" s="675"/>
      <c r="DH29" s="675"/>
      <c r="DI29" s="675"/>
      <c r="DJ29" s="675"/>
      <c r="DK29" s="676"/>
      <c r="DL29" s="670">
        <v>711247</v>
      </c>
      <c r="DM29" s="675"/>
      <c r="DN29" s="675"/>
      <c r="DO29" s="675"/>
      <c r="DP29" s="675"/>
      <c r="DQ29" s="675"/>
      <c r="DR29" s="675"/>
      <c r="DS29" s="675"/>
      <c r="DT29" s="675"/>
      <c r="DU29" s="675"/>
      <c r="DV29" s="676"/>
      <c r="DW29" s="667">
        <v>12.3</v>
      </c>
      <c r="DX29" s="677"/>
      <c r="DY29" s="677"/>
      <c r="DZ29" s="677"/>
      <c r="EA29" s="677"/>
      <c r="EB29" s="677"/>
      <c r="EC29" s="709"/>
    </row>
    <row r="30" spans="2:133" ht="11.25" customHeight="1">
      <c r="B30" s="661" t="s">
        <v>279</v>
      </c>
      <c r="C30" s="662"/>
      <c r="D30" s="662"/>
      <c r="E30" s="662"/>
      <c r="F30" s="662"/>
      <c r="G30" s="662"/>
      <c r="H30" s="662"/>
      <c r="I30" s="662"/>
      <c r="J30" s="662"/>
      <c r="K30" s="662"/>
      <c r="L30" s="662"/>
      <c r="M30" s="662"/>
      <c r="N30" s="662"/>
      <c r="O30" s="662"/>
      <c r="P30" s="662"/>
      <c r="Q30" s="663"/>
      <c r="R30" s="664">
        <v>170463</v>
      </c>
      <c r="S30" s="665"/>
      <c r="T30" s="665"/>
      <c r="U30" s="665"/>
      <c r="V30" s="665"/>
      <c r="W30" s="665"/>
      <c r="X30" s="665"/>
      <c r="Y30" s="666"/>
      <c r="Z30" s="691">
        <v>1.4</v>
      </c>
      <c r="AA30" s="691"/>
      <c r="AB30" s="691"/>
      <c r="AC30" s="691"/>
      <c r="AD30" s="692">
        <v>5545</v>
      </c>
      <c r="AE30" s="692"/>
      <c r="AF30" s="692"/>
      <c r="AG30" s="692"/>
      <c r="AH30" s="692"/>
      <c r="AI30" s="692"/>
      <c r="AJ30" s="692"/>
      <c r="AK30" s="692"/>
      <c r="AL30" s="667">
        <v>0.1</v>
      </c>
      <c r="AM30" s="668"/>
      <c r="AN30" s="668"/>
      <c r="AO30" s="693"/>
      <c r="AP30" s="723" t="s">
        <v>219</v>
      </c>
      <c r="AQ30" s="724"/>
      <c r="AR30" s="724"/>
      <c r="AS30" s="724"/>
      <c r="AT30" s="724"/>
      <c r="AU30" s="724"/>
      <c r="AV30" s="724"/>
      <c r="AW30" s="724"/>
      <c r="AX30" s="724"/>
      <c r="AY30" s="724"/>
      <c r="AZ30" s="724"/>
      <c r="BA30" s="724"/>
      <c r="BB30" s="724"/>
      <c r="BC30" s="724"/>
      <c r="BD30" s="724"/>
      <c r="BE30" s="724"/>
      <c r="BF30" s="725"/>
      <c r="BG30" s="723" t="s">
        <v>280</v>
      </c>
      <c r="BH30" s="748"/>
      <c r="BI30" s="748"/>
      <c r="BJ30" s="748"/>
      <c r="BK30" s="748"/>
      <c r="BL30" s="748"/>
      <c r="BM30" s="748"/>
      <c r="BN30" s="748"/>
      <c r="BO30" s="748"/>
      <c r="BP30" s="748"/>
      <c r="BQ30" s="749"/>
      <c r="BR30" s="723" t="s">
        <v>281</v>
      </c>
      <c r="BS30" s="748"/>
      <c r="BT30" s="748"/>
      <c r="BU30" s="748"/>
      <c r="BV30" s="748"/>
      <c r="BW30" s="748"/>
      <c r="BX30" s="748"/>
      <c r="BY30" s="748"/>
      <c r="BZ30" s="748"/>
      <c r="CA30" s="748"/>
      <c r="CB30" s="749"/>
      <c r="CD30" s="753"/>
      <c r="CE30" s="754"/>
      <c r="CF30" s="698" t="s">
        <v>570</v>
      </c>
      <c r="CG30" s="699"/>
      <c r="CH30" s="699"/>
      <c r="CI30" s="699"/>
      <c r="CJ30" s="699"/>
      <c r="CK30" s="699"/>
      <c r="CL30" s="699"/>
      <c r="CM30" s="699"/>
      <c r="CN30" s="699"/>
      <c r="CO30" s="699"/>
      <c r="CP30" s="699"/>
      <c r="CQ30" s="700"/>
      <c r="CR30" s="664">
        <v>751681</v>
      </c>
      <c r="CS30" s="665"/>
      <c r="CT30" s="665"/>
      <c r="CU30" s="665"/>
      <c r="CV30" s="665"/>
      <c r="CW30" s="665"/>
      <c r="CX30" s="665"/>
      <c r="CY30" s="666"/>
      <c r="CZ30" s="667">
        <v>6.6</v>
      </c>
      <c r="DA30" s="677"/>
      <c r="DB30" s="677"/>
      <c r="DC30" s="678"/>
      <c r="DD30" s="670">
        <v>665728</v>
      </c>
      <c r="DE30" s="665"/>
      <c r="DF30" s="665"/>
      <c r="DG30" s="665"/>
      <c r="DH30" s="665"/>
      <c r="DI30" s="665"/>
      <c r="DJ30" s="665"/>
      <c r="DK30" s="666"/>
      <c r="DL30" s="670">
        <v>665728</v>
      </c>
      <c r="DM30" s="665"/>
      <c r="DN30" s="665"/>
      <c r="DO30" s="665"/>
      <c r="DP30" s="665"/>
      <c r="DQ30" s="665"/>
      <c r="DR30" s="665"/>
      <c r="DS30" s="665"/>
      <c r="DT30" s="665"/>
      <c r="DU30" s="665"/>
      <c r="DV30" s="666"/>
      <c r="DW30" s="667">
        <v>11.5</v>
      </c>
      <c r="DX30" s="677"/>
      <c r="DY30" s="677"/>
      <c r="DZ30" s="677"/>
      <c r="EA30" s="677"/>
      <c r="EB30" s="677"/>
      <c r="EC30" s="709"/>
    </row>
    <row r="31" spans="2:133" ht="11.25" customHeight="1">
      <c r="B31" s="661" t="s">
        <v>282</v>
      </c>
      <c r="C31" s="662"/>
      <c r="D31" s="662"/>
      <c r="E31" s="662"/>
      <c r="F31" s="662"/>
      <c r="G31" s="662"/>
      <c r="H31" s="662"/>
      <c r="I31" s="662"/>
      <c r="J31" s="662"/>
      <c r="K31" s="662"/>
      <c r="L31" s="662"/>
      <c r="M31" s="662"/>
      <c r="N31" s="662"/>
      <c r="O31" s="662"/>
      <c r="P31" s="662"/>
      <c r="Q31" s="663"/>
      <c r="R31" s="664">
        <v>39413</v>
      </c>
      <c r="S31" s="665"/>
      <c r="T31" s="665"/>
      <c r="U31" s="665"/>
      <c r="V31" s="665"/>
      <c r="W31" s="665"/>
      <c r="X31" s="665"/>
      <c r="Y31" s="666"/>
      <c r="Z31" s="691">
        <v>0.3</v>
      </c>
      <c r="AA31" s="691"/>
      <c r="AB31" s="691"/>
      <c r="AC31" s="691"/>
      <c r="AD31" s="692" t="s">
        <v>549</v>
      </c>
      <c r="AE31" s="692"/>
      <c r="AF31" s="692"/>
      <c r="AG31" s="692"/>
      <c r="AH31" s="692"/>
      <c r="AI31" s="692"/>
      <c r="AJ31" s="692"/>
      <c r="AK31" s="692"/>
      <c r="AL31" s="667" t="s">
        <v>549</v>
      </c>
      <c r="AM31" s="668"/>
      <c r="AN31" s="668"/>
      <c r="AO31" s="693"/>
      <c r="AP31" s="739" t="s">
        <v>283</v>
      </c>
      <c r="AQ31" s="740"/>
      <c r="AR31" s="740"/>
      <c r="AS31" s="740"/>
      <c r="AT31" s="745" t="s">
        <v>284</v>
      </c>
      <c r="AU31" s="360"/>
      <c r="AV31" s="360"/>
      <c r="AW31" s="360"/>
      <c r="AX31" s="732" t="s">
        <v>186</v>
      </c>
      <c r="AY31" s="733"/>
      <c r="AZ31" s="733"/>
      <c r="BA31" s="733"/>
      <c r="BB31" s="733"/>
      <c r="BC31" s="733"/>
      <c r="BD31" s="733"/>
      <c r="BE31" s="733"/>
      <c r="BF31" s="734"/>
      <c r="BG31" s="735">
        <v>99</v>
      </c>
      <c r="BH31" s="736"/>
      <c r="BI31" s="736"/>
      <c r="BJ31" s="736"/>
      <c r="BK31" s="736"/>
      <c r="BL31" s="736"/>
      <c r="BM31" s="737">
        <v>98.2</v>
      </c>
      <c r="BN31" s="736"/>
      <c r="BO31" s="736"/>
      <c r="BP31" s="736"/>
      <c r="BQ31" s="738"/>
      <c r="BR31" s="735">
        <v>98.6</v>
      </c>
      <c r="BS31" s="736"/>
      <c r="BT31" s="736"/>
      <c r="BU31" s="736"/>
      <c r="BV31" s="736"/>
      <c r="BW31" s="736"/>
      <c r="BX31" s="737">
        <v>97.9</v>
      </c>
      <c r="BY31" s="736"/>
      <c r="BZ31" s="736"/>
      <c r="CA31" s="736"/>
      <c r="CB31" s="738"/>
      <c r="CD31" s="753"/>
      <c r="CE31" s="754"/>
      <c r="CF31" s="698" t="s">
        <v>571</v>
      </c>
      <c r="CG31" s="699"/>
      <c r="CH31" s="699"/>
      <c r="CI31" s="699"/>
      <c r="CJ31" s="699"/>
      <c r="CK31" s="699"/>
      <c r="CL31" s="699"/>
      <c r="CM31" s="699"/>
      <c r="CN31" s="699"/>
      <c r="CO31" s="699"/>
      <c r="CP31" s="699"/>
      <c r="CQ31" s="700"/>
      <c r="CR31" s="664">
        <v>45908</v>
      </c>
      <c r="CS31" s="675"/>
      <c r="CT31" s="675"/>
      <c r="CU31" s="675"/>
      <c r="CV31" s="675"/>
      <c r="CW31" s="675"/>
      <c r="CX31" s="675"/>
      <c r="CY31" s="676"/>
      <c r="CZ31" s="667">
        <v>0.4</v>
      </c>
      <c r="DA31" s="677"/>
      <c r="DB31" s="677"/>
      <c r="DC31" s="678"/>
      <c r="DD31" s="670">
        <v>45519</v>
      </c>
      <c r="DE31" s="675"/>
      <c r="DF31" s="675"/>
      <c r="DG31" s="675"/>
      <c r="DH31" s="675"/>
      <c r="DI31" s="675"/>
      <c r="DJ31" s="675"/>
      <c r="DK31" s="676"/>
      <c r="DL31" s="670">
        <v>45519</v>
      </c>
      <c r="DM31" s="675"/>
      <c r="DN31" s="675"/>
      <c r="DO31" s="675"/>
      <c r="DP31" s="675"/>
      <c r="DQ31" s="675"/>
      <c r="DR31" s="675"/>
      <c r="DS31" s="675"/>
      <c r="DT31" s="675"/>
      <c r="DU31" s="675"/>
      <c r="DV31" s="676"/>
      <c r="DW31" s="667">
        <v>0.8</v>
      </c>
      <c r="DX31" s="677"/>
      <c r="DY31" s="677"/>
      <c r="DZ31" s="677"/>
      <c r="EA31" s="677"/>
      <c r="EB31" s="677"/>
      <c r="EC31" s="709"/>
    </row>
    <row r="32" spans="2:133" ht="11.25" customHeight="1">
      <c r="B32" s="661" t="s">
        <v>285</v>
      </c>
      <c r="C32" s="662"/>
      <c r="D32" s="662"/>
      <c r="E32" s="662"/>
      <c r="F32" s="662"/>
      <c r="G32" s="662"/>
      <c r="H32" s="662"/>
      <c r="I32" s="662"/>
      <c r="J32" s="662"/>
      <c r="K32" s="662"/>
      <c r="L32" s="662"/>
      <c r="M32" s="662"/>
      <c r="N32" s="662"/>
      <c r="O32" s="662"/>
      <c r="P32" s="662"/>
      <c r="Q32" s="663"/>
      <c r="R32" s="664">
        <v>1678353</v>
      </c>
      <c r="S32" s="665"/>
      <c r="T32" s="665"/>
      <c r="U32" s="665"/>
      <c r="V32" s="665"/>
      <c r="W32" s="665"/>
      <c r="X32" s="665"/>
      <c r="Y32" s="666"/>
      <c r="Z32" s="691">
        <v>14.2</v>
      </c>
      <c r="AA32" s="691"/>
      <c r="AB32" s="691"/>
      <c r="AC32" s="691"/>
      <c r="AD32" s="692" t="s">
        <v>549</v>
      </c>
      <c r="AE32" s="692"/>
      <c r="AF32" s="692"/>
      <c r="AG32" s="692"/>
      <c r="AH32" s="692"/>
      <c r="AI32" s="692"/>
      <c r="AJ32" s="692"/>
      <c r="AK32" s="692"/>
      <c r="AL32" s="667" t="s">
        <v>548</v>
      </c>
      <c r="AM32" s="668"/>
      <c r="AN32" s="668"/>
      <c r="AO32" s="693"/>
      <c r="AP32" s="741"/>
      <c r="AQ32" s="742"/>
      <c r="AR32" s="742"/>
      <c r="AS32" s="742"/>
      <c r="AT32" s="746"/>
      <c r="AU32" s="361" t="s">
        <v>572</v>
      </c>
      <c r="AV32" s="361"/>
      <c r="AW32" s="361"/>
      <c r="AX32" s="661" t="s">
        <v>286</v>
      </c>
      <c r="AY32" s="662"/>
      <c r="AZ32" s="662"/>
      <c r="BA32" s="662"/>
      <c r="BB32" s="662"/>
      <c r="BC32" s="662"/>
      <c r="BD32" s="662"/>
      <c r="BE32" s="662"/>
      <c r="BF32" s="663"/>
      <c r="BG32" s="730">
        <v>99.1</v>
      </c>
      <c r="BH32" s="675"/>
      <c r="BI32" s="675"/>
      <c r="BJ32" s="675"/>
      <c r="BK32" s="675"/>
      <c r="BL32" s="675"/>
      <c r="BM32" s="668">
        <v>97.4</v>
      </c>
      <c r="BN32" s="731"/>
      <c r="BO32" s="731"/>
      <c r="BP32" s="731"/>
      <c r="BQ32" s="707"/>
      <c r="BR32" s="730">
        <v>98.4</v>
      </c>
      <c r="BS32" s="675"/>
      <c r="BT32" s="675"/>
      <c r="BU32" s="675"/>
      <c r="BV32" s="675"/>
      <c r="BW32" s="675"/>
      <c r="BX32" s="668">
        <v>97.3</v>
      </c>
      <c r="BY32" s="731"/>
      <c r="BZ32" s="731"/>
      <c r="CA32" s="731"/>
      <c r="CB32" s="707"/>
      <c r="CD32" s="755"/>
      <c r="CE32" s="756"/>
      <c r="CF32" s="698" t="s">
        <v>573</v>
      </c>
      <c r="CG32" s="699"/>
      <c r="CH32" s="699"/>
      <c r="CI32" s="699"/>
      <c r="CJ32" s="699"/>
      <c r="CK32" s="699"/>
      <c r="CL32" s="699"/>
      <c r="CM32" s="699"/>
      <c r="CN32" s="699"/>
      <c r="CO32" s="699"/>
      <c r="CP32" s="699"/>
      <c r="CQ32" s="700"/>
      <c r="CR32" s="664">
        <v>678</v>
      </c>
      <c r="CS32" s="665"/>
      <c r="CT32" s="665"/>
      <c r="CU32" s="665"/>
      <c r="CV32" s="665"/>
      <c r="CW32" s="665"/>
      <c r="CX32" s="665"/>
      <c r="CY32" s="666"/>
      <c r="CZ32" s="667">
        <v>0</v>
      </c>
      <c r="DA32" s="677"/>
      <c r="DB32" s="677"/>
      <c r="DC32" s="678"/>
      <c r="DD32" s="670">
        <v>678</v>
      </c>
      <c r="DE32" s="665"/>
      <c r="DF32" s="665"/>
      <c r="DG32" s="665"/>
      <c r="DH32" s="665"/>
      <c r="DI32" s="665"/>
      <c r="DJ32" s="665"/>
      <c r="DK32" s="666"/>
      <c r="DL32" s="670">
        <v>678</v>
      </c>
      <c r="DM32" s="665"/>
      <c r="DN32" s="665"/>
      <c r="DO32" s="665"/>
      <c r="DP32" s="665"/>
      <c r="DQ32" s="665"/>
      <c r="DR32" s="665"/>
      <c r="DS32" s="665"/>
      <c r="DT32" s="665"/>
      <c r="DU32" s="665"/>
      <c r="DV32" s="666"/>
      <c r="DW32" s="667">
        <v>0</v>
      </c>
      <c r="DX32" s="677"/>
      <c r="DY32" s="677"/>
      <c r="DZ32" s="677"/>
      <c r="EA32" s="677"/>
      <c r="EB32" s="677"/>
      <c r="EC32" s="709"/>
    </row>
    <row r="33" spans="2:133" ht="11.25" customHeight="1">
      <c r="B33" s="727" t="s">
        <v>287</v>
      </c>
      <c r="C33" s="728"/>
      <c r="D33" s="728"/>
      <c r="E33" s="728"/>
      <c r="F33" s="728"/>
      <c r="G33" s="728"/>
      <c r="H33" s="728"/>
      <c r="I33" s="728"/>
      <c r="J33" s="728"/>
      <c r="K33" s="728"/>
      <c r="L33" s="728"/>
      <c r="M33" s="728"/>
      <c r="N33" s="728"/>
      <c r="O33" s="728"/>
      <c r="P33" s="728"/>
      <c r="Q33" s="729"/>
      <c r="R33" s="664">
        <v>800</v>
      </c>
      <c r="S33" s="665"/>
      <c r="T33" s="665"/>
      <c r="U33" s="665"/>
      <c r="V33" s="665"/>
      <c r="W33" s="665"/>
      <c r="X33" s="665"/>
      <c r="Y33" s="666"/>
      <c r="Z33" s="691">
        <v>0</v>
      </c>
      <c r="AA33" s="691"/>
      <c r="AB33" s="691"/>
      <c r="AC33" s="691"/>
      <c r="AD33" s="692">
        <v>800</v>
      </c>
      <c r="AE33" s="692"/>
      <c r="AF33" s="692"/>
      <c r="AG33" s="692"/>
      <c r="AH33" s="692"/>
      <c r="AI33" s="692"/>
      <c r="AJ33" s="692"/>
      <c r="AK33" s="692"/>
      <c r="AL33" s="667">
        <v>0</v>
      </c>
      <c r="AM33" s="668"/>
      <c r="AN33" s="668"/>
      <c r="AO33" s="693"/>
      <c r="AP33" s="743"/>
      <c r="AQ33" s="744"/>
      <c r="AR33" s="744"/>
      <c r="AS33" s="744"/>
      <c r="AT33" s="747"/>
      <c r="AU33" s="362"/>
      <c r="AV33" s="362"/>
      <c r="AW33" s="362"/>
      <c r="AX33" s="641" t="s">
        <v>288</v>
      </c>
      <c r="AY33" s="642"/>
      <c r="AZ33" s="642"/>
      <c r="BA33" s="642"/>
      <c r="BB33" s="642"/>
      <c r="BC33" s="642"/>
      <c r="BD33" s="642"/>
      <c r="BE33" s="642"/>
      <c r="BF33" s="643"/>
      <c r="BG33" s="726">
        <v>98.8</v>
      </c>
      <c r="BH33" s="645"/>
      <c r="BI33" s="645"/>
      <c r="BJ33" s="645"/>
      <c r="BK33" s="645"/>
      <c r="BL33" s="645"/>
      <c r="BM33" s="683">
        <v>98.4</v>
      </c>
      <c r="BN33" s="645"/>
      <c r="BO33" s="645"/>
      <c r="BP33" s="645"/>
      <c r="BQ33" s="694"/>
      <c r="BR33" s="726">
        <v>98.6</v>
      </c>
      <c r="BS33" s="645"/>
      <c r="BT33" s="645"/>
      <c r="BU33" s="645"/>
      <c r="BV33" s="645"/>
      <c r="BW33" s="645"/>
      <c r="BX33" s="683">
        <v>98.1</v>
      </c>
      <c r="BY33" s="645"/>
      <c r="BZ33" s="645"/>
      <c r="CA33" s="645"/>
      <c r="CB33" s="694"/>
      <c r="CD33" s="698" t="s">
        <v>289</v>
      </c>
      <c r="CE33" s="699"/>
      <c r="CF33" s="699"/>
      <c r="CG33" s="699"/>
      <c r="CH33" s="699"/>
      <c r="CI33" s="699"/>
      <c r="CJ33" s="699"/>
      <c r="CK33" s="699"/>
      <c r="CL33" s="699"/>
      <c r="CM33" s="699"/>
      <c r="CN33" s="699"/>
      <c r="CO33" s="699"/>
      <c r="CP33" s="699"/>
      <c r="CQ33" s="700"/>
      <c r="CR33" s="664">
        <v>5299009</v>
      </c>
      <c r="CS33" s="675"/>
      <c r="CT33" s="675"/>
      <c r="CU33" s="675"/>
      <c r="CV33" s="675"/>
      <c r="CW33" s="675"/>
      <c r="CX33" s="675"/>
      <c r="CY33" s="676"/>
      <c r="CZ33" s="667">
        <v>46.4</v>
      </c>
      <c r="DA33" s="677"/>
      <c r="DB33" s="677"/>
      <c r="DC33" s="678"/>
      <c r="DD33" s="670">
        <v>4037128</v>
      </c>
      <c r="DE33" s="675"/>
      <c r="DF33" s="675"/>
      <c r="DG33" s="675"/>
      <c r="DH33" s="675"/>
      <c r="DI33" s="675"/>
      <c r="DJ33" s="675"/>
      <c r="DK33" s="676"/>
      <c r="DL33" s="670">
        <v>2220625</v>
      </c>
      <c r="DM33" s="675"/>
      <c r="DN33" s="675"/>
      <c r="DO33" s="675"/>
      <c r="DP33" s="675"/>
      <c r="DQ33" s="675"/>
      <c r="DR33" s="675"/>
      <c r="DS33" s="675"/>
      <c r="DT33" s="675"/>
      <c r="DU33" s="675"/>
      <c r="DV33" s="676"/>
      <c r="DW33" s="667">
        <v>38.299999999999997</v>
      </c>
      <c r="DX33" s="677"/>
      <c r="DY33" s="677"/>
      <c r="DZ33" s="677"/>
      <c r="EA33" s="677"/>
      <c r="EB33" s="677"/>
      <c r="EC33" s="709"/>
    </row>
    <row r="34" spans="2:133" ht="11.25" customHeight="1">
      <c r="B34" s="661" t="s">
        <v>290</v>
      </c>
      <c r="C34" s="662"/>
      <c r="D34" s="662"/>
      <c r="E34" s="662"/>
      <c r="F34" s="662"/>
      <c r="G34" s="662"/>
      <c r="H34" s="662"/>
      <c r="I34" s="662"/>
      <c r="J34" s="662"/>
      <c r="K34" s="662"/>
      <c r="L34" s="662"/>
      <c r="M34" s="662"/>
      <c r="N34" s="662"/>
      <c r="O34" s="662"/>
      <c r="P34" s="662"/>
      <c r="Q34" s="663"/>
      <c r="R34" s="664">
        <v>483623</v>
      </c>
      <c r="S34" s="665"/>
      <c r="T34" s="665"/>
      <c r="U34" s="665"/>
      <c r="V34" s="665"/>
      <c r="W34" s="665"/>
      <c r="X34" s="665"/>
      <c r="Y34" s="666"/>
      <c r="Z34" s="691">
        <v>4.0999999999999996</v>
      </c>
      <c r="AA34" s="691"/>
      <c r="AB34" s="691"/>
      <c r="AC34" s="691"/>
      <c r="AD34" s="692" t="s">
        <v>242</v>
      </c>
      <c r="AE34" s="692"/>
      <c r="AF34" s="692"/>
      <c r="AG34" s="692"/>
      <c r="AH34" s="692"/>
      <c r="AI34" s="692"/>
      <c r="AJ34" s="692"/>
      <c r="AK34" s="692"/>
      <c r="AL34" s="667" t="s">
        <v>242</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8" t="s">
        <v>291</v>
      </c>
      <c r="CE34" s="699"/>
      <c r="CF34" s="699"/>
      <c r="CG34" s="699"/>
      <c r="CH34" s="699"/>
      <c r="CI34" s="699"/>
      <c r="CJ34" s="699"/>
      <c r="CK34" s="699"/>
      <c r="CL34" s="699"/>
      <c r="CM34" s="699"/>
      <c r="CN34" s="699"/>
      <c r="CO34" s="699"/>
      <c r="CP34" s="699"/>
      <c r="CQ34" s="700"/>
      <c r="CR34" s="664">
        <v>1834059</v>
      </c>
      <c r="CS34" s="665"/>
      <c r="CT34" s="665"/>
      <c r="CU34" s="665"/>
      <c r="CV34" s="665"/>
      <c r="CW34" s="665"/>
      <c r="CX34" s="665"/>
      <c r="CY34" s="666"/>
      <c r="CZ34" s="667">
        <v>16.100000000000001</v>
      </c>
      <c r="DA34" s="677"/>
      <c r="DB34" s="677"/>
      <c r="DC34" s="678"/>
      <c r="DD34" s="670">
        <v>1074297</v>
      </c>
      <c r="DE34" s="665"/>
      <c r="DF34" s="665"/>
      <c r="DG34" s="665"/>
      <c r="DH34" s="665"/>
      <c r="DI34" s="665"/>
      <c r="DJ34" s="665"/>
      <c r="DK34" s="666"/>
      <c r="DL34" s="670">
        <v>876916</v>
      </c>
      <c r="DM34" s="665"/>
      <c r="DN34" s="665"/>
      <c r="DO34" s="665"/>
      <c r="DP34" s="665"/>
      <c r="DQ34" s="665"/>
      <c r="DR34" s="665"/>
      <c r="DS34" s="665"/>
      <c r="DT34" s="665"/>
      <c r="DU34" s="665"/>
      <c r="DV34" s="666"/>
      <c r="DW34" s="667">
        <v>15.1</v>
      </c>
      <c r="DX34" s="677"/>
      <c r="DY34" s="677"/>
      <c r="DZ34" s="677"/>
      <c r="EA34" s="677"/>
      <c r="EB34" s="677"/>
      <c r="EC34" s="709"/>
    </row>
    <row r="35" spans="2:133" ht="11.25" customHeight="1">
      <c r="B35" s="661" t="s">
        <v>292</v>
      </c>
      <c r="C35" s="662"/>
      <c r="D35" s="662"/>
      <c r="E35" s="662"/>
      <c r="F35" s="662"/>
      <c r="G35" s="662"/>
      <c r="H35" s="662"/>
      <c r="I35" s="662"/>
      <c r="J35" s="662"/>
      <c r="K35" s="662"/>
      <c r="L35" s="662"/>
      <c r="M35" s="662"/>
      <c r="N35" s="662"/>
      <c r="O35" s="662"/>
      <c r="P35" s="662"/>
      <c r="Q35" s="663"/>
      <c r="R35" s="664">
        <v>101696</v>
      </c>
      <c r="S35" s="665"/>
      <c r="T35" s="665"/>
      <c r="U35" s="665"/>
      <c r="V35" s="665"/>
      <c r="W35" s="665"/>
      <c r="X35" s="665"/>
      <c r="Y35" s="666"/>
      <c r="Z35" s="691">
        <v>0.9</v>
      </c>
      <c r="AA35" s="691"/>
      <c r="AB35" s="691"/>
      <c r="AC35" s="691"/>
      <c r="AD35" s="692">
        <v>78996</v>
      </c>
      <c r="AE35" s="692"/>
      <c r="AF35" s="692"/>
      <c r="AG35" s="692"/>
      <c r="AH35" s="692"/>
      <c r="AI35" s="692"/>
      <c r="AJ35" s="692"/>
      <c r="AK35" s="692"/>
      <c r="AL35" s="667">
        <v>1.4</v>
      </c>
      <c r="AM35" s="668"/>
      <c r="AN35" s="668"/>
      <c r="AO35" s="693"/>
      <c r="AP35" s="218"/>
      <c r="AQ35" s="723" t="s">
        <v>293</v>
      </c>
      <c r="AR35" s="724"/>
      <c r="AS35" s="724"/>
      <c r="AT35" s="724"/>
      <c r="AU35" s="724"/>
      <c r="AV35" s="724"/>
      <c r="AW35" s="724"/>
      <c r="AX35" s="724"/>
      <c r="AY35" s="724"/>
      <c r="AZ35" s="724"/>
      <c r="BA35" s="724"/>
      <c r="BB35" s="724"/>
      <c r="BC35" s="724"/>
      <c r="BD35" s="724"/>
      <c r="BE35" s="724"/>
      <c r="BF35" s="725"/>
      <c r="BG35" s="723" t="s">
        <v>294</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698" t="s">
        <v>574</v>
      </c>
      <c r="CE35" s="699"/>
      <c r="CF35" s="699"/>
      <c r="CG35" s="699"/>
      <c r="CH35" s="699"/>
      <c r="CI35" s="699"/>
      <c r="CJ35" s="699"/>
      <c r="CK35" s="699"/>
      <c r="CL35" s="699"/>
      <c r="CM35" s="699"/>
      <c r="CN35" s="699"/>
      <c r="CO35" s="699"/>
      <c r="CP35" s="699"/>
      <c r="CQ35" s="700"/>
      <c r="CR35" s="664">
        <v>593474</v>
      </c>
      <c r="CS35" s="675"/>
      <c r="CT35" s="675"/>
      <c r="CU35" s="675"/>
      <c r="CV35" s="675"/>
      <c r="CW35" s="675"/>
      <c r="CX35" s="675"/>
      <c r="CY35" s="676"/>
      <c r="CZ35" s="667">
        <v>5.2</v>
      </c>
      <c r="DA35" s="677"/>
      <c r="DB35" s="677"/>
      <c r="DC35" s="678"/>
      <c r="DD35" s="670">
        <v>554372</v>
      </c>
      <c r="DE35" s="675"/>
      <c r="DF35" s="675"/>
      <c r="DG35" s="675"/>
      <c r="DH35" s="675"/>
      <c r="DI35" s="675"/>
      <c r="DJ35" s="675"/>
      <c r="DK35" s="676"/>
      <c r="DL35" s="670">
        <v>159873</v>
      </c>
      <c r="DM35" s="675"/>
      <c r="DN35" s="675"/>
      <c r="DO35" s="675"/>
      <c r="DP35" s="675"/>
      <c r="DQ35" s="675"/>
      <c r="DR35" s="675"/>
      <c r="DS35" s="675"/>
      <c r="DT35" s="675"/>
      <c r="DU35" s="675"/>
      <c r="DV35" s="676"/>
      <c r="DW35" s="667">
        <v>2.8</v>
      </c>
      <c r="DX35" s="677"/>
      <c r="DY35" s="677"/>
      <c r="DZ35" s="677"/>
      <c r="EA35" s="677"/>
      <c r="EB35" s="677"/>
      <c r="EC35" s="709"/>
    </row>
    <row r="36" spans="2:133" ht="11.25" customHeight="1">
      <c r="B36" s="661" t="s">
        <v>295</v>
      </c>
      <c r="C36" s="662"/>
      <c r="D36" s="662"/>
      <c r="E36" s="662"/>
      <c r="F36" s="662"/>
      <c r="G36" s="662"/>
      <c r="H36" s="662"/>
      <c r="I36" s="662"/>
      <c r="J36" s="662"/>
      <c r="K36" s="662"/>
      <c r="L36" s="662"/>
      <c r="M36" s="662"/>
      <c r="N36" s="662"/>
      <c r="O36" s="662"/>
      <c r="P36" s="662"/>
      <c r="Q36" s="663"/>
      <c r="R36" s="664">
        <v>561240</v>
      </c>
      <c r="S36" s="665"/>
      <c r="T36" s="665"/>
      <c r="U36" s="665"/>
      <c r="V36" s="665"/>
      <c r="W36" s="665"/>
      <c r="X36" s="665"/>
      <c r="Y36" s="666"/>
      <c r="Z36" s="691">
        <v>4.8</v>
      </c>
      <c r="AA36" s="691"/>
      <c r="AB36" s="691"/>
      <c r="AC36" s="691"/>
      <c r="AD36" s="692" t="s">
        <v>549</v>
      </c>
      <c r="AE36" s="692"/>
      <c r="AF36" s="692"/>
      <c r="AG36" s="692"/>
      <c r="AH36" s="692"/>
      <c r="AI36" s="692"/>
      <c r="AJ36" s="692"/>
      <c r="AK36" s="692"/>
      <c r="AL36" s="667" t="s">
        <v>242</v>
      </c>
      <c r="AM36" s="668"/>
      <c r="AN36" s="668"/>
      <c r="AO36" s="693"/>
      <c r="AP36" s="218"/>
      <c r="AQ36" s="714" t="s">
        <v>575</v>
      </c>
      <c r="AR36" s="715"/>
      <c r="AS36" s="715"/>
      <c r="AT36" s="715"/>
      <c r="AU36" s="715"/>
      <c r="AV36" s="715"/>
      <c r="AW36" s="715"/>
      <c r="AX36" s="715"/>
      <c r="AY36" s="716"/>
      <c r="AZ36" s="717">
        <v>817502</v>
      </c>
      <c r="BA36" s="718"/>
      <c r="BB36" s="718"/>
      <c r="BC36" s="718"/>
      <c r="BD36" s="718"/>
      <c r="BE36" s="718"/>
      <c r="BF36" s="719"/>
      <c r="BG36" s="720" t="s">
        <v>296</v>
      </c>
      <c r="BH36" s="721"/>
      <c r="BI36" s="721"/>
      <c r="BJ36" s="721"/>
      <c r="BK36" s="721"/>
      <c r="BL36" s="721"/>
      <c r="BM36" s="721"/>
      <c r="BN36" s="721"/>
      <c r="BO36" s="721"/>
      <c r="BP36" s="721"/>
      <c r="BQ36" s="721"/>
      <c r="BR36" s="721"/>
      <c r="BS36" s="721"/>
      <c r="BT36" s="721"/>
      <c r="BU36" s="722"/>
      <c r="BV36" s="717">
        <v>29610</v>
      </c>
      <c r="BW36" s="718"/>
      <c r="BX36" s="718"/>
      <c r="BY36" s="718"/>
      <c r="BZ36" s="718"/>
      <c r="CA36" s="718"/>
      <c r="CB36" s="719"/>
      <c r="CD36" s="698" t="s">
        <v>297</v>
      </c>
      <c r="CE36" s="699"/>
      <c r="CF36" s="699"/>
      <c r="CG36" s="699"/>
      <c r="CH36" s="699"/>
      <c r="CI36" s="699"/>
      <c r="CJ36" s="699"/>
      <c r="CK36" s="699"/>
      <c r="CL36" s="699"/>
      <c r="CM36" s="699"/>
      <c r="CN36" s="699"/>
      <c r="CO36" s="699"/>
      <c r="CP36" s="699"/>
      <c r="CQ36" s="700"/>
      <c r="CR36" s="664">
        <v>1338549</v>
      </c>
      <c r="CS36" s="665"/>
      <c r="CT36" s="665"/>
      <c r="CU36" s="665"/>
      <c r="CV36" s="665"/>
      <c r="CW36" s="665"/>
      <c r="CX36" s="665"/>
      <c r="CY36" s="666"/>
      <c r="CZ36" s="667">
        <v>11.7</v>
      </c>
      <c r="DA36" s="677"/>
      <c r="DB36" s="677"/>
      <c r="DC36" s="678"/>
      <c r="DD36" s="670">
        <v>1233693</v>
      </c>
      <c r="DE36" s="665"/>
      <c r="DF36" s="665"/>
      <c r="DG36" s="665"/>
      <c r="DH36" s="665"/>
      <c r="DI36" s="665"/>
      <c r="DJ36" s="665"/>
      <c r="DK36" s="666"/>
      <c r="DL36" s="670">
        <v>573456</v>
      </c>
      <c r="DM36" s="665"/>
      <c r="DN36" s="665"/>
      <c r="DO36" s="665"/>
      <c r="DP36" s="665"/>
      <c r="DQ36" s="665"/>
      <c r="DR36" s="665"/>
      <c r="DS36" s="665"/>
      <c r="DT36" s="665"/>
      <c r="DU36" s="665"/>
      <c r="DV36" s="666"/>
      <c r="DW36" s="667">
        <v>9.9</v>
      </c>
      <c r="DX36" s="677"/>
      <c r="DY36" s="677"/>
      <c r="DZ36" s="677"/>
      <c r="EA36" s="677"/>
      <c r="EB36" s="677"/>
      <c r="EC36" s="709"/>
    </row>
    <row r="37" spans="2:133" ht="11.25" customHeight="1">
      <c r="B37" s="661" t="s">
        <v>298</v>
      </c>
      <c r="C37" s="662"/>
      <c r="D37" s="662"/>
      <c r="E37" s="662"/>
      <c r="F37" s="662"/>
      <c r="G37" s="662"/>
      <c r="H37" s="662"/>
      <c r="I37" s="662"/>
      <c r="J37" s="662"/>
      <c r="K37" s="662"/>
      <c r="L37" s="662"/>
      <c r="M37" s="662"/>
      <c r="N37" s="662"/>
      <c r="O37" s="662"/>
      <c r="P37" s="662"/>
      <c r="Q37" s="663"/>
      <c r="R37" s="664">
        <v>670617</v>
      </c>
      <c r="S37" s="665"/>
      <c r="T37" s="665"/>
      <c r="U37" s="665"/>
      <c r="V37" s="665"/>
      <c r="W37" s="665"/>
      <c r="X37" s="665"/>
      <c r="Y37" s="666"/>
      <c r="Z37" s="691">
        <v>5.7</v>
      </c>
      <c r="AA37" s="691"/>
      <c r="AB37" s="691"/>
      <c r="AC37" s="691"/>
      <c r="AD37" s="692" t="s">
        <v>242</v>
      </c>
      <c r="AE37" s="692"/>
      <c r="AF37" s="692"/>
      <c r="AG37" s="692"/>
      <c r="AH37" s="692"/>
      <c r="AI37" s="692"/>
      <c r="AJ37" s="692"/>
      <c r="AK37" s="692"/>
      <c r="AL37" s="667" t="s">
        <v>549</v>
      </c>
      <c r="AM37" s="668"/>
      <c r="AN37" s="668"/>
      <c r="AO37" s="693"/>
      <c r="AQ37" s="704" t="s">
        <v>576</v>
      </c>
      <c r="AR37" s="705"/>
      <c r="AS37" s="705"/>
      <c r="AT37" s="705"/>
      <c r="AU37" s="705"/>
      <c r="AV37" s="705"/>
      <c r="AW37" s="705"/>
      <c r="AX37" s="705"/>
      <c r="AY37" s="706"/>
      <c r="AZ37" s="664">
        <v>256893</v>
      </c>
      <c r="BA37" s="665"/>
      <c r="BB37" s="665"/>
      <c r="BC37" s="665"/>
      <c r="BD37" s="675"/>
      <c r="BE37" s="675"/>
      <c r="BF37" s="707"/>
      <c r="BG37" s="698" t="s">
        <v>299</v>
      </c>
      <c r="BH37" s="699"/>
      <c r="BI37" s="699"/>
      <c r="BJ37" s="699"/>
      <c r="BK37" s="699"/>
      <c r="BL37" s="699"/>
      <c r="BM37" s="699"/>
      <c r="BN37" s="699"/>
      <c r="BO37" s="699"/>
      <c r="BP37" s="699"/>
      <c r="BQ37" s="699"/>
      <c r="BR37" s="699"/>
      <c r="BS37" s="699"/>
      <c r="BT37" s="699"/>
      <c r="BU37" s="700"/>
      <c r="BV37" s="664">
        <v>29610</v>
      </c>
      <c r="BW37" s="665"/>
      <c r="BX37" s="665"/>
      <c r="BY37" s="665"/>
      <c r="BZ37" s="665"/>
      <c r="CA37" s="665"/>
      <c r="CB37" s="708"/>
      <c r="CD37" s="698" t="s">
        <v>577</v>
      </c>
      <c r="CE37" s="699"/>
      <c r="CF37" s="699"/>
      <c r="CG37" s="699"/>
      <c r="CH37" s="699"/>
      <c r="CI37" s="699"/>
      <c r="CJ37" s="699"/>
      <c r="CK37" s="699"/>
      <c r="CL37" s="699"/>
      <c r="CM37" s="699"/>
      <c r="CN37" s="699"/>
      <c r="CO37" s="699"/>
      <c r="CP37" s="699"/>
      <c r="CQ37" s="700"/>
      <c r="CR37" s="664">
        <v>450843</v>
      </c>
      <c r="CS37" s="675"/>
      <c r="CT37" s="675"/>
      <c r="CU37" s="675"/>
      <c r="CV37" s="675"/>
      <c r="CW37" s="675"/>
      <c r="CX37" s="675"/>
      <c r="CY37" s="676"/>
      <c r="CZ37" s="667">
        <v>4</v>
      </c>
      <c r="DA37" s="677"/>
      <c r="DB37" s="677"/>
      <c r="DC37" s="678"/>
      <c r="DD37" s="670">
        <v>450843</v>
      </c>
      <c r="DE37" s="675"/>
      <c r="DF37" s="675"/>
      <c r="DG37" s="675"/>
      <c r="DH37" s="675"/>
      <c r="DI37" s="675"/>
      <c r="DJ37" s="675"/>
      <c r="DK37" s="676"/>
      <c r="DL37" s="670">
        <v>352930</v>
      </c>
      <c r="DM37" s="675"/>
      <c r="DN37" s="675"/>
      <c r="DO37" s="675"/>
      <c r="DP37" s="675"/>
      <c r="DQ37" s="675"/>
      <c r="DR37" s="675"/>
      <c r="DS37" s="675"/>
      <c r="DT37" s="675"/>
      <c r="DU37" s="675"/>
      <c r="DV37" s="676"/>
      <c r="DW37" s="667">
        <v>6.1</v>
      </c>
      <c r="DX37" s="677"/>
      <c r="DY37" s="677"/>
      <c r="DZ37" s="677"/>
      <c r="EA37" s="677"/>
      <c r="EB37" s="677"/>
      <c r="EC37" s="709"/>
    </row>
    <row r="38" spans="2:133" ht="11.25" customHeight="1">
      <c r="B38" s="661" t="s">
        <v>300</v>
      </c>
      <c r="C38" s="662"/>
      <c r="D38" s="662"/>
      <c r="E38" s="662"/>
      <c r="F38" s="662"/>
      <c r="G38" s="662"/>
      <c r="H38" s="662"/>
      <c r="I38" s="662"/>
      <c r="J38" s="662"/>
      <c r="K38" s="662"/>
      <c r="L38" s="662"/>
      <c r="M38" s="662"/>
      <c r="N38" s="662"/>
      <c r="O38" s="662"/>
      <c r="P38" s="662"/>
      <c r="Q38" s="663"/>
      <c r="R38" s="664">
        <v>252611</v>
      </c>
      <c r="S38" s="665"/>
      <c r="T38" s="665"/>
      <c r="U38" s="665"/>
      <c r="V38" s="665"/>
      <c r="W38" s="665"/>
      <c r="X38" s="665"/>
      <c r="Y38" s="666"/>
      <c r="Z38" s="691">
        <v>2.1</v>
      </c>
      <c r="AA38" s="691"/>
      <c r="AB38" s="691"/>
      <c r="AC38" s="691"/>
      <c r="AD38" s="692" t="s">
        <v>549</v>
      </c>
      <c r="AE38" s="692"/>
      <c r="AF38" s="692"/>
      <c r="AG38" s="692"/>
      <c r="AH38" s="692"/>
      <c r="AI38" s="692"/>
      <c r="AJ38" s="692"/>
      <c r="AK38" s="692"/>
      <c r="AL38" s="667" t="s">
        <v>549</v>
      </c>
      <c r="AM38" s="668"/>
      <c r="AN38" s="668"/>
      <c r="AO38" s="693"/>
      <c r="AQ38" s="704" t="s">
        <v>578</v>
      </c>
      <c r="AR38" s="705"/>
      <c r="AS38" s="705"/>
      <c r="AT38" s="705"/>
      <c r="AU38" s="705"/>
      <c r="AV38" s="705"/>
      <c r="AW38" s="705"/>
      <c r="AX38" s="705"/>
      <c r="AY38" s="706"/>
      <c r="AZ38" s="664">
        <v>22085</v>
      </c>
      <c r="BA38" s="665"/>
      <c r="BB38" s="665"/>
      <c r="BC38" s="665"/>
      <c r="BD38" s="675"/>
      <c r="BE38" s="675"/>
      <c r="BF38" s="707"/>
      <c r="BG38" s="698" t="s">
        <v>301</v>
      </c>
      <c r="BH38" s="699"/>
      <c r="BI38" s="699"/>
      <c r="BJ38" s="699"/>
      <c r="BK38" s="699"/>
      <c r="BL38" s="699"/>
      <c r="BM38" s="699"/>
      <c r="BN38" s="699"/>
      <c r="BO38" s="699"/>
      <c r="BP38" s="699"/>
      <c r="BQ38" s="699"/>
      <c r="BR38" s="699"/>
      <c r="BS38" s="699"/>
      <c r="BT38" s="699"/>
      <c r="BU38" s="700"/>
      <c r="BV38" s="664">
        <v>1924</v>
      </c>
      <c r="BW38" s="665"/>
      <c r="BX38" s="665"/>
      <c r="BY38" s="665"/>
      <c r="BZ38" s="665"/>
      <c r="CA38" s="665"/>
      <c r="CB38" s="708"/>
      <c r="CD38" s="698" t="s">
        <v>579</v>
      </c>
      <c r="CE38" s="699"/>
      <c r="CF38" s="699"/>
      <c r="CG38" s="699"/>
      <c r="CH38" s="699"/>
      <c r="CI38" s="699"/>
      <c r="CJ38" s="699"/>
      <c r="CK38" s="699"/>
      <c r="CL38" s="699"/>
      <c r="CM38" s="699"/>
      <c r="CN38" s="699"/>
      <c r="CO38" s="699"/>
      <c r="CP38" s="699"/>
      <c r="CQ38" s="700"/>
      <c r="CR38" s="664">
        <v>795417</v>
      </c>
      <c r="CS38" s="665"/>
      <c r="CT38" s="665"/>
      <c r="CU38" s="665"/>
      <c r="CV38" s="665"/>
      <c r="CW38" s="665"/>
      <c r="CX38" s="665"/>
      <c r="CY38" s="666"/>
      <c r="CZ38" s="667">
        <v>7</v>
      </c>
      <c r="DA38" s="677"/>
      <c r="DB38" s="677"/>
      <c r="DC38" s="678"/>
      <c r="DD38" s="670">
        <v>687788</v>
      </c>
      <c r="DE38" s="665"/>
      <c r="DF38" s="665"/>
      <c r="DG38" s="665"/>
      <c r="DH38" s="665"/>
      <c r="DI38" s="665"/>
      <c r="DJ38" s="665"/>
      <c r="DK38" s="666"/>
      <c r="DL38" s="670">
        <v>610380</v>
      </c>
      <c r="DM38" s="665"/>
      <c r="DN38" s="665"/>
      <c r="DO38" s="665"/>
      <c r="DP38" s="665"/>
      <c r="DQ38" s="665"/>
      <c r="DR38" s="665"/>
      <c r="DS38" s="665"/>
      <c r="DT38" s="665"/>
      <c r="DU38" s="665"/>
      <c r="DV38" s="666"/>
      <c r="DW38" s="667">
        <v>10.5</v>
      </c>
      <c r="DX38" s="677"/>
      <c r="DY38" s="677"/>
      <c r="DZ38" s="677"/>
      <c r="EA38" s="677"/>
      <c r="EB38" s="677"/>
      <c r="EC38" s="709"/>
    </row>
    <row r="39" spans="2:133" ht="11.25" customHeight="1">
      <c r="B39" s="661" t="s">
        <v>302</v>
      </c>
      <c r="C39" s="662"/>
      <c r="D39" s="662"/>
      <c r="E39" s="662"/>
      <c r="F39" s="662"/>
      <c r="G39" s="662"/>
      <c r="H39" s="662"/>
      <c r="I39" s="662"/>
      <c r="J39" s="662"/>
      <c r="K39" s="662"/>
      <c r="L39" s="662"/>
      <c r="M39" s="662"/>
      <c r="N39" s="662"/>
      <c r="O39" s="662"/>
      <c r="P39" s="662"/>
      <c r="Q39" s="663"/>
      <c r="R39" s="664">
        <v>611484</v>
      </c>
      <c r="S39" s="665"/>
      <c r="T39" s="665"/>
      <c r="U39" s="665"/>
      <c r="V39" s="665"/>
      <c r="W39" s="665"/>
      <c r="X39" s="665"/>
      <c r="Y39" s="666"/>
      <c r="Z39" s="691">
        <v>5.2</v>
      </c>
      <c r="AA39" s="691"/>
      <c r="AB39" s="691"/>
      <c r="AC39" s="691"/>
      <c r="AD39" s="692">
        <v>31</v>
      </c>
      <c r="AE39" s="692"/>
      <c r="AF39" s="692"/>
      <c r="AG39" s="692"/>
      <c r="AH39" s="692"/>
      <c r="AI39" s="692"/>
      <c r="AJ39" s="692"/>
      <c r="AK39" s="692"/>
      <c r="AL39" s="667">
        <v>0</v>
      </c>
      <c r="AM39" s="668"/>
      <c r="AN39" s="668"/>
      <c r="AO39" s="693"/>
      <c r="AQ39" s="704" t="s">
        <v>580</v>
      </c>
      <c r="AR39" s="705"/>
      <c r="AS39" s="705"/>
      <c r="AT39" s="705"/>
      <c r="AU39" s="705"/>
      <c r="AV39" s="705"/>
      <c r="AW39" s="705"/>
      <c r="AX39" s="705"/>
      <c r="AY39" s="706"/>
      <c r="AZ39" s="664">
        <v>15172</v>
      </c>
      <c r="BA39" s="665"/>
      <c r="BB39" s="665"/>
      <c r="BC39" s="665"/>
      <c r="BD39" s="675"/>
      <c r="BE39" s="675"/>
      <c r="BF39" s="707"/>
      <c r="BG39" s="698" t="s">
        <v>303</v>
      </c>
      <c r="BH39" s="699"/>
      <c r="BI39" s="699"/>
      <c r="BJ39" s="699"/>
      <c r="BK39" s="699"/>
      <c r="BL39" s="699"/>
      <c r="BM39" s="699"/>
      <c r="BN39" s="699"/>
      <c r="BO39" s="699"/>
      <c r="BP39" s="699"/>
      <c r="BQ39" s="699"/>
      <c r="BR39" s="699"/>
      <c r="BS39" s="699"/>
      <c r="BT39" s="699"/>
      <c r="BU39" s="700"/>
      <c r="BV39" s="664">
        <v>3012</v>
      </c>
      <c r="BW39" s="665"/>
      <c r="BX39" s="665"/>
      <c r="BY39" s="665"/>
      <c r="BZ39" s="665"/>
      <c r="CA39" s="665"/>
      <c r="CB39" s="708"/>
      <c r="CD39" s="698" t="s">
        <v>581</v>
      </c>
      <c r="CE39" s="699"/>
      <c r="CF39" s="699"/>
      <c r="CG39" s="699"/>
      <c r="CH39" s="699"/>
      <c r="CI39" s="699"/>
      <c r="CJ39" s="699"/>
      <c r="CK39" s="699"/>
      <c r="CL39" s="699"/>
      <c r="CM39" s="699"/>
      <c r="CN39" s="699"/>
      <c r="CO39" s="699"/>
      <c r="CP39" s="699"/>
      <c r="CQ39" s="700"/>
      <c r="CR39" s="664">
        <v>722510</v>
      </c>
      <c r="CS39" s="675"/>
      <c r="CT39" s="675"/>
      <c r="CU39" s="675"/>
      <c r="CV39" s="675"/>
      <c r="CW39" s="675"/>
      <c r="CX39" s="675"/>
      <c r="CY39" s="676"/>
      <c r="CZ39" s="667">
        <v>6.3</v>
      </c>
      <c r="DA39" s="677"/>
      <c r="DB39" s="677"/>
      <c r="DC39" s="678"/>
      <c r="DD39" s="670">
        <v>486978</v>
      </c>
      <c r="DE39" s="675"/>
      <c r="DF39" s="675"/>
      <c r="DG39" s="675"/>
      <c r="DH39" s="675"/>
      <c r="DI39" s="675"/>
      <c r="DJ39" s="675"/>
      <c r="DK39" s="676"/>
      <c r="DL39" s="670" t="s">
        <v>242</v>
      </c>
      <c r="DM39" s="675"/>
      <c r="DN39" s="675"/>
      <c r="DO39" s="675"/>
      <c r="DP39" s="675"/>
      <c r="DQ39" s="675"/>
      <c r="DR39" s="675"/>
      <c r="DS39" s="675"/>
      <c r="DT39" s="675"/>
      <c r="DU39" s="675"/>
      <c r="DV39" s="676"/>
      <c r="DW39" s="667" t="s">
        <v>242</v>
      </c>
      <c r="DX39" s="677"/>
      <c r="DY39" s="677"/>
      <c r="DZ39" s="677"/>
      <c r="EA39" s="677"/>
      <c r="EB39" s="677"/>
      <c r="EC39" s="709"/>
    </row>
    <row r="40" spans="2:133" ht="11.25" customHeight="1">
      <c r="B40" s="661" t="s">
        <v>304</v>
      </c>
      <c r="C40" s="662"/>
      <c r="D40" s="662"/>
      <c r="E40" s="662"/>
      <c r="F40" s="662"/>
      <c r="G40" s="662"/>
      <c r="H40" s="662"/>
      <c r="I40" s="662"/>
      <c r="J40" s="662"/>
      <c r="K40" s="662"/>
      <c r="L40" s="662"/>
      <c r="M40" s="662"/>
      <c r="N40" s="662"/>
      <c r="O40" s="662"/>
      <c r="P40" s="662"/>
      <c r="Q40" s="663"/>
      <c r="R40" s="664">
        <v>1040037</v>
      </c>
      <c r="S40" s="665"/>
      <c r="T40" s="665"/>
      <c r="U40" s="665"/>
      <c r="V40" s="665"/>
      <c r="W40" s="665"/>
      <c r="X40" s="665"/>
      <c r="Y40" s="666"/>
      <c r="Z40" s="691">
        <v>8.8000000000000007</v>
      </c>
      <c r="AA40" s="691"/>
      <c r="AB40" s="691"/>
      <c r="AC40" s="691"/>
      <c r="AD40" s="692" t="s">
        <v>242</v>
      </c>
      <c r="AE40" s="692"/>
      <c r="AF40" s="692"/>
      <c r="AG40" s="692"/>
      <c r="AH40" s="692"/>
      <c r="AI40" s="692"/>
      <c r="AJ40" s="692"/>
      <c r="AK40" s="692"/>
      <c r="AL40" s="667" t="s">
        <v>548</v>
      </c>
      <c r="AM40" s="668"/>
      <c r="AN40" s="668"/>
      <c r="AO40" s="693"/>
      <c r="AQ40" s="704" t="s">
        <v>582</v>
      </c>
      <c r="AR40" s="705"/>
      <c r="AS40" s="705"/>
      <c r="AT40" s="705"/>
      <c r="AU40" s="705"/>
      <c r="AV40" s="705"/>
      <c r="AW40" s="705"/>
      <c r="AX40" s="705"/>
      <c r="AY40" s="706"/>
      <c r="AZ40" s="664" t="s">
        <v>549</v>
      </c>
      <c r="BA40" s="665"/>
      <c r="BB40" s="665"/>
      <c r="BC40" s="665"/>
      <c r="BD40" s="675"/>
      <c r="BE40" s="675"/>
      <c r="BF40" s="707"/>
      <c r="BG40" s="710" t="s">
        <v>583</v>
      </c>
      <c r="BH40" s="711"/>
      <c r="BI40" s="711"/>
      <c r="BJ40" s="711"/>
      <c r="BK40" s="711"/>
      <c r="BL40" s="363"/>
      <c r="BM40" s="699" t="s">
        <v>584</v>
      </c>
      <c r="BN40" s="699"/>
      <c r="BO40" s="699"/>
      <c r="BP40" s="699"/>
      <c r="BQ40" s="699"/>
      <c r="BR40" s="699"/>
      <c r="BS40" s="699"/>
      <c r="BT40" s="699"/>
      <c r="BU40" s="700"/>
      <c r="BV40" s="664">
        <v>100</v>
      </c>
      <c r="BW40" s="665"/>
      <c r="BX40" s="665"/>
      <c r="BY40" s="665"/>
      <c r="BZ40" s="665"/>
      <c r="CA40" s="665"/>
      <c r="CB40" s="708"/>
      <c r="CD40" s="698" t="s">
        <v>305</v>
      </c>
      <c r="CE40" s="699"/>
      <c r="CF40" s="699"/>
      <c r="CG40" s="699"/>
      <c r="CH40" s="699"/>
      <c r="CI40" s="699"/>
      <c r="CJ40" s="699"/>
      <c r="CK40" s="699"/>
      <c r="CL40" s="699"/>
      <c r="CM40" s="699"/>
      <c r="CN40" s="699"/>
      <c r="CO40" s="699"/>
      <c r="CP40" s="699"/>
      <c r="CQ40" s="700"/>
      <c r="CR40" s="664">
        <v>15000</v>
      </c>
      <c r="CS40" s="665"/>
      <c r="CT40" s="665"/>
      <c r="CU40" s="665"/>
      <c r="CV40" s="665"/>
      <c r="CW40" s="665"/>
      <c r="CX40" s="665"/>
      <c r="CY40" s="666"/>
      <c r="CZ40" s="667">
        <v>0.1</v>
      </c>
      <c r="DA40" s="677"/>
      <c r="DB40" s="677"/>
      <c r="DC40" s="678"/>
      <c r="DD40" s="670" t="s">
        <v>549</v>
      </c>
      <c r="DE40" s="665"/>
      <c r="DF40" s="665"/>
      <c r="DG40" s="665"/>
      <c r="DH40" s="665"/>
      <c r="DI40" s="665"/>
      <c r="DJ40" s="665"/>
      <c r="DK40" s="666"/>
      <c r="DL40" s="670" t="s">
        <v>548</v>
      </c>
      <c r="DM40" s="665"/>
      <c r="DN40" s="665"/>
      <c r="DO40" s="665"/>
      <c r="DP40" s="665"/>
      <c r="DQ40" s="665"/>
      <c r="DR40" s="665"/>
      <c r="DS40" s="665"/>
      <c r="DT40" s="665"/>
      <c r="DU40" s="665"/>
      <c r="DV40" s="666"/>
      <c r="DW40" s="667" t="s">
        <v>548</v>
      </c>
      <c r="DX40" s="677"/>
      <c r="DY40" s="677"/>
      <c r="DZ40" s="677"/>
      <c r="EA40" s="677"/>
      <c r="EB40" s="677"/>
      <c r="EC40" s="709"/>
    </row>
    <row r="41" spans="2:133" ht="11.25" customHeight="1">
      <c r="B41" s="661" t="s">
        <v>306</v>
      </c>
      <c r="C41" s="662"/>
      <c r="D41" s="662"/>
      <c r="E41" s="662"/>
      <c r="F41" s="662"/>
      <c r="G41" s="662"/>
      <c r="H41" s="662"/>
      <c r="I41" s="662"/>
      <c r="J41" s="662"/>
      <c r="K41" s="662"/>
      <c r="L41" s="662"/>
      <c r="M41" s="662"/>
      <c r="N41" s="662"/>
      <c r="O41" s="662"/>
      <c r="P41" s="662"/>
      <c r="Q41" s="663"/>
      <c r="R41" s="664" t="s">
        <v>549</v>
      </c>
      <c r="S41" s="665"/>
      <c r="T41" s="665"/>
      <c r="U41" s="665"/>
      <c r="V41" s="665"/>
      <c r="W41" s="665"/>
      <c r="X41" s="665"/>
      <c r="Y41" s="666"/>
      <c r="Z41" s="691" t="s">
        <v>549</v>
      </c>
      <c r="AA41" s="691"/>
      <c r="AB41" s="691"/>
      <c r="AC41" s="691"/>
      <c r="AD41" s="692" t="s">
        <v>549</v>
      </c>
      <c r="AE41" s="692"/>
      <c r="AF41" s="692"/>
      <c r="AG41" s="692"/>
      <c r="AH41" s="692"/>
      <c r="AI41" s="692"/>
      <c r="AJ41" s="692"/>
      <c r="AK41" s="692"/>
      <c r="AL41" s="667" t="s">
        <v>549</v>
      </c>
      <c r="AM41" s="668"/>
      <c r="AN41" s="668"/>
      <c r="AO41" s="693"/>
      <c r="AQ41" s="704" t="s">
        <v>307</v>
      </c>
      <c r="AR41" s="705"/>
      <c r="AS41" s="705"/>
      <c r="AT41" s="705"/>
      <c r="AU41" s="705"/>
      <c r="AV41" s="705"/>
      <c r="AW41" s="705"/>
      <c r="AX41" s="705"/>
      <c r="AY41" s="706"/>
      <c r="AZ41" s="664">
        <v>163597</v>
      </c>
      <c r="BA41" s="665"/>
      <c r="BB41" s="665"/>
      <c r="BC41" s="665"/>
      <c r="BD41" s="675"/>
      <c r="BE41" s="675"/>
      <c r="BF41" s="707"/>
      <c r="BG41" s="710"/>
      <c r="BH41" s="711"/>
      <c r="BI41" s="711"/>
      <c r="BJ41" s="711"/>
      <c r="BK41" s="711"/>
      <c r="BL41" s="363"/>
      <c r="BM41" s="699" t="s">
        <v>585</v>
      </c>
      <c r="BN41" s="699"/>
      <c r="BO41" s="699"/>
      <c r="BP41" s="699"/>
      <c r="BQ41" s="699"/>
      <c r="BR41" s="699"/>
      <c r="BS41" s="699"/>
      <c r="BT41" s="699"/>
      <c r="BU41" s="700"/>
      <c r="BV41" s="664" t="s">
        <v>549</v>
      </c>
      <c r="BW41" s="665"/>
      <c r="BX41" s="665"/>
      <c r="BY41" s="665"/>
      <c r="BZ41" s="665"/>
      <c r="CA41" s="665"/>
      <c r="CB41" s="708"/>
      <c r="CD41" s="698" t="s">
        <v>586</v>
      </c>
      <c r="CE41" s="699"/>
      <c r="CF41" s="699"/>
      <c r="CG41" s="699"/>
      <c r="CH41" s="699"/>
      <c r="CI41" s="699"/>
      <c r="CJ41" s="699"/>
      <c r="CK41" s="699"/>
      <c r="CL41" s="699"/>
      <c r="CM41" s="699"/>
      <c r="CN41" s="699"/>
      <c r="CO41" s="699"/>
      <c r="CP41" s="699"/>
      <c r="CQ41" s="700"/>
      <c r="CR41" s="664" t="s">
        <v>242</v>
      </c>
      <c r="CS41" s="675"/>
      <c r="CT41" s="675"/>
      <c r="CU41" s="675"/>
      <c r="CV41" s="675"/>
      <c r="CW41" s="675"/>
      <c r="CX41" s="675"/>
      <c r="CY41" s="676"/>
      <c r="CZ41" s="667" t="s">
        <v>549</v>
      </c>
      <c r="DA41" s="677"/>
      <c r="DB41" s="677"/>
      <c r="DC41" s="678"/>
      <c r="DD41" s="670" t="s">
        <v>549</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c r="B42" s="661" t="s">
        <v>587</v>
      </c>
      <c r="C42" s="662"/>
      <c r="D42" s="662"/>
      <c r="E42" s="662"/>
      <c r="F42" s="662"/>
      <c r="G42" s="662"/>
      <c r="H42" s="662"/>
      <c r="I42" s="662"/>
      <c r="J42" s="662"/>
      <c r="K42" s="662"/>
      <c r="L42" s="662"/>
      <c r="M42" s="662"/>
      <c r="N42" s="662"/>
      <c r="O42" s="662"/>
      <c r="P42" s="662"/>
      <c r="Q42" s="663"/>
      <c r="R42" s="664" t="s">
        <v>242</v>
      </c>
      <c r="S42" s="665"/>
      <c r="T42" s="665"/>
      <c r="U42" s="665"/>
      <c r="V42" s="665"/>
      <c r="W42" s="665"/>
      <c r="X42" s="665"/>
      <c r="Y42" s="666"/>
      <c r="Z42" s="691" t="s">
        <v>549</v>
      </c>
      <c r="AA42" s="691"/>
      <c r="AB42" s="691"/>
      <c r="AC42" s="691"/>
      <c r="AD42" s="692" t="s">
        <v>242</v>
      </c>
      <c r="AE42" s="692"/>
      <c r="AF42" s="692"/>
      <c r="AG42" s="692"/>
      <c r="AH42" s="692"/>
      <c r="AI42" s="692"/>
      <c r="AJ42" s="692"/>
      <c r="AK42" s="692"/>
      <c r="AL42" s="667" t="s">
        <v>242</v>
      </c>
      <c r="AM42" s="668"/>
      <c r="AN42" s="668"/>
      <c r="AO42" s="693"/>
      <c r="AQ42" s="701" t="s">
        <v>588</v>
      </c>
      <c r="AR42" s="702"/>
      <c r="AS42" s="702"/>
      <c r="AT42" s="702"/>
      <c r="AU42" s="702"/>
      <c r="AV42" s="702"/>
      <c r="AW42" s="702"/>
      <c r="AX42" s="702"/>
      <c r="AY42" s="703"/>
      <c r="AZ42" s="644">
        <v>359755</v>
      </c>
      <c r="BA42" s="679"/>
      <c r="BB42" s="679"/>
      <c r="BC42" s="679"/>
      <c r="BD42" s="645"/>
      <c r="BE42" s="645"/>
      <c r="BF42" s="694"/>
      <c r="BG42" s="712"/>
      <c r="BH42" s="713"/>
      <c r="BI42" s="713"/>
      <c r="BJ42" s="713"/>
      <c r="BK42" s="713"/>
      <c r="BL42" s="364"/>
      <c r="BM42" s="695" t="s">
        <v>589</v>
      </c>
      <c r="BN42" s="695"/>
      <c r="BO42" s="695"/>
      <c r="BP42" s="695"/>
      <c r="BQ42" s="695"/>
      <c r="BR42" s="695"/>
      <c r="BS42" s="695"/>
      <c r="BT42" s="695"/>
      <c r="BU42" s="696"/>
      <c r="BV42" s="644" t="s">
        <v>549</v>
      </c>
      <c r="BW42" s="679"/>
      <c r="BX42" s="679"/>
      <c r="BY42" s="679"/>
      <c r="BZ42" s="679"/>
      <c r="CA42" s="679"/>
      <c r="CB42" s="697"/>
      <c r="CD42" s="661" t="s">
        <v>308</v>
      </c>
      <c r="CE42" s="662"/>
      <c r="CF42" s="662"/>
      <c r="CG42" s="662"/>
      <c r="CH42" s="662"/>
      <c r="CI42" s="662"/>
      <c r="CJ42" s="662"/>
      <c r="CK42" s="662"/>
      <c r="CL42" s="662"/>
      <c r="CM42" s="662"/>
      <c r="CN42" s="662"/>
      <c r="CO42" s="662"/>
      <c r="CP42" s="662"/>
      <c r="CQ42" s="663"/>
      <c r="CR42" s="664">
        <v>2217205</v>
      </c>
      <c r="CS42" s="675"/>
      <c r="CT42" s="675"/>
      <c r="CU42" s="675"/>
      <c r="CV42" s="675"/>
      <c r="CW42" s="675"/>
      <c r="CX42" s="675"/>
      <c r="CY42" s="676"/>
      <c r="CZ42" s="667">
        <v>19.399999999999999</v>
      </c>
      <c r="DA42" s="677"/>
      <c r="DB42" s="677"/>
      <c r="DC42" s="678"/>
      <c r="DD42" s="670">
        <v>502914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c r="B43" s="661" t="s">
        <v>309</v>
      </c>
      <c r="C43" s="662"/>
      <c r="D43" s="662"/>
      <c r="E43" s="662"/>
      <c r="F43" s="662"/>
      <c r="G43" s="662"/>
      <c r="H43" s="662"/>
      <c r="I43" s="662"/>
      <c r="J43" s="662"/>
      <c r="K43" s="662"/>
      <c r="L43" s="662"/>
      <c r="M43" s="662"/>
      <c r="N43" s="662"/>
      <c r="O43" s="662"/>
      <c r="P43" s="662"/>
      <c r="Q43" s="663"/>
      <c r="R43" s="664">
        <v>210237</v>
      </c>
      <c r="S43" s="665"/>
      <c r="T43" s="665"/>
      <c r="U43" s="665"/>
      <c r="V43" s="665"/>
      <c r="W43" s="665"/>
      <c r="X43" s="665"/>
      <c r="Y43" s="666"/>
      <c r="Z43" s="691">
        <v>1.8</v>
      </c>
      <c r="AA43" s="691"/>
      <c r="AB43" s="691"/>
      <c r="AC43" s="691"/>
      <c r="AD43" s="692" t="s">
        <v>549</v>
      </c>
      <c r="AE43" s="692"/>
      <c r="AF43" s="692"/>
      <c r="AG43" s="692"/>
      <c r="AH43" s="692"/>
      <c r="AI43" s="692"/>
      <c r="AJ43" s="692"/>
      <c r="AK43" s="692"/>
      <c r="AL43" s="667" t="s">
        <v>549</v>
      </c>
      <c r="AM43" s="668"/>
      <c r="AN43" s="668"/>
      <c r="AO43" s="693"/>
      <c r="BV43" s="219"/>
      <c r="BW43" s="219"/>
      <c r="BX43" s="219"/>
      <c r="BY43" s="219"/>
      <c r="BZ43" s="219"/>
      <c r="CA43" s="219"/>
      <c r="CB43" s="219"/>
      <c r="CD43" s="661" t="s">
        <v>590</v>
      </c>
      <c r="CE43" s="662"/>
      <c r="CF43" s="662"/>
      <c r="CG43" s="662"/>
      <c r="CH43" s="662"/>
      <c r="CI43" s="662"/>
      <c r="CJ43" s="662"/>
      <c r="CK43" s="662"/>
      <c r="CL43" s="662"/>
      <c r="CM43" s="662"/>
      <c r="CN43" s="662"/>
      <c r="CO43" s="662"/>
      <c r="CP43" s="662"/>
      <c r="CQ43" s="663"/>
      <c r="CR43" s="664">
        <v>29765</v>
      </c>
      <c r="CS43" s="675"/>
      <c r="CT43" s="675"/>
      <c r="CU43" s="675"/>
      <c r="CV43" s="675"/>
      <c r="CW43" s="675"/>
      <c r="CX43" s="675"/>
      <c r="CY43" s="676"/>
      <c r="CZ43" s="667">
        <v>0.3</v>
      </c>
      <c r="DA43" s="677"/>
      <c r="DB43" s="677"/>
      <c r="DC43" s="678"/>
      <c r="DD43" s="670">
        <v>29765</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c r="B44" s="641" t="s">
        <v>310</v>
      </c>
      <c r="C44" s="642"/>
      <c r="D44" s="642"/>
      <c r="E44" s="642"/>
      <c r="F44" s="642"/>
      <c r="G44" s="642"/>
      <c r="H44" s="642"/>
      <c r="I44" s="642"/>
      <c r="J44" s="642"/>
      <c r="K44" s="642"/>
      <c r="L44" s="642"/>
      <c r="M44" s="642"/>
      <c r="N44" s="642"/>
      <c r="O44" s="642"/>
      <c r="P44" s="642"/>
      <c r="Q44" s="643"/>
      <c r="R44" s="644">
        <v>11812793</v>
      </c>
      <c r="S44" s="679"/>
      <c r="T44" s="679"/>
      <c r="U44" s="679"/>
      <c r="V44" s="679"/>
      <c r="W44" s="679"/>
      <c r="X44" s="679"/>
      <c r="Y44" s="680"/>
      <c r="Z44" s="681">
        <v>100</v>
      </c>
      <c r="AA44" s="681"/>
      <c r="AB44" s="681"/>
      <c r="AC44" s="681"/>
      <c r="AD44" s="682">
        <v>5582239</v>
      </c>
      <c r="AE44" s="682"/>
      <c r="AF44" s="682"/>
      <c r="AG44" s="682"/>
      <c r="AH44" s="682"/>
      <c r="AI44" s="682"/>
      <c r="AJ44" s="682"/>
      <c r="AK44" s="682"/>
      <c r="AL44" s="647">
        <v>100</v>
      </c>
      <c r="AM44" s="683"/>
      <c r="AN44" s="683"/>
      <c r="AO44" s="684"/>
      <c r="CD44" s="685" t="s">
        <v>278</v>
      </c>
      <c r="CE44" s="686"/>
      <c r="CF44" s="661" t="s">
        <v>591</v>
      </c>
      <c r="CG44" s="662"/>
      <c r="CH44" s="662"/>
      <c r="CI44" s="662"/>
      <c r="CJ44" s="662"/>
      <c r="CK44" s="662"/>
      <c r="CL44" s="662"/>
      <c r="CM44" s="662"/>
      <c r="CN44" s="662"/>
      <c r="CO44" s="662"/>
      <c r="CP44" s="662"/>
      <c r="CQ44" s="663"/>
      <c r="CR44" s="664">
        <v>2217205</v>
      </c>
      <c r="CS44" s="665"/>
      <c r="CT44" s="665"/>
      <c r="CU44" s="665"/>
      <c r="CV44" s="665"/>
      <c r="CW44" s="665"/>
      <c r="CX44" s="665"/>
      <c r="CY44" s="666"/>
      <c r="CZ44" s="667">
        <v>19.399999999999999</v>
      </c>
      <c r="DA44" s="668"/>
      <c r="DB44" s="668"/>
      <c r="DC44" s="669"/>
      <c r="DD44" s="670">
        <v>502914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592</v>
      </c>
      <c r="CG45" s="662"/>
      <c r="CH45" s="662"/>
      <c r="CI45" s="662"/>
      <c r="CJ45" s="662"/>
      <c r="CK45" s="662"/>
      <c r="CL45" s="662"/>
      <c r="CM45" s="662"/>
      <c r="CN45" s="662"/>
      <c r="CO45" s="662"/>
      <c r="CP45" s="662"/>
      <c r="CQ45" s="663"/>
      <c r="CR45" s="664">
        <v>1171811</v>
      </c>
      <c r="CS45" s="675"/>
      <c r="CT45" s="675"/>
      <c r="CU45" s="675"/>
      <c r="CV45" s="675"/>
      <c r="CW45" s="675"/>
      <c r="CX45" s="675"/>
      <c r="CY45" s="676"/>
      <c r="CZ45" s="667">
        <v>10.3</v>
      </c>
      <c r="DA45" s="677"/>
      <c r="DB45" s="677"/>
      <c r="DC45" s="678"/>
      <c r="DD45" s="670">
        <v>162346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c r="B46" s="221" t="s">
        <v>311</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593</v>
      </c>
      <c r="CG46" s="662"/>
      <c r="CH46" s="662"/>
      <c r="CI46" s="662"/>
      <c r="CJ46" s="662"/>
      <c r="CK46" s="662"/>
      <c r="CL46" s="662"/>
      <c r="CM46" s="662"/>
      <c r="CN46" s="662"/>
      <c r="CO46" s="662"/>
      <c r="CP46" s="662"/>
      <c r="CQ46" s="663"/>
      <c r="CR46" s="664">
        <v>1045394</v>
      </c>
      <c r="CS46" s="665"/>
      <c r="CT46" s="665"/>
      <c r="CU46" s="665"/>
      <c r="CV46" s="665"/>
      <c r="CW46" s="665"/>
      <c r="CX46" s="665"/>
      <c r="CY46" s="666"/>
      <c r="CZ46" s="667">
        <v>9.1999999999999993</v>
      </c>
      <c r="DA46" s="668"/>
      <c r="DB46" s="668"/>
      <c r="DC46" s="669"/>
      <c r="DD46" s="670">
        <v>340568</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c r="B47" s="674" t="s">
        <v>312</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313</v>
      </c>
      <c r="CG47" s="662"/>
      <c r="CH47" s="662"/>
      <c r="CI47" s="662"/>
      <c r="CJ47" s="662"/>
      <c r="CK47" s="662"/>
      <c r="CL47" s="662"/>
      <c r="CM47" s="662"/>
      <c r="CN47" s="662"/>
      <c r="CO47" s="662"/>
      <c r="CP47" s="662"/>
      <c r="CQ47" s="663"/>
      <c r="CR47" s="664" t="s">
        <v>549</v>
      </c>
      <c r="CS47" s="675"/>
      <c r="CT47" s="675"/>
      <c r="CU47" s="675"/>
      <c r="CV47" s="675"/>
      <c r="CW47" s="675"/>
      <c r="CX47" s="675"/>
      <c r="CY47" s="676"/>
      <c r="CZ47" s="667" t="s">
        <v>242</v>
      </c>
      <c r="DA47" s="677"/>
      <c r="DB47" s="677"/>
      <c r="DC47" s="678"/>
      <c r="DD47" s="670" t="s">
        <v>242</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c r="B48" s="660" t="s">
        <v>314</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594</v>
      </c>
      <c r="CG48" s="662"/>
      <c r="CH48" s="662"/>
      <c r="CI48" s="662"/>
      <c r="CJ48" s="662"/>
      <c r="CK48" s="662"/>
      <c r="CL48" s="662"/>
      <c r="CM48" s="662"/>
      <c r="CN48" s="662"/>
      <c r="CO48" s="662"/>
      <c r="CP48" s="662"/>
      <c r="CQ48" s="663"/>
      <c r="CR48" s="664" t="s">
        <v>242</v>
      </c>
      <c r="CS48" s="665"/>
      <c r="CT48" s="665"/>
      <c r="CU48" s="665"/>
      <c r="CV48" s="665"/>
      <c r="CW48" s="665"/>
      <c r="CX48" s="665"/>
      <c r="CY48" s="666"/>
      <c r="CZ48" s="667" t="s">
        <v>549</v>
      </c>
      <c r="DA48" s="668"/>
      <c r="DB48" s="668"/>
      <c r="DC48" s="669"/>
      <c r="DD48" s="670" t="s">
        <v>549</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595</v>
      </c>
      <c r="CE49" s="642"/>
      <c r="CF49" s="642"/>
      <c r="CG49" s="642"/>
      <c r="CH49" s="642"/>
      <c r="CI49" s="642"/>
      <c r="CJ49" s="642"/>
      <c r="CK49" s="642"/>
      <c r="CL49" s="642"/>
      <c r="CM49" s="642"/>
      <c r="CN49" s="642"/>
      <c r="CO49" s="642"/>
      <c r="CP49" s="642"/>
      <c r="CQ49" s="643"/>
      <c r="CR49" s="644">
        <v>11410578</v>
      </c>
      <c r="CS49" s="645"/>
      <c r="CT49" s="645"/>
      <c r="CU49" s="645"/>
      <c r="CV49" s="645"/>
      <c r="CW49" s="645"/>
      <c r="CX49" s="645"/>
      <c r="CY49" s="646"/>
      <c r="CZ49" s="647">
        <v>100</v>
      </c>
      <c r="DA49" s="648"/>
      <c r="DB49" s="648"/>
      <c r="DC49" s="649"/>
      <c r="DD49" s="650">
        <v>7088658</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RWcUrdzshVy+FyFEZXEWSVu3VhLrSvvt4tMqgEzQ7hQ2vn/PXUcfppCeCNc3KEkPQzyWaSCJgaanV/6zmobWA==" saltValue="a7ygTCYd9o6z7Hn6L6wk7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4" orientation="landscape" horizontalDpi="0"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315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316</v>
      </c>
      <c r="DK2" s="787"/>
      <c r="DL2" s="787"/>
      <c r="DM2" s="787"/>
      <c r="DN2" s="787"/>
      <c r="DO2" s="788"/>
      <c r="DP2" s="224"/>
      <c r="DQ2" s="786" t="s">
        <v>317</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318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319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320</v>
      </c>
      <c r="B5" s="792"/>
      <c r="C5" s="792"/>
      <c r="D5" s="792"/>
      <c r="E5" s="792"/>
      <c r="F5" s="792"/>
      <c r="G5" s="792"/>
      <c r="H5" s="792"/>
      <c r="I5" s="792"/>
      <c r="J5" s="792"/>
      <c r="K5" s="792"/>
      <c r="L5" s="792"/>
      <c r="M5" s="792"/>
      <c r="N5" s="792"/>
      <c r="O5" s="792"/>
      <c r="P5" s="793"/>
      <c r="Q5" s="797" t="s">
        <v>321</v>
      </c>
      <c r="R5" s="798"/>
      <c r="S5" s="798"/>
      <c r="T5" s="798"/>
      <c r="U5" s="799"/>
      <c r="V5" s="797" t="s">
        <v>322</v>
      </c>
      <c r="W5" s="798"/>
      <c r="X5" s="798"/>
      <c r="Y5" s="798"/>
      <c r="Z5" s="799"/>
      <c r="AA5" s="797" t="s">
        <v>323</v>
      </c>
      <c r="AB5" s="798"/>
      <c r="AC5" s="798"/>
      <c r="AD5" s="798"/>
      <c r="AE5" s="798"/>
      <c r="AF5" s="803" t="s">
        <v>324</v>
      </c>
      <c r="AG5" s="798"/>
      <c r="AH5" s="798"/>
      <c r="AI5" s="798"/>
      <c r="AJ5" s="804"/>
      <c r="AK5" s="798" t="s">
        <v>325</v>
      </c>
      <c r="AL5" s="798"/>
      <c r="AM5" s="798"/>
      <c r="AN5" s="798"/>
      <c r="AO5" s="799"/>
      <c r="AP5" s="797" t="s">
        <v>326</v>
      </c>
      <c r="AQ5" s="798"/>
      <c r="AR5" s="798"/>
      <c r="AS5" s="798"/>
      <c r="AT5" s="799"/>
      <c r="AU5" s="797" t="s">
        <v>327</v>
      </c>
      <c r="AV5" s="798"/>
      <c r="AW5" s="798"/>
      <c r="AX5" s="798"/>
      <c r="AY5" s="804"/>
      <c r="AZ5" s="228"/>
      <c r="BA5" s="228"/>
      <c r="BB5" s="228"/>
      <c r="BC5" s="228"/>
      <c r="BD5" s="228"/>
      <c r="BE5" s="229"/>
      <c r="BF5" s="229"/>
      <c r="BG5" s="229"/>
      <c r="BH5" s="229"/>
      <c r="BI5" s="229"/>
      <c r="BJ5" s="229"/>
      <c r="BK5" s="229"/>
      <c r="BL5" s="229"/>
      <c r="BM5" s="229"/>
      <c r="BN5" s="229"/>
      <c r="BO5" s="229"/>
      <c r="BP5" s="229"/>
      <c r="BQ5" s="791" t="s">
        <v>328</v>
      </c>
      <c r="BR5" s="792"/>
      <c r="BS5" s="792"/>
      <c r="BT5" s="792"/>
      <c r="BU5" s="792"/>
      <c r="BV5" s="792"/>
      <c r="BW5" s="792"/>
      <c r="BX5" s="792"/>
      <c r="BY5" s="792"/>
      <c r="BZ5" s="792"/>
      <c r="CA5" s="792"/>
      <c r="CB5" s="792"/>
      <c r="CC5" s="792"/>
      <c r="CD5" s="792"/>
      <c r="CE5" s="792"/>
      <c r="CF5" s="792"/>
      <c r="CG5" s="793"/>
      <c r="CH5" s="797" t="s">
        <v>329</v>
      </c>
      <c r="CI5" s="798"/>
      <c r="CJ5" s="798"/>
      <c r="CK5" s="798"/>
      <c r="CL5" s="799"/>
      <c r="CM5" s="797" t="s">
        <v>330</v>
      </c>
      <c r="CN5" s="798"/>
      <c r="CO5" s="798"/>
      <c r="CP5" s="798"/>
      <c r="CQ5" s="799"/>
      <c r="CR5" s="797" t="s">
        <v>331</v>
      </c>
      <c r="CS5" s="798"/>
      <c r="CT5" s="798"/>
      <c r="CU5" s="798"/>
      <c r="CV5" s="799"/>
      <c r="CW5" s="797" t="s">
        <v>332</v>
      </c>
      <c r="CX5" s="798"/>
      <c r="CY5" s="798"/>
      <c r="CZ5" s="798"/>
      <c r="DA5" s="799"/>
      <c r="DB5" s="797" t="s">
        <v>333</v>
      </c>
      <c r="DC5" s="798"/>
      <c r="DD5" s="798"/>
      <c r="DE5" s="798"/>
      <c r="DF5" s="799"/>
      <c r="DG5" s="827" t="s">
        <v>334</v>
      </c>
      <c r="DH5" s="828"/>
      <c r="DI5" s="828"/>
      <c r="DJ5" s="828"/>
      <c r="DK5" s="829"/>
      <c r="DL5" s="827" t="s">
        <v>335</v>
      </c>
      <c r="DM5" s="828"/>
      <c r="DN5" s="828"/>
      <c r="DO5" s="828"/>
      <c r="DP5" s="829"/>
      <c r="DQ5" s="797" t="s">
        <v>336</v>
      </c>
      <c r="DR5" s="798"/>
      <c r="DS5" s="798"/>
      <c r="DT5" s="798"/>
      <c r="DU5" s="799"/>
      <c r="DV5" s="797" t="s">
        <v>327</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c r="A7" s="232">
        <v>1</v>
      </c>
      <c r="B7" s="813" t="s">
        <v>337</v>
      </c>
      <c r="C7" s="814"/>
      <c r="D7" s="814"/>
      <c r="E7" s="814"/>
      <c r="F7" s="814"/>
      <c r="G7" s="814"/>
      <c r="H7" s="814"/>
      <c r="I7" s="814"/>
      <c r="J7" s="814"/>
      <c r="K7" s="814"/>
      <c r="L7" s="814"/>
      <c r="M7" s="814"/>
      <c r="N7" s="814"/>
      <c r="O7" s="814"/>
      <c r="P7" s="815"/>
      <c r="Q7" s="816">
        <v>11818</v>
      </c>
      <c r="R7" s="817"/>
      <c r="S7" s="817"/>
      <c r="T7" s="817"/>
      <c r="U7" s="817"/>
      <c r="V7" s="817">
        <v>11411</v>
      </c>
      <c r="W7" s="817"/>
      <c r="X7" s="817"/>
      <c r="Y7" s="817"/>
      <c r="Z7" s="817"/>
      <c r="AA7" s="817">
        <v>407</v>
      </c>
      <c r="AB7" s="817"/>
      <c r="AC7" s="817"/>
      <c r="AD7" s="817"/>
      <c r="AE7" s="818"/>
      <c r="AF7" s="819">
        <v>369</v>
      </c>
      <c r="AG7" s="820"/>
      <c r="AH7" s="820"/>
      <c r="AI7" s="820"/>
      <c r="AJ7" s="821"/>
      <c r="AK7" s="822">
        <v>671</v>
      </c>
      <c r="AL7" s="823"/>
      <c r="AM7" s="823"/>
      <c r="AN7" s="823"/>
      <c r="AO7" s="823"/>
      <c r="AP7" s="823">
        <v>10930</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10"/>
      <c r="BT7" s="811"/>
      <c r="BU7" s="811"/>
      <c r="BV7" s="811"/>
      <c r="BW7" s="811"/>
      <c r="BX7" s="811"/>
      <c r="BY7" s="811"/>
      <c r="BZ7" s="811"/>
      <c r="CA7" s="811"/>
      <c r="CB7" s="811"/>
      <c r="CC7" s="811"/>
      <c r="CD7" s="811"/>
      <c r="CE7" s="811"/>
      <c r="CF7" s="811"/>
      <c r="CG7" s="826"/>
      <c r="CH7" s="807"/>
      <c r="CI7" s="808"/>
      <c r="CJ7" s="808"/>
      <c r="CK7" s="808"/>
      <c r="CL7" s="809"/>
      <c r="CM7" s="807"/>
      <c r="CN7" s="808"/>
      <c r="CO7" s="808"/>
      <c r="CP7" s="808"/>
      <c r="CQ7" s="809"/>
      <c r="CR7" s="807"/>
      <c r="CS7" s="808"/>
      <c r="CT7" s="808"/>
      <c r="CU7" s="808"/>
      <c r="CV7" s="809"/>
      <c r="CW7" s="807"/>
      <c r="CX7" s="808"/>
      <c r="CY7" s="808"/>
      <c r="CZ7" s="808"/>
      <c r="DA7" s="809"/>
      <c r="DB7" s="807"/>
      <c r="DC7" s="808"/>
      <c r="DD7" s="808"/>
      <c r="DE7" s="808"/>
      <c r="DF7" s="809"/>
      <c r="DG7" s="807"/>
      <c r="DH7" s="808"/>
      <c r="DI7" s="808"/>
      <c r="DJ7" s="808"/>
      <c r="DK7" s="809"/>
      <c r="DL7" s="807"/>
      <c r="DM7" s="808"/>
      <c r="DN7" s="808"/>
      <c r="DO7" s="808"/>
      <c r="DP7" s="809"/>
      <c r="DQ7" s="807"/>
      <c r="DR7" s="808"/>
      <c r="DS7" s="808"/>
      <c r="DT7" s="808"/>
      <c r="DU7" s="809"/>
      <c r="DV7" s="810"/>
      <c r="DW7" s="811"/>
      <c r="DX7" s="811"/>
      <c r="DY7" s="811"/>
      <c r="DZ7" s="812"/>
      <c r="EA7" s="230"/>
    </row>
    <row r="8" spans="1:131" s="231" customFormat="1" ht="26.25" customHeight="1">
      <c r="A8" s="234">
        <v>2</v>
      </c>
      <c r="B8" s="844"/>
      <c r="C8" s="845"/>
      <c r="D8" s="845"/>
      <c r="E8" s="845"/>
      <c r="F8" s="845"/>
      <c r="G8" s="845"/>
      <c r="H8" s="845"/>
      <c r="I8" s="845"/>
      <c r="J8" s="845"/>
      <c r="K8" s="845"/>
      <c r="L8" s="845"/>
      <c r="M8" s="845"/>
      <c r="N8" s="845"/>
      <c r="O8" s="845"/>
      <c r="P8" s="846"/>
      <c r="Q8" s="847"/>
      <c r="R8" s="848"/>
      <c r="S8" s="848"/>
      <c r="T8" s="848"/>
      <c r="U8" s="848"/>
      <c r="V8" s="848"/>
      <c r="W8" s="848"/>
      <c r="X8" s="848"/>
      <c r="Y8" s="848"/>
      <c r="Z8" s="848"/>
      <c r="AA8" s="848"/>
      <c r="AB8" s="848"/>
      <c r="AC8" s="848"/>
      <c r="AD8" s="848"/>
      <c r="AE8" s="849"/>
      <c r="AF8" s="850"/>
      <c r="AG8" s="851"/>
      <c r="AH8" s="851"/>
      <c r="AI8" s="851"/>
      <c r="AJ8" s="852"/>
      <c r="AK8" s="833"/>
      <c r="AL8" s="834"/>
      <c r="AM8" s="834"/>
      <c r="AN8" s="834"/>
      <c r="AO8" s="834"/>
      <c r="AP8" s="834"/>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c r="A9" s="234">
        <v>3</v>
      </c>
      <c r="B9" s="844"/>
      <c r="C9" s="845"/>
      <c r="D9" s="845"/>
      <c r="E9" s="845"/>
      <c r="F9" s="845"/>
      <c r="G9" s="845"/>
      <c r="H9" s="845"/>
      <c r="I9" s="845"/>
      <c r="J9" s="845"/>
      <c r="K9" s="845"/>
      <c r="L9" s="845"/>
      <c r="M9" s="845"/>
      <c r="N9" s="845"/>
      <c r="O9" s="845"/>
      <c r="P9" s="846"/>
      <c r="Q9" s="847"/>
      <c r="R9" s="848"/>
      <c r="S9" s="848"/>
      <c r="T9" s="848"/>
      <c r="U9" s="848"/>
      <c r="V9" s="848"/>
      <c r="W9" s="848"/>
      <c r="X9" s="848"/>
      <c r="Y9" s="848"/>
      <c r="Z9" s="848"/>
      <c r="AA9" s="848"/>
      <c r="AB9" s="848"/>
      <c r="AC9" s="848"/>
      <c r="AD9" s="848"/>
      <c r="AE9" s="849"/>
      <c r="AF9" s="850"/>
      <c r="AG9" s="851"/>
      <c r="AH9" s="851"/>
      <c r="AI9" s="851"/>
      <c r="AJ9" s="852"/>
      <c r="AK9" s="833"/>
      <c r="AL9" s="834"/>
      <c r="AM9" s="834"/>
      <c r="AN9" s="834"/>
      <c r="AO9" s="834"/>
      <c r="AP9" s="834"/>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338</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c r="A23" s="236" t="s">
        <v>339</v>
      </c>
      <c r="B23" s="853" t="s">
        <v>340</v>
      </c>
      <c r="C23" s="854"/>
      <c r="D23" s="854"/>
      <c r="E23" s="854"/>
      <c r="F23" s="854"/>
      <c r="G23" s="854"/>
      <c r="H23" s="854"/>
      <c r="I23" s="854"/>
      <c r="J23" s="854"/>
      <c r="K23" s="854"/>
      <c r="L23" s="854"/>
      <c r="M23" s="854"/>
      <c r="N23" s="854"/>
      <c r="O23" s="854"/>
      <c r="P23" s="855"/>
      <c r="Q23" s="856">
        <v>11818</v>
      </c>
      <c r="R23" s="857"/>
      <c r="S23" s="857"/>
      <c r="T23" s="857"/>
      <c r="U23" s="857"/>
      <c r="V23" s="857">
        <v>11411</v>
      </c>
      <c r="W23" s="857"/>
      <c r="X23" s="857"/>
      <c r="Y23" s="857"/>
      <c r="Z23" s="857"/>
      <c r="AA23" s="857">
        <v>407</v>
      </c>
      <c r="AB23" s="857"/>
      <c r="AC23" s="857"/>
      <c r="AD23" s="857"/>
      <c r="AE23" s="858"/>
      <c r="AF23" s="859">
        <v>369</v>
      </c>
      <c r="AG23" s="857"/>
      <c r="AH23" s="857"/>
      <c r="AI23" s="857"/>
      <c r="AJ23" s="860"/>
      <c r="AK23" s="861"/>
      <c r="AL23" s="862"/>
      <c r="AM23" s="862"/>
      <c r="AN23" s="862"/>
      <c r="AO23" s="862"/>
      <c r="AP23" s="857">
        <v>10930</v>
      </c>
      <c r="AQ23" s="857"/>
      <c r="AR23" s="857"/>
      <c r="AS23" s="857"/>
      <c r="AT23" s="857"/>
      <c r="AU23" s="873"/>
      <c r="AV23" s="873"/>
      <c r="AW23" s="873"/>
      <c r="AX23" s="873"/>
      <c r="AY23" s="874"/>
      <c r="AZ23" s="875" t="s">
        <v>341</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c r="A24" s="872" t="s">
        <v>342</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c r="A25" s="789" t="s">
        <v>343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c r="A26" s="791" t="s">
        <v>320</v>
      </c>
      <c r="B26" s="792"/>
      <c r="C26" s="792"/>
      <c r="D26" s="792"/>
      <c r="E26" s="792"/>
      <c r="F26" s="792"/>
      <c r="G26" s="792"/>
      <c r="H26" s="792"/>
      <c r="I26" s="792"/>
      <c r="J26" s="792"/>
      <c r="K26" s="792"/>
      <c r="L26" s="792"/>
      <c r="M26" s="792"/>
      <c r="N26" s="792"/>
      <c r="O26" s="792"/>
      <c r="P26" s="793"/>
      <c r="Q26" s="797" t="s">
        <v>344</v>
      </c>
      <c r="R26" s="798"/>
      <c r="S26" s="798"/>
      <c r="T26" s="798"/>
      <c r="U26" s="799"/>
      <c r="V26" s="797" t="s">
        <v>345</v>
      </c>
      <c r="W26" s="798"/>
      <c r="X26" s="798"/>
      <c r="Y26" s="798"/>
      <c r="Z26" s="799"/>
      <c r="AA26" s="797" t="s">
        <v>346</v>
      </c>
      <c r="AB26" s="798"/>
      <c r="AC26" s="798"/>
      <c r="AD26" s="798"/>
      <c r="AE26" s="798"/>
      <c r="AF26" s="878" t="s">
        <v>347</v>
      </c>
      <c r="AG26" s="879"/>
      <c r="AH26" s="879"/>
      <c r="AI26" s="879"/>
      <c r="AJ26" s="880"/>
      <c r="AK26" s="798" t="s">
        <v>348</v>
      </c>
      <c r="AL26" s="798"/>
      <c r="AM26" s="798"/>
      <c r="AN26" s="798"/>
      <c r="AO26" s="799"/>
      <c r="AP26" s="797" t="s">
        <v>349</v>
      </c>
      <c r="AQ26" s="798"/>
      <c r="AR26" s="798"/>
      <c r="AS26" s="798"/>
      <c r="AT26" s="799"/>
      <c r="AU26" s="797" t="s">
        <v>350</v>
      </c>
      <c r="AV26" s="798"/>
      <c r="AW26" s="798"/>
      <c r="AX26" s="798"/>
      <c r="AY26" s="799"/>
      <c r="AZ26" s="797" t="s">
        <v>351</v>
      </c>
      <c r="BA26" s="798"/>
      <c r="BB26" s="798"/>
      <c r="BC26" s="798"/>
      <c r="BD26" s="799"/>
      <c r="BE26" s="797" t="s">
        <v>327</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c r="A28" s="238">
        <v>1</v>
      </c>
      <c r="B28" s="813" t="s">
        <v>352</v>
      </c>
      <c r="C28" s="814"/>
      <c r="D28" s="814"/>
      <c r="E28" s="814"/>
      <c r="F28" s="814"/>
      <c r="G28" s="814"/>
      <c r="H28" s="814"/>
      <c r="I28" s="814"/>
      <c r="J28" s="814"/>
      <c r="K28" s="814"/>
      <c r="L28" s="814"/>
      <c r="M28" s="814"/>
      <c r="N28" s="814"/>
      <c r="O28" s="814"/>
      <c r="P28" s="815"/>
      <c r="Q28" s="886">
        <v>564</v>
      </c>
      <c r="R28" s="887"/>
      <c r="S28" s="887"/>
      <c r="T28" s="887"/>
      <c r="U28" s="887"/>
      <c r="V28" s="887">
        <v>534</v>
      </c>
      <c r="W28" s="887"/>
      <c r="X28" s="887"/>
      <c r="Y28" s="887"/>
      <c r="Z28" s="887"/>
      <c r="AA28" s="887">
        <v>30</v>
      </c>
      <c r="AB28" s="887"/>
      <c r="AC28" s="887"/>
      <c r="AD28" s="887"/>
      <c r="AE28" s="888"/>
      <c r="AF28" s="889">
        <v>30</v>
      </c>
      <c r="AG28" s="887"/>
      <c r="AH28" s="887"/>
      <c r="AI28" s="887"/>
      <c r="AJ28" s="890"/>
      <c r="AK28" s="891">
        <v>163</v>
      </c>
      <c r="AL28" s="892"/>
      <c r="AM28" s="892"/>
      <c r="AN28" s="892"/>
      <c r="AO28" s="892"/>
      <c r="AP28" s="892" t="s">
        <v>469</v>
      </c>
      <c r="AQ28" s="892"/>
      <c r="AR28" s="892"/>
      <c r="AS28" s="892"/>
      <c r="AT28" s="892"/>
      <c r="AU28" s="892" t="s">
        <v>469</v>
      </c>
      <c r="AV28" s="892"/>
      <c r="AW28" s="892"/>
      <c r="AX28" s="892"/>
      <c r="AY28" s="892"/>
      <c r="AZ28" s="893" t="s">
        <v>469</v>
      </c>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c r="A29" s="238">
        <v>2</v>
      </c>
      <c r="B29" s="844" t="s">
        <v>353</v>
      </c>
      <c r="C29" s="845"/>
      <c r="D29" s="845"/>
      <c r="E29" s="845"/>
      <c r="F29" s="845"/>
      <c r="G29" s="845"/>
      <c r="H29" s="845"/>
      <c r="I29" s="845"/>
      <c r="J29" s="845"/>
      <c r="K29" s="845"/>
      <c r="L29" s="845"/>
      <c r="M29" s="845"/>
      <c r="N29" s="845"/>
      <c r="O29" s="845"/>
      <c r="P29" s="846"/>
      <c r="Q29" s="847">
        <v>188</v>
      </c>
      <c r="R29" s="848"/>
      <c r="S29" s="848"/>
      <c r="T29" s="848"/>
      <c r="U29" s="848"/>
      <c r="V29" s="848">
        <v>186</v>
      </c>
      <c r="W29" s="848"/>
      <c r="X29" s="848"/>
      <c r="Y29" s="848"/>
      <c r="Z29" s="848"/>
      <c r="AA29" s="848">
        <v>2</v>
      </c>
      <c r="AB29" s="848"/>
      <c r="AC29" s="848"/>
      <c r="AD29" s="848"/>
      <c r="AE29" s="849"/>
      <c r="AF29" s="850">
        <v>2</v>
      </c>
      <c r="AG29" s="851"/>
      <c r="AH29" s="851"/>
      <c r="AI29" s="851"/>
      <c r="AJ29" s="852"/>
      <c r="AK29" s="898">
        <v>54</v>
      </c>
      <c r="AL29" s="894"/>
      <c r="AM29" s="894"/>
      <c r="AN29" s="894"/>
      <c r="AO29" s="894"/>
      <c r="AP29" s="894" t="s">
        <v>469</v>
      </c>
      <c r="AQ29" s="894"/>
      <c r="AR29" s="894"/>
      <c r="AS29" s="894"/>
      <c r="AT29" s="894"/>
      <c r="AU29" s="894" t="s">
        <v>469</v>
      </c>
      <c r="AV29" s="894"/>
      <c r="AW29" s="894"/>
      <c r="AX29" s="894"/>
      <c r="AY29" s="894"/>
      <c r="AZ29" s="895" t="s">
        <v>469</v>
      </c>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c r="A30" s="238">
        <v>3</v>
      </c>
      <c r="B30" s="844" t="s">
        <v>354</v>
      </c>
      <c r="C30" s="845"/>
      <c r="D30" s="845"/>
      <c r="E30" s="845"/>
      <c r="F30" s="845"/>
      <c r="G30" s="845"/>
      <c r="H30" s="845"/>
      <c r="I30" s="845"/>
      <c r="J30" s="845"/>
      <c r="K30" s="845"/>
      <c r="L30" s="845"/>
      <c r="M30" s="845"/>
      <c r="N30" s="845"/>
      <c r="O30" s="845"/>
      <c r="P30" s="846"/>
      <c r="Q30" s="847">
        <v>7</v>
      </c>
      <c r="R30" s="848"/>
      <c r="S30" s="848"/>
      <c r="T30" s="848"/>
      <c r="U30" s="848"/>
      <c r="V30" s="848">
        <v>7</v>
      </c>
      <c r="W30" s="848"/>
      <c r="X30" s="848"/>
      <c r="Y30" s="848"/>
      <c r="Z30" s="848"/>
      <c r="AA30" s="848">
        <v>0</v>
      </c>
      <c r="AB30" s="848"/>
      <c r="AC30" s="848"/>
      <c r="AD30" s="848"/>
      <c r="AE30" s="849"/>
      <c r="AF30" s="850" t="s">
        <v>355</v>
      </c>
      <c r="AG30" s="851"/>
      <c r="AH30" s="851"/>
      <c r="AI30" s="851"/>
      <c r="AJ30" s="852"/>
      <c r="AK30" s="898" t="s">
        <v>469</v>
      </c>
      <c r="AL30" s="894"/>
      <c r="AM30" s="894"/>
      <c r="AN30" s="894"/>
      <c r="AO30" s="894"/>
      <c r="AP30" s="894" t="s">
        <v>469</v>
      </c>
      <c r="AQ30" s="894"/>
      <c r="AR30" s="894"/>
      <c r="AS30" s="894"/>
      <c r="AT30" s="894"/>
      <c r="AU30" s="894" t="s">
        <v>469</v>
      </c>
      <c r="AV30" s="894"/>
      <c r="AW30" s="894"/>
      <c r="AX30" s="894"/>
      <c r="AY30" s="894"/>
      <c r="AZ30" s="895" t="s">
        <v>469</v>
      </c>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c r="A31" s="238">
        <v>4</v>
      </c>
      <c r="B31" s="844" t="s">
        <v>356</v>
      </c>
      <c r="C31" s="845"/>
      <c r="D31" s="845"/>
      <c r="E31" s="845"/>
      <c r="F31" s="845"/>
      <c r="G31" s="845"/>
      <c r="H31" s="845"/>
      <c r="I31" s="845"/>
      <c r="J31" s="845"/>
      <c r="K31" s="845"/>
      <c r="L31" s="845"/>
      <c r="M31" s="845"/>
      <c r="N31" s="845"/>
      <c r="O31" s="845"/>
      <c r="P31" s="846"/>
      <c r="Q31" s="847">
        <v>298</v>
      </c>
      <c r="R31" s="848"/>
      <c r="S31" s="848"/>
      <c r="T31" s="848"/>
      <c r="U31" s="848"/>
      <c r="V31" s="848">
        <v>281</v>
      </c>
      <c r="W31" s="848"/>
      <c r="X31" s="848"/>
      <c r="Y31" s="848"/>
      <c r="Z31" s="848"/>
      <c r="AA31" s="848">
        <v>17</v>
      </c>
      <c r="AB31" s="848"/>
      <c r="AC31" s="848"/>
      <c r="AD31" s="848"/>
      <c r="AE31" s="849"/>
      <c r="AF31" s="850">
        <v>296</v>
      </c>
      <c r="AG31" s="851"/>
      <c r="AH31" s="851"/>
      <c r="AI31" s="851"/>
      <c r="AJ31" s="852"/>
      <c r="AK31" s="898">
        <v>22</v>
      </c>
      <c r="AL31" s="894"/>
      <c r="AM31" s="894"/>
      <c r="AN31" s="894"/>
      <c r="AO31" s="894"/>
      <c r="AP31" s="894">
        <v>651</v>
      </c>
      <c r="AQ31" s="894"/>
      <c r="AR31" s="894"/>
      <c r="AS31" s="894"/>
      <c r="AT31" s="894"/>
      <c r="AU31" s="894">
        <v>219</v>
      </c>
      <c r="AV31" s="894"/>
      <c r="AW31" s="894"/>
      <c r="AX31" s="894"/>
      <c r="AY31" s="894"/>
      <c r="AZ31" s="895" t="s">
        <v>469</v>
      </c>
      <c r="BA31" s="895"/>
      <c r="BB31" s="895"/>
      <c r="BC31" s="895"/>
      <c r="BD31" s="895"/>
      <c r="BE31" s="896" t="s">
        <v>357</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c r="A32" s="238">
        <v>5</v>
      </c>
      <c r="B32" s="844" t="s">
        <v>358</v>
      </c>
      <c r="C32" s="845"/>
      <c r="D32" s="845"/>
      <c r="E32" s="845"/>
      <c r="F32" s="845"/>
      <c r="G32" s="845"/>
      <c r="H32" s="845"/>
      <c r="I32" s="845"/>
      <c r="J32" s="845"/>
      <c r="K32" s="845"/>
      <c r="L32" s="845"/>
      <c r="M32" s="845"/>
      <c r="N32" s="845"/>
      <c r="O32" s="845"/>
      <c r="P32" s="846"/>
      <c r="Q32" s="847">
        <v>747</v>
      </c>
      <c r="R32" s="848"/>
      <c r="S32" s="848"/>
      <c r="T32" s="848"/>
      <c r="U32" s="848"/>
      <c r="V32" s="848">
        <v>745</v>
      </c>
      <c r="W32" s="848"/>
      <c r="X32" s="848"/>
      <c r="Y32" s="848"/>
      <c r="Z32" s="848"/>
      <c r="AA32" s="848">
        <v>2</v>
      </c>
      <c r="AB32" s="848"/>
      <c r="AC32" s="848"/>
      <c r="AD32" s="848"/>
      <c r="AE32" s="849"/>
      <c r="AF32" s="850">
        <v>2</v>
      </c>
      <c r="AG32" s="851"/>
      <c r="AH32" s="851"/>
      <c r="AI32" s="851"/>
      <c r="AJ32" s="852"/>
      <c r="AK32" s="898">
        <v>257</v>
      </c>
      <c r="AL32" s="894"/>
      <c r="AM32" s="894"/>
      <c r="AN32" s="894"/>
      <c r="AO32" s="894"/>
      <c r="AP32" s="894">
        <v>2837</v>
      </c>
      <c r="AQ32" s="894"/>
      <c r="AR32" s="894"/>
      <c r="AS32" s="894"/>
      <c r="AT32" s="894"/>
      <c r="AU32" s="894">
        <v>2202</v>
      </c>
      <c r="AV32" s="894"/>
      <c r="AW32" s="894"/>
      <c r="AX32" s="894"/>
      <c r="AY32" s="894"/>
      <c r="AZ32" s="895" t="s">
        <v>469</v>
      </c>
      <c r="BA32" s="895"/>
      <c r="BB32" s="895"/>
      <c r="BC32" s="895"/>
      <c r="BD32" s="895"/>
      <c r="BE32" s="896" t="s">
        <v>359</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c r="A33" s="238">
        <v>6</v>
      </c>
      <c r="B33" s="844" t="s">
        <v>360</v>
      </c>
      <c r="C33" s="845"/>
      <c r="D33" s="845"/>
      <c r="E33" s="845"/>
      <c r="F33" s="845"/>
      <c r="G33" s="845"/>
      <c r="H33" s="845"/>
      <c r="I33" s="845"/>
      <c r="J33" s="845"/>
      <c r="K33" s="845"/>
      <c r="L33" s="845"/>
      <c r="M33" s="845"/>
      <c r="N33" s="845"/>
      <c r="O33" s="845"/>
      <c r="P33" s="846"/>
      <c r="Q33" s="847">
        <v>12</v>
      </c>
      <c r="R33" s="848"/>
      <c r="S33" s="848"/>
      <c r="T33" s="848"/>
      <c r="U33" s="848"/>
      <c r="V33" s="848">
        <v>4</v>
      </c>
      <c r="W33" s="848"/>
      <c r="X33" s="848"/>
      <c r="Y33" s="848"/>
      <c r="Z33" s="848"/>
      <c r="AA33" s="848">
        <v>8</v>
      </c>
      <c r="AB33" s="848"/>
      <c r="AC33" s="848"/>
      <c r="AD33" s="848"/>
      <c r="AE33" s="849"/>
      <c r="AF33" s="850">
        <v>8</v>
      </c>
      <c r="AG33" s="851"/>
      <c r="AH33" s="851"/>
      <c r="AI33" s="851"/>
      <c r="AJ33" s="852"/>
      <c r="AK33" s="898" t="s">
        <v>469</v>
      </c>
      <c r="AL33" s="894"/>
      <c r="AM33" s="894"/>
      <c r="AN33" s="894"/>
      <c r="AO33" s="894"/>
      <c r="AP33" s="894" t="s">
        <v>469</v>
      </c>
      <c r="AQ33" s="894"/>
      <c r="AR33" s="894"/>
      <c r="AS33" s="894"/>
      <c r="AT33" s="894"/>
      <c r="AU33" s="894" t="s">
        <v>469</v>
      </c>
      <c r="AV33" s="894"/>
      <c r="AW33" s="894"/>
      <c r="AX33" s="894"/>
      <c r="AY33" s="894"/>
      <c r="AZ33" s="895" t="s">
        <v>469</v>
      </c>
      <c r="BA33" s="895"/>
      <c r="BB33" s="895"/>
      <c r="BC33" s="895"/>
      <c r="BD33" s="895"/>
      <c r="BE33" s="896" t="s">
        <v>361</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362</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c r="A63" s="236" t="s">
        <v>339</v>
      </c>
      <c r="B63" s="853" t="s">
        <v>363</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337</v>
      </c>
      <c r="AG63" s="908"/>
      <c r="AH63" s="908"/>
      <c r="AI63" s="908"/>
      <c r="AJ63" s="909"/>
      <c r="AK63" s="910"/>
      <c r="AL63" s="905"/>
      <c r="AM63" s="905"/>
      <c r="AN63" s="905"/>
      <c r="AO63" s="905"/>
      <c r="AP63" s="908">
        <v>3488</v>
      </c>
      <c r="AQ63" s="908"/>
      <c r="AR63" s="908"/>
      <c r="AS63" s="908"/>
      <c r="AT63" s="908"/>
      <c r="AU63" s="908">
        <v>2421</v>
      </c>
      <c r="AV63" s="908"/>
      <c r="AW63" s="908"/>
      <c r="AX63" s="908"/>
      <c r="AY63" s="908"/>
      <c r="AZ63" s="912"/>
      <c r="BA63" s="912"/>
      <c r="BB63" s="912"/>
      <c r="BC63" s="912"/>
      <c r="BD63" s="912"/>
      <c r="BE63" s="913"/>
      <c r="BF63" s="913"/>
      <c r="BG63" s="913"/>
      <c r="BH63" s="913"/>
      <c r="BI63" s="914"/>
      <c r="BJ63" s="915" t="s">
        <v>341</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c r="A65" s="228" t="s">
        <v>364</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c r="A66" s="791" t="s">
        <v>365</v>
      </c>
      <c r="B66" s="792"/>
      <c r="C66" s="792"/>
      <c r="D66" s="792"/>
      <c r="E66" s="792"/>
      <c r="F66" s="792"/>
      <c r="G66" s="792"/>
      <c r="H66" s="792"/>
      <c r="I66" s="792"/>
      <c r="J66" s="792"/>
      <c r="K66" s="792"/>
      <c r="L66" s="792"/>
      <c r="M66" s="792"/>
      <c r="N66" s="792"/>
      <c r="O66" s="792"/>
      <c r="P66" s="793"/>
      <c r="Q66" s="797" t="s">
        <v>366</v>
      </c>
      <c r="R66" s="798"/>
      <c r="S66" s="798"/>
      <c r="T66" s="798"/>
      <c r="U66" s="799"/>
      <c r="V66" s="797" t="s">
        <v>367</v>
      </c>
      <c r="W66" s="798"/>
      <c r="X66" s="798"/>
      <c r="Y66" s="798"/>
      <c r="Z66" s="799"/>
      <c r="AA66" s="797" t="s">
        <v>368</v>
      </c>
      <c r="AB66" s="798"/>
      <c r="AC66" s="798"/>
      <c r="AD66" s="798"/>
      <c r="AE66" s="799"/>
      <c r="AF66" s="918" t="s">
        <v>369</v>
      </c>
      <c r="AG66" s="879"/>
      <c r="AH66" s="879"/>
      <c r="AI66" s="879"/>
      <c r="AJ66" s="919"/>
      <c r="AK66" s="797" t="s">
        <v>370</v>
      </c>
      <c r="AL66" s="792"/>
      <c r="AM66" s="792"/>
      <c r="AN66" s="792"/>
      <c r="AO66" s="793"/>
      <c r="AP66" s="797" t="s">
        <v>371</v>
      </c>
      <c r="AQ66" s="798"/>
      <c r="AR66" s="798"/>
      <c r="AS66" s="798"/>
      <c r="AT66" s="799"/>
      <c r="AU66" s="797" t="s">
        <v>372</v>
      </c>
      <c r="AV66" s="798"/>
      <c r="AW66" s="798"/>
      <c r="AX66" s="798"/>
      <c r="AY66" s="799"/>
      <c r="AZ66" s="797" t="s">
        <v>327</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c r="A68" s="232">
        <v>1</v>
      </c>
      <c r="B68" s="933" t="s">
        <v>533</v>
      </c>
      <c r="C68" s="934"/>
      <c r="D68" s="934"/>
      <c r="E68" s="934"/>
      <c r="F68" s="934"/>
      <c r="G68" s="934"/>
      <c r="H68" s="934"/>
      <c r="I68" s="934"/>
      <c r="J68" s="934"/>
      <c r="K68" s="934"/>
      <c r="L68" s="934"/>
      <c r="M68" s="934"/>
      <c r="N68" s="934"/>
      <c r="O68" s="934"/>
      <c r="P68" s="935"/>
      <c r="Q68" s="936">
        <v>188</v>
      </c>
      <c r="R68" s="930"/>
      <c r="S68" s="930"/>
      <c r="T68" s="930"/>
      <c r="U68" s="930"/>
      <c r="V68" s="930">
        <v>187</v>
      </c>
      <c r="W68" s="930"/>
      <c r="X68" s="930"/>
      <c r="Y68" s="930"/>
      <c r="Z68" s="930"/>
      <c r="AA68" s="930">
        <v>1</v>
      </c>
      <c r="AB68" s="930"/>
      <c r="AC68" s="930"/>
      <c r="AD68" s="930"/>
      <c r="AE68" s="930"/>
      <c r="AF68" s="930">
        <v>1</v>
      </c>
      <c r="AG68" s="930"/>
      <c r="AH68" s="930"/>
      <c r="AI68" s="930"/>
      <c r="AJ68" s="930"/>
      <c r="AK68" s="930" t="s">
        <v>469</v>
      </c>
      <c r="AL68" s="930"/>
      <c r="AM68" s="930"/>
      <c r="AN68" s="930"/>
      <c r="AO68" s="930"/>
      <c r="AP68" s="930" t="s">
        <v>469</v>
      </c>
      <c r="AQ68" s="930"/>
      <c r="AR68" s="930"/>
      <c r="AS68" s="930"/>
      <c r="AT68" s="930"/>
      <c r="AU68" s="930" t="s">
        <v>469</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c r="A69" s="234">
        <v>2</v>
      </c>
      <c r="B69" s="937" t="s">
        <v>534</v>
      </c>
      <c r="C69" s="938"/>
      <c r="D69" s="938"/>
      <c r="E69" s="938"/>
      <c r="F69" s="938"/>
      <c r="G69" s="938"/>
      <c r="H69" s="938"/>
      <c r="I69" s="938"/>
      <c r="J69" s="938"/>
      <c r="K69" s="938"/>
      <c r="L69" s="938"/>
      <c r="M69" s="938"/>
      <c r="N69" s="938"/>
      <c r="O69" s="938"/>
      <c r="P69" s="939"/>
      <c r="Q69" s="940">
        <v>168</v>
      </c>
      <c r="R69" s="894"/>
      <c r="S69" s="894"/>
      <c r="T69" s="894"/>
      <c r="U69" s="894"/>
      <c r="V69" s="894">
        <v>157</v>
      </c>
      <c r="W69" s="894"/>
      <c r="X69" s="894"/>
      <c r="Y69" s="894"/>
      <c r="Z69" s="894"/>
      <c r="AA69" s="894">
        <v>11</v>
      </c>
      <c r="AB69" s="894"/>
      <c r="AC69" s="894"/>
      <c r="AD69" s="894"/>
      <c r="AE69" s="894"/>
      <c r="AF69" s="894">
        <v>11</v>
      </c>
      <c r="AG69" s="894"/>
      <c r="AH69" s="894"/>
      <c r="AI69" s="894"/>
      <c r="AJ69" s="894"/>
      <c r="AK69" s="894" t="s">
        <v>469</v>
      </c>
      <c r="AL69" s="894"/>
      <c r="AM69" s="894"/>
      <c r="AN69" s="894"/>
      <c r="AO69" s="894"/>
      <c r="AP69" s="894" t="s">
        <v>469</v>
      </c>
      <c r="AQ69" s="894"/>
      <c r="AR69" s="894"/>
      <c r="AS69" s="894"/>
      <c r="AT69" s="894"/>
      <c r="AU69" s="894" t="s">
        <v>469</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c r="A70" s="234">
        <v>3</v>
      </c>
      <c r="B70" s="937" t="s">
        <v>535</v>
      </c>
      <c r="C70" s="938"/>
      <c r="D70" s="938"/>
      <c r="E70" s="938"/>
      <c r="F70" s="938"/>
      <c r="G70" s="938"/>
      <c r="H70" s="938"/>
      <c r="I70" s="938"/>
      <c r="J70" s="938"/>
      <c r="K70" s="938"/>
      <c r="L70" s="938"/>
      <c r="M70" s="938"/>
      <c r="N70" s="938"/>
      <c r="O70" s="938"/>
      <c r="P70" s="939"/>
      <c r="Q70" s="940">
        <v>1532</v>
      </c>
      <c r="R70" s="894"/>
      <c r="S70" s="894"/>
      <c r="T70" s="894"/>
      <c r="U70" s="894"/>
      <c r="V70" s="894">
        <v>1519</v>
      </c>
      <c r="W70" s="894"/>
      <c r="X70" s="894"/>
      <c r="Y70" s="894"/>
      <c r="Z70" s="894"/>
      <c r="AA70" s="894">
        <v>13</v>
      </c>
      <c r="AB70" s="894"/>
      <c r="AC70" s="894"/>
      <c r="AD70" s="894"/>
      <c r="AE70" s="894"/>
      <c r="AF70" s="894">
        <v>13</v>
      </c>
      <c r="AG70" s="894"/>
      <c r="AH70" s="894"/>
      <c r="AI70" s="894"/>
      <c r="AJ70" s="894"/>
      <c r="AK70" s="894" t="s">
        <v>469</v>
      </c>
      <c r="AL70" s="894"/>
      <c r="AM70" s="894"/>
      <c r="AN70" s="894"/>
      <c r="AO70" s="894"/>
      <c r="AP70" s="894">
        <v>179</v>
      </c>
      <c r="AQ70" s="894"/>
      <c r="AR70" s="894"/>
      <c r="AS70" s="894"/>
      <c r="AT70" s="894"/>
      <c r="AU70" s="894" t="s">
        <v>469</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c r="A71" s="234">
        <v>4</v>
      </c>
      <c r="B71" s="937" t="s">
        <v>536</v>
      </c>
      <c r="C71" s="938"/>
      <c r="D71" s="938"/>
      <c r="E71" s="938"/>
      <c r="F71" s="938"/>
      <c r="G71" s="938"/>
      <c r="H71" s="938"/>
      <c r="I71" s="938"/>
      <c r="J71" s="938"/>
      <c r="K71" s="938"/>
      <c r="L71" s="938"/>
      <c r="M71" s="938"/>
      <c r="N71" s="938"/>
      <c r="O71" s="938"/>
      <c r="P71" s="939"/>
      <c r="Q71" s="940">
        <v>14</v>
      </c>
      <c r="R71" s="894"/>
      <c r="S71" s="894"/>
      <c r="T71" s="894"/>
      <c r="U71" s="894"/>
      <c r="V71" s="894">
        <v>14</v>
      </c>
      <c r="W71" s="894"/>
      <c r="X71" s="894"/>
      <c r="Y71" s="894"/>
      <c r="Z71" s="894"/>
      <c r="AA71" s="894">
        <v>0</v>
      </c>
      <c r="AB71" s="894"/>
      <c r="AC71" s="894"/>
      <c r="AD71" s="894"/>
      <c r="AE71" s="894"/>
      <c r="AF71" s="894">
        <v>0</v>
      </c>
      <c r="AG71" s="894"/>
      <c r="AH71" s="894"/>
      <c r="AI71" s="894"/>
      <c r="AJ71" s="894"/>
      <c r="AK71" s="894" t="s">
        <v>469</v>
      </c>
      <c r="AL71" s="894"/>
      <c r="AM71" s="894"/>
      <c r="AN71" s="894"/>
      <c r="AO71" s="894"/>
      <c r="AP71" s="894" t="s">
        <v>469</v>
      </c>
      <c r="AQ71" s="894"/>
      <c r="AR71" s="894"/>
      <c r="AS71" s="894"/>
      <c r="AT71" s="894"/>
      <c r="AU71" s="894" t="s">
        <v>469</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c r="A72" s="234">
        <v>5</v>
      </c>
      <c r="B72" s="937"/>
      <c r="C72" s="938"/>
      <c r="D72" s="938"/>
      <c r="E72" s="938"/>
      <c r="F72" s="938"/>
      <c r="G72" s="938"/>
      <c r="H72" s="938"/>
      <c r="I72" s="938"/>
      <c r="J72" s="938"/>
      <c r="K72" s="938"/>
      <c r="L72" s="938"/>
      <c r="M72" s="938"/>
      <c r="N72" s="938"/>
      <c r="O72" s="938"/>
      <c r="P72" s="939"/>
      <c r="Q72" s="940"/>
      <c r="R72" s="894"/>
      <c r="S72" s="894"/>
      <c r="T72" s="894"/>
      <c r="U72" s="894"/>
      <c r="V72" s="894"/>
      <c r="W72" s="894"/>
      <c r="X72" s="894"/>
      <c r="Y72" s="894"/>
      <c r="Z72" s="894"/>
      <c r="AA72" s="894"/>
      <c r="AB72" s="894"/>
      <c r="AC72" s="894"/>
      <c r="AD72" s="894"/>
      <c r="AE72" s="894"/>
      <c r="AF72" s="894"/>
      <c r="AG72" s="894"/>
      <c r="AH72" s="894"/>
      <c r="AI72" s="894"/>
      <c r="AJ72" s="894"/>
      <c r="AK72" s="894"/>
      <c r="AL72" s="894"/>
      <c r="AM72" s="894"/>
      <c r="AN72" s="894"/>
      <c r="AO72" s="894"/>
      <c r="AP72" s="894"/>
      <c r="AQ72" s="894"/>
      <c r="AR72" s="894"/>
      <c r="AS72" s="894"/>
      <c r="AT72" s="894"/>
      <c r="AU72" s="894"/>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c r="A73" s="234">
        <v>6</v>
      </c>
      <c r="B73" s="937"/>
      <c r="C73" s="938"/>
      <c r="D73" s="938"/>
      <c r="E73" s="938"/>
      <c r="F73" s="938"/>
      <c r="G73" s="938"/>
      <c r="H73" s="938"/>
      <c r="I73" s="938"/>
      <c r="J73" s="938"/>
      <c r="K73" s="938"/>
      <c r="L73" s="938"/>
      <c r="M73" s="938"/>
      <c r="N73" s="938"/>
      <c r="O73" s="938"/>
      <c r="P73" s="939"/>
      <c r="Q73" s="940"/>
      <c r="R73" s="894"/>
      <c r="S73" s="894"/>
      <c r="T73" s="894"/>
      <c r="U73" s="894"/>
      <c r="V73" s="894"/>
      <c r="W73" s="894"/>
      <c r="X73" s="894"/>
      <c r="Y73" s="894"/>
      <c r="Z73" s="894"/>
      <c r="AA73" s="894"/>
      <c r="AB73" s="894"/>
      <c r="AC73" s="894"/>
      <c r="AD73" s="894"/>
      <c r="AE73" s="894"/>
      <c r="AF73" s="894"/>
      <c r="AG73" s="894"/>
      <c r="AH73" s="894"/>
      <c r="AI73" s="894"/>
      <c r="AJ73" s="894"/>
      <c r="AK73" s="894"/>
      <c r="AL73" s="894"/>
      <c r="AM73" s="894"/>
      <c r="AN73" s="894"/>
      <c r="AO73" s="894"/>
      <c r="AP73" s="894"/>
      <c r="AQ73" s="894"/>
      <c r="AR73" s="894"/>
      <c r="AS73" s="894"/>
      <c r="AT73" s="894"/>
      <c r="AU73" s="894"/>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c r="A74" s="234">
        <v>7</v>
      </c>
      <c r="B74" s="937"/>
      <c r="C74" s="938"/>
      <c r="D74" s="938"/>
      <c r="E74" s="938"/>
      <c r="F74" s="938"/>
      <c r="G74" s="938"/>
      <c r="H74" s="938"/>
      <c r="I74" s="938"/>
      <c r="J74" s="938"/>
      <c r="K74" s="938"/>
      <c r="L74" s="938"/>
      <c r="M74" s="938"/>
      <c r="N74" s="938"/>
      <c r="O74" s="938"/>
      <c r="P74" s="939"/>
      <c r="Q74" s="940"/>
      <c r="R74" s="894"/>
      <c r="S74" s="894"/>
      <c r="T74" s="894"/>
      <c r="U74" s="894"/>
      <c r="V74" s="894"/>
      <c r="W74" s="894"/>
      <c r="X74" s="894"/>
      <c r="Y74" s="894"/>
      <c r="Z74" s="894"/>
      <c r="AA74" s="894"/>
      <c r="AB74" s="894"/>
      <c r="AC74" s="894"/>
      <c r="AD74" s="894"/>
      <c r="AE74" s="894"/>
      <c r="AF74" s="894"/>
      <c r="AG74" s="894"/>
      <c r="AH74" s="894"/>
      <c r="AI74" s="894"/>
      <c r="AJ74" s="894"/>
      <c r="AK74" s="894"/>
      <c r="AL74" s="894"/>
      <c r="AM74" s="894"/>
      <c r="AN74" s="894"/>
      <c r="AO74" s="894"/>
      <c r="AP74" s="894"/>
      <c r="AQ74" s="894"/>
      <c r="AR74" s="894"/>
      <c r="AS74" s="894"/>
      <c r="AT74" s="894"/>
      <c r="AU74" s="894"/>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c r="A75" s="234">
        <v>8</v>
      </c>
      <c r="B75" s="937"/>
      <c r="C75" s="938"/>
      <c r="D75" s="938"/>
      <c r="E75" s="938"/>
      <c r="F75" s="938"/>
      <c r="G75" s="938"/>
      <c r="H75" s="938"/>
      <c r="I75" s="938"/>
      <c r="J75" s="938"/>
      <c r="K75" s="938"/>
      <c r="L75" s="938"/>
      <c r="M75" s="938"/>
      <c r="N75" s="938"/>
      <c r="O75" s="938"/>
      <c r="P75" s="939"/>
      <c r="Q75" s="941"/>
      <c r="R75" s="942"/>
      <c r="S75" s="942"/>
      <c r="T75" s="942"/>
      <c r="U75" s="898"/>
      <c r="V75" s="943"/>
      <c r="W75" s="942"/>
      <c r="X75" s="942"/>
      <c r="Y75" s="942"/>
      <c r="Z75" s="898"/>
      <c r="AA75" s="943"/>
      <c r="AB75" s="942"/>
      <c r="AC75" s="942"/>
      <c r="AD75" s="942"/>
      <c r="AE75" s="898"/>
      <c r="AF75" s="943"/>
      <c r="AG75" s="942"/>
      <c r="AH75" s="942"/>
      <c r="AI75" s="942"/>
      <c r="AJ75" s="898"/>
      <c r="AK75" s="943"/>
      <c r="AL75" s="942"/>
      <c r="AM75" s="942"/>
      <c r="AN75" s="942"/>
      <c r="AO75" s="898"/>
      <c r="AP75" s="943"/>
      <c r="AQ75" s="942"/>
      <c r="AR75" s="942"/>
      <c r="AS75" s="942"/>
      <c r="AT75" s="898"/>
      <c r="AU75" s="943"/>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c r="A76" s="234">
        <v>9</v>
      </c>
      <c r="B76" s="937"/>
      <c r="C76" s="938"/>
      <c r="D76" s="938"/>
      <c r="E76" s="938"/>
      <c r="F76" s="938"/>
      <c r="G76" s="938"/>
      <c r="H76" s="938"/>
      <c r="I76" s="938"/>
      <c r="J76" s="938"/>
      <c r="K76" s="938"/>
      <c r="L76" s="938"/>
      <c r="M76" s="938"/>
      <c r="N76" s="938"/>
      <c r="O76" s="938"/>
      <c r="P76" s="939"/>
      <c r="Q76" s="941"/>
      <c r="R76" s="942"/>
      <c r="S76" s="942"/>
      <c r="T76" s="942"/>
      <c r="U76" s="898"/>
      <c r="V76" s="943"/>
      <c r="W76" s="942"/>
      <c r="X76" s="942"/>
      <c r="Y76" s="942"/>
      <c r="Z76" s="898"/>
      <c r="AA76" s="943"/>
      <c r="AB76" s="942"/>
      <c r="AC76" s="942"/>
      <c r="AD76" s="942"/>
      <c r="AE76" s="898"/>
      <c r="AF76" s="943"/>
      <c r="AG76" s="942"/>
      <c r="AH76" s="942"/>
      <c r="AI76" s="942"/>
      <c r="AJ76" s="898"/>
      <c r="AK76" s="943"/>
      <c r="AL76" s="942"/>
      <c r="AM76" s="942"/>
      <c r="AN76" s="942"/>
      <c r="AO76" s="898"/>
      <c r="AP76" s="943"/>
      <c r="AQ76" s="942"/>
      <c r="AR76" s="942"/>
      <c r="AS76" s="942"/>
      <c r="AT76" s="898"/>
      <c r="AU76" s="943"/>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c r="A77" s="234">
        <v>10</v>
      </c>
      <c r="B77" s="937"/>
      <c r="C77" s="938"/>
      <c r="D77" s="938"/>
      <c r="E77" s="938"/>
      <c r="F77" s="938"/>
      <c r="G77" s="938"/>
      <c r="H77" s="938"/>
      <c r="I77" s="938"/>
      <c r="J77" s="938"/>
      <c r="K77" s="938"/>
      <c r="L77" s="938"/>
      <c r="M77" s="938"/>
      <c r="N77" s="938"/>
      <c r="O77" s="938"/>
      <c r="P77" s="939"/>
      <c r="Q77" s="941"/>
      <c r="R77" s="942"/>
      <c r="S77" s="942"/>
      <c r="T77" s="942"/>
      <c r="U77" s="898"/>
      <c r="V77" s="943"/>
      <c r="W77" s="942"/>
      <c r="X77" s="942"/>
      <c r="Y77" s="942"/>
      <c r="Z77" s="898"/>
      <c r="AA77" s="943"/>
      <c r="AB77" s="942"/>
      <c r="AC77" s="942"/>
      <c r="AD77" s="942"/>
      <c r="AE77" s="898"/>
      <c r="AF77" s="943"/>
      <c r="AG77" s="942"/>
      <c r="AH77" s="942"/>
      <c r="AI77" s="942"/>
      <c r="AJ77" s="898"/>
      <c r="AK77" s="943"/>
      <c r="AL77" s="942"/>
      <c r="AM77" s="942"/>
      <c r="AN77" s="942"/>
      <c r="AO77" s="898"/>
      <c r="AP77" s="943"/>
      <c r="AQ77" s="942"/>
      <c r="AR77" s="942"/>
      <c r="AS77" s="942"/>
      <c r="AT77" s="898"/>
      <c r="AU77" s="943"/>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c r="A78" s="234">
        <v>11</v>
      </c>
      <c r="B78" s="937"/>
      <c r="C78" s="938"/>
      <c r="D78" s="938"/>
      <c r="E78" s="938"/>
      <c r="F78" s="938"/>
      <c r="G78" s="938"/>
      <c r="H78" s="938"/>
      <c r="I78" s="938"/>
      <c r="J78" s="938"/>
      <c r="K78" s="938"/>
      <c r="L78" s="938"/>
      <c r="M78" s="938"/>
      <c r="N78" s="938"/>
      <c r="O78" s="938"/>
      <c r="P78" s="939"/>
      <c r="Q78" s="940"/>
      <c r="R78" s="894"/>
      <c r="S78" s="894"/>
      <c r="T78" s="894"/>
      <c r="U78" s="894"/>
      <c r="V78" s="894"/>
      <c r="W78" s="894"/>
      <c r="X78" s="894"/>
      <c r="Y78" s="894"/>
      <c r="Z78" s="894"/>
      <c r="AA78" s="894"/>
      <c r="AB78" s="894"/>
      <c r="AC78" s="894"/>
      <c r="AD78" s="894"/>
      <c r="AE78" s="894"/>
      <c r="AF78" s="894"/>
      <c r="AG78" s="894"/>
      <c r="AH78" s="894"/>
      <c r="AI78" s="894"/>
      <c r="AJ78" s="894"/>
      <c r="AK78" s="894"/>
      <c r="AL78" s="894"/>
      <c r="AM78" s="894"/>
      <c r="AN78" s="894"/>
      <c r="AO78" s="894"/>
      <c r="AP78" s="894"/>
      <c r="AQ78" s="894"/>
      <c r="AR78" s="894"/>
      <c r="AS78" s="894"/>
      <c r="AT78" s="894"/>
      <c r="AU78" s="894"/>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c r="A79" s="234">
        <v>12</v>
      </c>
      <c r="B79" s="937"/>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c r="AQ79" s="894"/>
      <c r="AR79" s="894"/>
      <c r="AS79" s="894"/>
      <c r="AT79" s="894"/>
      <c r="AU79" s="894"/>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c r="A80" s="234">
        <v>13</v>
      </c>
      <c r="B80" s="937"/>
      <c r="C80" s="938"/>
      <c r="D80" s="938"/>
      <c r="E80" s="938"/>
      <c r="F80" s="938"/>
      <c r="G80" s="938"/>
      <c r="H80" s="938"/>
      <c r="I80" s="938"/>
      <c r="J80" s="938"/>
      <c r="K80" s="938"/>
      <c r="L80" s="938"/>
      <c r="M80" s="938"/>
      <c r="N80" s="938"/>
      <c r="O80" s="938"/>
      <c r="P80" s="939"/>
      <c r="Q80" s="940"/>
      <c r="R80" s="894"/>
      <c r="S80" s="894"/>
      <c r="T80" s="894"/>
      <c r="U80" s="894"/>
      <c r="V80" s="894"/>
      <c r="W80" s="894"/>
      <c r="X80" s="894"/>
      <c r="Y80" s="894"/>
      <c r="Z80" s="894"/>
      <c r="AA80" s="894"/>
      <c r="AB80" s="894"/>
      <c r="AC80" s="894"/>
      <c r="AD80" s="894"/>
      <c r="AE80" s="894"/>
      <c r="AF80" s="894"/>
      <c r="AG80" s="894"/>
      <c r="AH80" s="894"/>
      <c r="AI80" s="894"/>
      <c r="AJ80" s="894"/>
      <c r="AK80" s="894"/>
      <c r="AL80" s="894"/>
      <c r="AM80" s="894"/>
      <c r="AN80" s="894"/>
      <c r="AO80" s="894"/>
      <c r="AP80" s="894"/>
      <c r="AQ80" s="894"/>
      <c r="AR80" s="894"/>
      <c r="AS80" s="894"/>
      <c r="AT80" s="894"/>
      <c r="AU80" s="894"/>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c r="A81" s="234">
        <v>14</v>
      </c>
      <c r="B81" s="937"/>
      <c r="C81" s="938"/>
      <c r="D81" s="938"/>
      <c r="E81" s="938"/>
      <c r="F81" s="938"/>
      <c r="G81" s="938"/>
      <c r="H81" s="938"/>
      <c r="I81" s="938"/>
      <c r="J81" s="938"/>
      <c r="K81" s="938"/>
      <c r="L81" s="938"/>
      <c r="M81" s="938"/>
      <c r="N81" s="938"/>
      <c r="O81" s="938"/>
      <c r="P81" s="939"/>
      <c r="Q81" s="940"/>
      <c r="R81" s="894"/>
      <c r="S81" s="894"/>
      <c r="T81" s="894"/>
      <c r="U81" s="894"/>
      <c r="V81" s="894"/>
      <c r="W81" s="894"/>
      <c r="X81" s="894"/>
      <c r="Y81" s="894"/>
      <c r="Z81" s="894"/>
      <c r="AA81" s="894"/>
      <c r="AB81" s="894"/>
      <c r="AC81" s="894"/>
      <c r="AD81" s="894"/>
      <c r="AE81" s="894"/>
      <c r="AF81" s="894"/>
      <c r="AG81" s="894"/>
      <c r="AH81" s="894"/>
      <c r="AI81" s="894"/>
      <c r="AJ81" s="894"/>
      <c r="AK81" s="894"/>
      <c r="AL81" s="894"/>
      <c r="AM81" s="894"/>
      <c r="AN81" s="894"/>
      <c r="AO81" s="894"/>
      <c r="AP81" s="894"/>
      <c r="AQ81" s="894"/>
      <c r="AR81" s="894"/>
      <c r="AS81" s="894"/>
      <c r="AT81" s="894"/>
      <c r="AU81" s="894"/>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c r="A82" s="234">
        <v>15</v>
      </c>
      <c r="B82" s="937"/>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c r="AQ82" s="894"/>
      <c r="AR82" s="894"/>
      <c r="AS82" s="894"/>
      <c r="AT82" s="894"/>
      <c r="AU82" s="894"/>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c r="A83" s="234">
        <v>16</v>
      </c>
      <c r="B83" s="937"/>
      <c r="C83" s="938"/>
      <c r="D83" s="938"/>
      <c r="E83" s="938"/>
      <c r="F83" s="938"/>
      <c r="G83" s="938"/>
      <c r="H83" s="938"/>
      <c r="I83" s="938"/>
      <c r="J83" s="938"/>
      <c r="K83" s="938"/>
      <c r="L83" s="938"/>
      <c r="M83" s="938"/>
      <c r="N83" s="938"/>
      <c r="O83" s="938"/>
      <c r="P83" s="939"/>
      <c r="Q83" s="940"/>
      <c r="R83" s="894"/>
      <c r="S83" s="894"/>
      <c r="T83" s="894"/>
      <c r="U83" s="894"/>
      <c r="V83" s="894"/>
      <c r="W83" s="894"/>
      <c r="X83" s="894"/>
      <c r="Y83" s="894"/>
      <c r="Z83" s="894"/>
      <c r="AA83" s="894"/>
      <c r="AB83" s="894"/>
      <c r="AC83" s="894"/>
      <c r="AD83" s="894"/>
      <c r="AE83" s="894"/>
      <c r="AF83" s="894"/>
      <c r="AG83" s="894"/>
      <c r="AH83" s="894"/>
      <c r="AI83" s="894"/>
      <c r="AJ83" s="894"/>
      <c r="AK83" s="894"/>
      <c r="AL83" s="894"/>
      <c r="AM83" s="894"/>
      <c r="AN83" s="894"/>
      <c r="AO83" s="894"/>
      <c r="AP83" s="894"/>
      <c r="AQ83" s="894"/>
      <c r="AR83" s="894"/>
      <c r="AS83" s="894"/>
      <c r="AT83" s="894"/>
      <c r="AU83" s="894"/>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c r="A84" s="234">
        <v>17</v>
      </c>
      <c r="B84" s="937"/>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c r="AQ84" s="894"/>
      <c r="AR84" s="894"/>
      <c r="AS84" s="894"/>
      <c r="AT84" s="894"/>
      <c r="AU84" s="894"/>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c r="A85" s="234">
        <v>18</v>
      </c>
      <c r="B85" s="937"/>
      <c r="C85" s="938"/>
      <c r="D85" s="938"/>
      <c r="E85" s="938"/>
      <c r="F85" s="938"/>
      <c r="G85" s="938"/>
      <c r="H85" s="938"/>
      <c r="I85" s="938"/>
      <c r="J85" s="938"/>
      <c r="K85" s="938"/>
      <c r="L85" s="938"/>
      <c r="M85" s="938"/>
      <c r="N85" s="938"/>
      <c r="O85" s="938"/>
      <c r="P85" s="939"/>
      <c r="Q85" s="940"/>
      <c r="R85" s="894"/>
      <c r="S85" s="894"/>
      <c r="T85" s="894"/>
      <c r="U85" s="894"/>
      <c r="V85" s="894"/>
      <c r="W85" s="894"/>
      <c r="X85" s="894"/>
      <c r="Y85" s="894"/>
      <c r="Z85" s="894"/>
      <c r="AA85" s="894"/>
      <c r="AB85" s="894"/>
      <c r="AC85" s="894"/>
      <c r="AD85" s="894"/>
      <c r="AE85" s="894"/>
      <c r="AF85" s="894"/>
      <c r="AG85" s="894"/>
      <c r="AH85" s="894"/>
      <c r="AI85" s="894"/>
      <c r="AJ85" s="894"/>
      <c r="AK85" s="894"/>
      <c r="AL85" s="894"/>
      <c r="AM85" s="894"/>
      <c r="AN85" s="894"/>
      <c r="AO85" s="894"/>
      <c r="AP85" s="894"/>
      <c r="AQ85" s="894"/>
      <c r="AR85" s="894"/>
      <c r="AS85" s="894"/>
      <c r="AT85" s="894"/>
      <c r="AU85" s="894"/>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c r="A86" s="234">
        <v>19</v>
      </c>
      <c r="B86" s="937"/>
      <c r="C86" s="938"/>
      <c r="D86" s="938"/>
      <c r="E86" s="938"/>
      <c r="F86" s="938"/>
      <c r="G86" s="938"/>
      <c r="H86" s="938"/>
      <c r="I86" s="938"/>
      <c r="J86" s="938"/>
      <c r="K86" s="938"/>
      <c r="L86" s="938"/>
      <c r="M86" s="938"/>
      <c r="N86" s="938"/>
      <c r="O86" s="938"/>
      <c r="P86" s="939"/>
      <c r="Q86" s="940"/>
      <c r="R86" s="894"/>
      <c r="S86" s="894"/>
      <c r="T86" s="894"/>
      <c r="U86" s="894"/>
      <c r="V86" s="894"/>
      <c r="W86" s="894"/>
      <c r="X86" s="894"/>
      <c r="Y86" s="894"/>
      <c r="Z86" s="894"/>
      <c r="AA86" s="894"/>
      <c r="AB86" s="894"/>
      <c r="AC86" s="894"/>
      <c r="AD86" s="894"/>
      <c r="AE86" s="894"/>
      <c r="AF86" s="894"/>
      <c r="AG86" s="894"/>
      <c r="AH86" s="894"/>
      <c r="AI86" s="894"/>
      <c r="AJ86" s="894"/>
      <c r="AK86" s="894"/>
      <c r="AL86" s="894"/>
      <c r="AM86" s="894"/>
      <c r="AN86" s="894"/>
      <c r="AO86" s="894"/>
      <c r="AP86" s="894"/>
      <c r="AQ86" s="894"/>
      <c r="AR86" s="894"/>
      <c r="AS86" s="894"/>
      <c r="AT86" s="894"/>
      <c r="AU86" s="894"/>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c r="AQ87" s="948"/>
      <c r="AR87" s="948"/>
      <c r="AS87" s="948"/>
      <c r="AT87" s="948"/>
      <c r="AU87" s="948"/>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c r="A88" s="236" t="s">
        <v>339</v>
      </c>
      <c r="B88" s="853" t="s">
        <v>373</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25</v>
      </c>
      <c r="AG88" s="908"/>
      <c r="AH88" s="908"/>
      <c r="AI88" s="908"/>
      <c r="AJ88" s="908"/>
      <c r="AK88" s="905"/>
      <c r="AL88" s="905"/>
      <c r="AM88" s="905"/>
      <c r="AN88" s="905"/>
      <c r="AO88" s="905"/>
      <c r="AP88" s="908">
        <v>179</v>
      </c>
      <c r="AQ88" s="908"/>
      <c r="AR88" s="908"/>
      <c r="AS88" s="908"/>
      <c r="AT88" s="908"/>
      <c r="AU88" s="908"/>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339</v>
      </c>
      <c r="BR102" s="853" t="s">
        <v>374</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c r="CS102" s="916"/>
      <c r="CT102" s="916"/>
      <c r="CU102" s="916"/>
      <c r="CV102" s="955"/>
      <c r="CW102" s="954"/>
      <c r="CX102" s="916"/>
      <c r="CY102" s="916"/>
      <c r="CZ102" s="916"/>
      <c r="DA102" s="955"/>
      <c r="DB102" s="954"/>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375</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376</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377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378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81" t="s">
        <v>379</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380</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c r="A109" s="976" t="s">
        <v>381</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382</v>
      </c>
      <c r="AB109" s="957"/>
      <c r="AC109" s="957"/>
      <c r="AD109" s="957"/>
      <c r="AE109" s="958"/>
      <c r="AF109" s="956" t="s">
        <v>383</v>
      </c>
      <c r="AG109" s="957"/>
      <c r="AH109" s="957"/>
      <c r="AI109" s="957"/>
      <c r="AJ109" s="958"/>
      <c r="AK109" s="956" t="s">
        <v>280</v>
      </c>
      <c r="AL109" s="957"/>
      <c r="AM109" s="957"/>
      <c r="AN109" s="957"/>
      <c r="AO109" s="958"/>
      <c r="AP109" s="956" t="s">
        <v>384</v>
      </c>
      <c r="AQ109" s="957"/>
      <c r="AR109" s="957"/>
      <c r="AS109" s="957"/>
      <c r="AT109" s="959"/>
      <c r="AU109" s="976" t="s">
        <v>381</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382</v>
      </c>
      <c r="BR109" s="957"/>
      <c r="BS109" s="957"/>
      <c r="BT109" s="957"/>
      <c r="BU109" s="958"/>
      <c r="BV109" s="956" t="s">
        <v>383</v>
      </c>
      <c r="BW109" s="957"/>
      <c r="BX109" s="957"/>
      <c r="BY109" s="957"/>
      <c r="BZ109" s="958"/>
      <c r="CA109" s="956" t="s">
        <v>280</v>
      </c>
      <c r="CB109" s="957"/>
      <c r="CC109" s="957"/>
      <c r="CD109" s="957"/>
      <c r="CE109" s="958"/>
      <c r="CF109" s="977" t="s">
        <v>384</v>
      </c>
      <c r="CG109" s="977"/>
      <c r="CH109" s="977"/>
      <c r="CI109" s="977"/>
      <c r="CJ109" s="977"/>
      <c r="CK109" s="956" t="s">
        <v>385</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382</v>
      </c>
      <c r="DH109" s="957"/>
      <c r="DI109" s="957"/>
      <c r="DJ109" s="957"/>
      <c r="DK109" s="958"/>
      <c r="DL109" s="956" t="s">
        <v>383</v>
      </c>
      <c r="DM109" s="957"/>
      <c r="DN109" s="957"/>
      <c r="DO109" s="957"/>
      <c r="DP109" s="958"/>
      <c r="DQ109" s="956" t="s">
        <v>280</v>
      </c>
      <c r="DR109" s="957"/>
      <c r="DS109" s="957"/>
      <c r="DT109" s="957"/>
      <c r="DU109" s="958"/>
      <c r="DV109" s="956" t="s">
        <v>384</v>
      </c>
      <c r="DW109" s="957"/>
      <c r="DX109" s="957"/>
      <c r="DY109" s="957"/>
      <c r="DZ109" s="959"/>
    </row>
    <row r="110" spans="1:131" s="226" customFormat="1" ht="26.25" customHeight="1">
      <c r="A110" s="960" t="s">
        <v>386</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684197</v>
      </c>
      <c r="AB110" s="964"/>
      <c r="AC110" s="964"/>
      <c r="AD110" s="964"/>
      <c r="AE110" s="965"/>
      <c r="AF110" s="966">
        <v>720944</v>
      </c>
      <c r="AG110" s="964"/>
      <c r="AH110" s="964"/>
      <c r="AI110" s="964"/>
      <c r="AJ110" s="965"/>
      <c r="AK110" s="966">
        <v>797589</v>
      </c>
      <c r="AL110" s="964"/>
      <c r="AM110" s="964"/>
      <c r="AN110" s="964"/>
      <c r="AO110" s="965"/>
      <c r="AP110" s="967">
        <v>16.100000000000001</v>
      </c>
      <c r="AQ110" s="968"/>
      <c r="AR110" s="968"/>
      <c r="AS110" s="968"/>
      <c r="AT110" s="969"/>
      <c r="AU110" s="970" t="s">
        <v>72</v>
      </c>
      <c r="AV110" s="971"/>
      <c r="AW110" s="971"/>
      <c r="AX110" s="971"/>
      <c r="AY110" s="971"/>
      <c r="AZ110" s="993" t="s">
        <v>387</v>
      </c>
      <c r="BA110" s="961"/>
      <c r="BB110" s="961"/>
      <c r="BC110" s="961"/>
      <c r="BD110" s="961"/>
      <c r="BE110" s="961"/>
      <c r="BF110" s="961"/>
      <c r="BG110" s="961"/>
      <c r="BH110" s="961"/>
      <c r="BI110" s="961"/>
      <c r="BJ110" s="961"/>
      <c r="BK110" s="961"/>
      <c r="BL110" s="961"/>
      <c r="BM110" s="961"/>
      <c r="BN110" s="961"/>
      <c r="BO110" s="961"/>
      <c r="BP110" s="962"/>
      <c r="BQ110" s="994">
        <v>9026690</v>
      </c>
      <c r="BR110" s="995"/>
      <c r="BS110" s="995"/>
      <c r="BT110" s="995"/>
      <c r="BU110" s="995"/>
      <c r="BV110" s="995">
        <v>10642268</v>
      </c>
      <c r="BW110" s="995"/>
      <c r="BX110" s="995"/>
      <c r="BY110" s="995"/>
      <c r="BZ110" s="995"/>
      <c r="CA110" s="995">
        <v>10930624</v>
      </c>
      <c r="CB110" s="995"/>
      <c r="CC110" s="995"/>
      <c r="CD110" s="995"/>
      <c r="CE110" s="995"/>
      <c r="CF110" s="1008">
        <v>220.4</v>
      </c>
      <c r="CG110" s="1009"/>
      <c r="CH110" s="1009"/>
      <c r="CI110" s="1009"/>
      <c r="CJ110" s="1009"/>
      <c r="CK110" s="1010" t="s">
        <v>388</v>
      </c>
      <c r="CL110" s="1011"/>
      <c r="CM110" s="993" t="s">
        <v>389</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t="s">
        <v>390</v>
      </c>
      <c r="DH110" s="995"/>
      <c r="DI110" s="995"/>
      <c r="DJ110" s="995"/>
      <c r="DK110" s="995"/>
      <c r="DL110" s="995" t="s">
        <v>390</v>
      </c>
      <c r="DM110" s="995"/>
      <c r="DN110" s="995"/>
      <c r="DO110" s="995"/>
      <c r="DP110" s="995"/>
      <c r="DQ110" s="995" t="s">
        <v>341</v>
      </c>
      <c r="DR110" s="995"/>
      <c r="DS110" s="995"/>
      <c r="DT110" s="995"/>
      <c r="DU110" s="995"/>
      <c r="DV110" s="996" t="s">
        <v>390</v>
      </c>
      <c r="DW110" s="996"/>
      <c r="DX110" s="996"/>
      <c r="DY110" s="996"/>
      <c r="DZ110" s="997"/>
    </row>
    <row r="111" spans="1:131" s="226" customFormat="1" ht="26.25" customHeight="1">
      <c r="A111" s="998" t="s">
        <v>391</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390</v>
      </c>
      <c r="AB111" s="1002"/>
      <c r="AC111" s="1002"/>
      <c r="AD111" s="1002"/>
      <c r="AE111" s="1003"/>
      <c r="AF111" s="1004" t="s">
        <v>392</v>
      </c>
      <c r="AG111" s="1002"/>
      <c r="AH111" s="1002"/>
      <c r="AI111" s="1002"/>
      <c r="AJ111" s="1003"/>
      <c r="AK111" s="1004" t="s">
        <v>390</v>
      </c>
      <c r="AL111" s="1002"/>
      <c r="AM111" s="1002"/>
      <c r="AN111" s="1002"/>
      <c r="AO111" s="1003"/>
      <c r="AP111" s="1005" t="s">
        <v>390</v>
      </c>
      <c r="AQ111" s="1006"/>
      <c r="AR111" s="1006"/>
      <c r="AS111" s="1006"/>
      <c r="AT111" s="1007"/>
      <c r="AU111" s="972"/>
      <c r="AV111" s="973"/>
      <c r="AW111" s="973"/>
      <c r="AX111" s="973"/>
      <c r="AY111" s="973"/>
      <c r="AZ111" s="986" t="s">
        <v>393</v>
      </c>
      <c r="BA111" s="987"/>
      <c r="BB111" s="987"/>
      <c r="BC111" s="987"/>
      <c r="BD111" s="987"/>
      <c r="BE111" s="987"/>
      <c r="BF111" s="987"/>
      <c r="BG111" s="987"/>
      <c r="BH111" s="987"/>
      <c r="BI111" s="987"/>
      <c r="BJ111" s="987"/>
      <c r="BK111" s="987"/>
      <c r="BL111" s="987"/>
      <c r="BM111" s="987"/>
      <c r="BN111" s="987"/>
      <c r="BO111" s="987"/>
      <c r="BP111" s="988"/>
      <c r="BQ111" s="989">
        <v>25400</v>
      </c>
      <c r="BR111" s="990"/>
      <c r="BS111" s="990"/>
      <c r="BT111" s="990"/>
      <c r="BU111" s="990"/>
      <c r="BV111" s="990">
        <v>12952</v>
      </c>
      <c r="BW111" s="990"/>
      <c r="BX111" s="990"/>
      <c r="BY111" s="990"/>
      <c r="BZ111" s="990"/>
      <c r="CA111" s="990" t="s">
        <v>392</v>
      </c>
      <c r="CB111" s="990"/>
      <c r="CC111" s="990"/>
      <c r="CD111" s="990"/>
      <c r="CE111" s="990"/>
      <c r="CF111" s="984" t="s">
        <v>341</v>
      </c>
      <c r="CG111" s="985"/>
      <c r="CH111" s="985"/>
      <c r="CI111" s="985"/>
      <c r="CJ111" s="985"/>
      <c r="CK111" s="1012"/>
      <c r="CL111" s="1013"/>
      <c r="CM111" s="986" t="s">
        <v>394</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390</v>
      </c>
      <c r="DH111" s="990"/>
      <c r="DI111" s="990"/>
      <c r="DJ111" s="990"/>
      <c r="DK111" s="990"/>
      <c r="DL111" s="990" t="s">
        <v>390</v>
      </c>
      <c r="DM111" s="990"/>
      <c r="DN111" s="990"/>
      <c r="DO111" s="990"/>
      <c r="DP111" s="990"/>
      <c r="DQ111" s="990" t="s">
        <v>341</v>
      </c>
      <c r="DR111" s="990"/>
      <c r="DS111" s="990"/>
      <c r="DT111" s="990"/>
      <c r="DU111" s="990"/>
      <c r="DV111" s="991" t="s">
        <v>341</v>
      </c>
      <c r="DW111" s="991"/>
      <c r="DX111" s="991"/>
      <c r="DY111" s="991"/>
      <c r="DZ111" s="992"/>
    </row>
    <row r="112" spans="1:131" s="226" customFormat="1" ht="26.25" customHeight="1">
      <c r="A112" s="1016" t="s">
        <v>395</v>
      </c>
      <c r="B112" s="1017"/>
      <c r="C112" s="987" t="s">
        <v>396</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390</v>
      </c>
      <c r="AB112" s="1023"/>
      <c r="AC112" s="1023"/>
      <c r="AD112" s="1023"/>
      <c r="AE112" s="1024"/>
      <c r="AF112" s="1025" t="s">
        <v>390</v>
      </c>
      <c r="AG112" s="1023"/>
      <c r="AH112" s="1023"/>
      <c r="AI112" s="1023"/>
      <c r="AJ112" s="1024"/>
      <c r="AK112" s="1025" t="s">
        <v>392</v>
      </c>
      <c r="AL112" s="1023"/>
      <c r="AM112" s="1023"/>
      <c r="AN112" s="1023"/>
      <c r="AO112" s="1024"/>
      <c r="AP112" s="1026" t="s">
        <v>390</v>
      </c>
      <c r="AQ112" s="1027"/>
      <c r="AR112" s="1027"/>
      <c r="AS112" s="1027"/>
      <c r="AT112" s="1028"/>
      <c r="AU112" s="972"/>
      <c r="AV112" s="973"/>
      <c r="AW112" s="973"/>
      <c r="AX112" s="973"/>
      <c r="AY112" s="973"/>
      <c r="AZ112" s="986" t="s">
        <v>397</v>
      </c>
      <c r="BA112" s="987"/>
      <c r="BB112" s="987"/>
      <c r="BC112" s="987"/>
      <c r="BD112" s="987"/>
      <c r="BE112" s="987"/>
      <c r="BF112" s="987"/>
      <c r="BG112" s="987"/>
      <c r="BH112" s="987"/>
      <c r="BI112" s="987"/>
      <c r="BJ112" s="987"/>
      <c r="BK112" s="987"/>
      <c r="BL112" s="987"/>
      <c r="BM112" s="987"/>
      <c r="BN112" s="987"/>
      <c r="BO112" s="987"/>
      <c r="BP112" s="988"/>
      <c r="BQ112" s="989">
        <v>2516144</v>
      </c>
      <c r="BR112" s="990"/>
      <c r="BS112" s="990"/>
      <c r="BT112" s="990"/>
      <c r="BU112" s="990"/>
      <c r="BV112" s="990">
        <v>2471593</v>
      </c>
      <c r="BW112" s="990"/>
      <c r="BX112" s="990"/>
      <c r="BY112" s="990"/>
      <c r="BZ112" s="990"/>
      <c r="CA112" s="990">
        <v>2421124</v>
      </c>
      <c r="CB112" s="990"/>
      <c r="CC112" s="990"/>
      <c r="CD112" s="990"/>
      <c r="CE112" s="990"/>
      <c r="CF112" s="984">
        <v>48.8</v>
      </c>
      <c r="CG112" s="985"/>
      <c r="CH112" s="985"/>
      <c r="CI112" s="985"/>
      <c r="CJ112" s="985"/>
      <c r="CK112" s="1012"/>
      <c r="CL112" s="1013"/>
      <c r="CM112" s="986" t="s">
        <v>398</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341</v>
      </c>
      <c r="DH112" s="990"/>
      <c r="DI112" s="990"/>
      <c r="DJ112" s="990"/>
      <c r="DK112" s="990"/>
      <c r="DL112" s="990" t="s">
        <v>390</v>
      </c>
      <c r="DM112" s="990"/>
      <c r="DN112" s="990"/>
      <c r="DO112" s="990"/>
      <c r="DP112" s="990"/>
      <c r="DQ112" s="990" t="s">
        <v>390</v>
      </c>
      <c r="DR112" s="990"/>
      <c r="DS112" s="990"/>
      <c r="DT112" s="990"/>
      <c r="DU112" s="990"/>
      <c r="DV112" s="991" t="s">
        <v>341</v>
      </c>
      <c r="DW112" s="991"/>
      <c r="DX112" s="991"/>
      <c r="DY112" s="991"/>
      <c r="DZ112" s="992"/>
    </row>
    <row r="113" spans="1:130" s="226" customFormat="1" ht="26.25" customHeight="1">
      <c r="A113" s="1018"/>
      <c r="B113" s="1019"/>
      <c r="C113" s="987" t="s">
        <v>399</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250705</v>
      </c>
      <c r="AB113" s="1002"/>
      <c r="AC113" s="1002"/>
      <c r="AD113" s="1002"/>
      <c r="AE113" s="1003"/>
      <c r="AF113" s="1004">
        <v>271746</v>
      </c>
      <c r="AG113" s="1002"/>
      <c r="AH113" s="1002"/>
      <c r="AI113" s="1002"/>
      <c r="AJ113" s="1003"/>
      <c r="AK113" s="1004">
        <v>268312</v>
      </c>
      <c r="AL113" s="1002"/>
      <c r="AM113" s="1002"/>
      <c r="AN113" s="1002"/>
      <c r="AO113" s="1003"/>
      <c r="AP113" s="1005">
        <v>5.4</v>
      </c>
      <c r="AQ113" s="1006"/>
      <c r="AR113" s="1006"/>
      <c r="AS113" s="1006"/>
      <c r="AT113" s="1007"/>
      <c r="AU113" s="972"/>
      <c r="AV113" s="973"/>
      <c r="AW113" s="973"/>
      <c r="AX113" s="973"/>
      <c r="AY113" s="973"/>
      <c r="AZ113" s="986" t="s">
        <v>400</v>
      </c>
      <c r="BA113" s="987"/>
      <c r="BB113" s="987"/>
      <c r="BC113" s="987"/>
      <c r="BD113" s="987"/>
      <c r="BE113" s="987"/>
      <c r="BF113" s="987"/>
      <c r="BG113" s="987"/>
      <c r="BH113" s="987"/>
      <c r="BI113" s="987"/>
      <c r="BJ113" s="987"/>
      <c r="BK113" s="987"/>
      <c r="BL113" s="987"/>
      <c r="BM113" s="987"/>
      <c r="BN113" s="987"/>
      <c r="BO113" s="987"/>
      <c r="BP113" s="988"/>
      <c r="BQ113" s="989">
        <v>95308</v>
      </c>
      <c r="BR113" s="990"/>
      <c r="BS113" s="990"/>
      <c r="BT113" s="990"/>
      <c r="BU113" s="990"/>
      <c r="BV113" s="990">
        <v>70251</v>
      </c>
      <c r="BW113" s="990"/>
      <c r="BX113" s="990"/>
      <c r="BY113" s="990"/>
      <c r="BZ113" s="990"/>
      <c r="CA113" s="990">
        <v>95993</v>
      </c>
      <c r="CB113" s="990"/>
      <c r="CC113" s="990"/>
      <c r="CD113" s="990"/>
      <c r="CE113" s="990"/>
      <c r="CF113" s="984">
        <v>1.9</v>
      </c>
      <c r="CG113" s="985"/>
      <c r="CH113" s="985"/>
      <c r="CI113" s="985"/>
      <c r="CJ113" s="985"/>
      <c r="CK113" s="1012"/>
      <c r="CL113" s="1013"/>
      <c r="CM113" s="986" t="s">
        <v>401</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341</v>
      </c>
      <c r="DH113" s="1023"/>
      <c r="DI113" s="1023"/>
      <c r="DJ113" s="1023"/>
      <c r="DK113" s="1024"/>
      <c r="DL113" s="1025" t="s">
        <v>341</v>
      </c>
      <c r="DM113" s="1023"/>
      <c r="DN113" s="1023"/>
      <c r="DO113" s="1023"/>
      <c r="DP113" s="1024"/>
      <c r="DQ113" s="1025" t="s">
        <v>402</v>
      </c>
      <c r="DR113" s="1023"/>
      <c r="DS113" s="1023"/>
      <c r="DT113" s="1023"/>
      <c r="DU113" s="1024"/>
      <c r="DV113" s="1026" t="s">
        <v>402</v>
      </c>
      <c r="DW113" s="1027"/>
      <c r="DX113" s="1027"/>
      <c r="DY113" s="1027"/>
      <c r="DZ113" s="1028"/>
    </row>
    <row r="114" spans="1:130" s="226" customFormat="1" ht="26.25" customHeight="1">
      <c r="A114" s="1018"/>
      <c r="B114" s="1019"/>
      <c r="C114" s="987" t="s">
        <v>403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21117</v>
      </c>
      <c r="AB114" s="1023"/>
      <c r="AC114" s="1023"/>
      <c r="AD114" s="1023"/>
      <c r="AE114" s="1024"/>
      <c r="AF114" s="1025">
        <v>25850</v>
      </c>
      <c r="AG114" s="1023"/>
      <c r="AH114" s="1023"/>
      <c r="AI114" s="1023"/>
      <c r="AJ114" s="1024"/>
      <c r="AK114" s="1025">
        <v>25761</v>
      </c>
      <c r="AL114" s="1023"/>
      <c r="AM114" s="1023"/>
      <c r="AN114" s="1023"/>
      <c r="AO114" s="1024"/>
      <c r="AP114" s="1026">
        <v>0.5</v>
      </c>
      <c r="AQ114" s="1027"/>
      <c r="AR114" s="1027"/>
      <c r="AS114" s="1027"/>
      <c r="AT114" s="1028"/>
      <c r="AU114" s="972"/>
      <c r="AV114" s="973"/>
      <c r="AW114" s="973"/>
      <c r="AX114" s="973"/>
      <c r="AY114" s="973"/>
      <c r="AZ114" s="986" t="s">
        <v>404</v>
      </c>
      <c r="BA114" s="987"/>
      <c r="BB114" s="987"/>
      <c r="BC114" s="987"/>
      <c r="BD114" s="987"/>
      <c r="BE114" s="987"/>
      <c r="BF114" s="987"/>
      <c r="BG114" s="987"/>
      <c r="BH114" s="987"/>
      <c r="BI114" s="987"/>
      <c r="BJ114" s="987"/>
      <c r="BK114" s="987"/>
      <c r="BL114" s="987"/>
      <c r="BM114" s="987"/>
      <c r="BN114" s="987"/>
      <c r="BO114" s="987"/>
      <c r="BP114" s="988"/>
      <c r="BQ114" s="989">
        <v>1366019</v>
      </c>
      <c r="BR114" s="990"/>
      <c r="BS114" s="990"/>
      <c r="BT114" s="990"/>
      <c r="BU114" s="990"/>
      <c r="BV114" s="990">
        <v>1327415</v>
      </c>
      <c r="BW114" s="990"/>
      <c r="BX114" s="990"/>
      <c r="BY114" s="990"/>
      <c r="BZ114" s="990"/>
      <c r="CA114" s="990">
        <v>1285660</v>
      </c>
      <c r="CB114" s="990"/>
      <c r="CC114" s="990"/>
      <c r="CD114" s="990"/>
      <c r="CE114" s="990"/>
      <c r="CF114" s="984">
        <v>25.9</v>
      </c>
      <c r="CG114" s="985"/>
      <c r="CH114" s="985"/>
      <c r="CI114" s="985"/>
      <c r="CJ114" s="985"/>
      <c r="CK114" s="1012"/>
      <c r="CL114" s="1013"/>
      <c r="CM114" s="986" t="s">
        <v>405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341</v>
      </c>
      <c r="DH114" s="1023"/>
      <c r="DI114" s="1023"/>
      <c r="DJ114" s="1023"/>
      <c r="DK114" s="1024"/>
      <c r="DL114" s="1025" t="s">
        <v>390</v>
      </c>
      <c r="DM114" s="1023"/>
      <c r="DN114" s="1023"/>
      <c r="DO114" s="1023"/>
      <c r="DP114" s="1024"/>
      <c r="DQ114" s="1025" t="s">
        <v>390</v>
      </c>
      <c r="DR114" s="1023"/>
      <c r="DS114" s="1023"/>
      <c r="DT114" s="1023"/>
      <c r="DU114" s="1024"/>
      <c r="DV114" s="1026" t="s">
        <v>390</v>
      </c>
      <c r="DW114" s="1027"/>
      <c r="DX114" s="1027"/>
      <c r="DY114" s="1027"/>
      <c r="DZ114" s="1028"/>
    </row>
    <row r="115" spans="1:130" s="226" customFormat="1" ht="26.25" customHeight="1">
      <c r="A115" s="1018"/>
      <c r="B115" s="1019"/>
      <c r="C115" s="987" t="s">
        <v>406</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11120</v>
      </c>
      <c r="AB115" s="1002"/>
      <c r="AC115" s="1002"/>
      <c r="AD115" s="1002"/>
      <c r="AE115" s="1003"/>
      <c r="AF115" s="1004">
        <v>10893</v>
      </c>
      <c r="AG115" s="1002"/>
      <c r="AH115" s="1002"/>
      <c r="AI115" s="1002"/>
      <c r="AJ115" s="1003"/>
      <c r="AK115" s="1004">
        <v>10499</v>
      </c>
      <c r="AL115" s="1002"/>
      <c r="AM115" s="1002"/>
      <c r="AN115" s="1002"/>
      <c r="AO115" s="1003"/>
      <c r="AP115" s="1005">
        <v>0.2</v>
      </c>
      <c r="AQ115" s="1006"/>
      <c r="AR115" s="1006"/>
      <c r="AS115" s="1006"/>
      <c r="AT115" s="1007"/>
      <c r="AU115" s="972"/>
      <c r="AV115" s="973"/>
      <c r="AW115" s="973"/>
      <c r="AX115" s="973"/>
      <c r="AY115" s="973"/>
      <c r="AZ115" s="986" t="s">
        <v>407</v>
      </c>
      <c r="BA115" s="987"/>
      <c r="BB115" s="987"/>
      <c r="BC115" s="987"/>
      <c r="BD115" s="987"/>
      <c r="BE115" s="987"/>
      <c r="BF115" s="987"/>
      <c r="BG115" s="987"/>
      <c r="BH115" s="987"/>
      <c r="BI115" s="987"/>
      <c r="BJ115" s="987"/>
      <c r="BK115" s="987"/>
      <c r="BL115" s="987"/>
      <c r="BM115" s="987"/>
      <c r="BN115" s="987"/>
      <c r="BO115" s="987"/>
      <c r="BP115" s="988"/>
      <c r="BQ115" s="989" t="s">
        <v>390</v>
      </c>
      <c r="BR115" s="990"/>
      <c r="BS115" s="990"/>
      <c r="BT115" s="990"/>
      <c r="BU115" s="990"/>
      <c r="BV115" s="990" t="s">
        <v>390</v>
      </c>
      <c r="BW115" s="990"/>
      <c r="BX115" s="990"/>
      <c r="BY115" s="990"/>
      <c r="BZ115" s="990"/>
      <c r="CA115" s="990" t="s">
        <v>390</v>
      </c>
      <c r="CB115" s="990"/>
      <c r="CC115" s="990"/>
      <c r="CD115" s="990"/>
      <c r="CE115" s="990"/>
      <c r="CF115" s="984" t="s">
        <v>390</v>
      </c>
      <c r="CG115" s="985"/>
      <c r="CH115" s="985"/>
      <c r="CI115" s="985"/>
      <c r="CJ115" s="985"/>
      <c r="CK115" s="1012"/>
      <c r="CL115" s="1013"/>
      <c r="CM115" s="986" t="s">
        <v>408</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390</v>
      </c>
      <c r="DH115" s="1023"/>
      <c r="DI115" s="1023"/>
      <c r="DJ115" s="1023"/>
      <c r="DK115" s="1024"/>
      <c r="DL115" s="1025" t="s">
        <v>341</v>
      </c>
      <c r="DM115" s="1023"/>
      <c r="DN115" s="1023"/>
      <c r="DO115" s="1023"/>
      <c r="DP115" s="1024"/>
      <c r="DQ115" s="1025" t="s">
        <v>390</v>
      </c>
      <c r="DR115" s="1023"/>
      <c r="DS115" s="1023"/>
      <c r="DT115" s="1023"/>
      <c r="DU115" s="1024"/>
      <c r="DV115" s="1026" t="s">
        <v>341</v>
      </c>
      <c r="DW115" s="1027"/>
      <c r="DX115" s="1027"/>
      <c r="DY115" s="1027"/>
      <c r="DZ115" s="1028"/>
    </row>
    <row r="116" spans="1:130" s="226" customFormat="1" ht="26.25" customHeight="1">
      <c r="A116" s="1020"/>
      <c r="B116" s="1021"/>
      <c r="C116" s="1029" t="s">
        <v>409</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v>333</v>
      </c>
      <c r="AB116" s="1023"/>
      <c r="AC116" s="1023"/>
      <c r="AD116" s="1023"/>
      <c r="AE116" s="1024"/>
      <c r="AF116" s="1025">
        <v>362</v>
      </c>
      <c r="AG116" s="1023"/>
      <c r="AH116" s="1023"/>
      <c r="AI116" s="1023"/>
      <c r="AJ116" s="1024"/>
      <c r="AK116" s="1025">
        <v>678</v>
      </c>
      <c r="AL116" s="1023"/>
      <c r="AM116" s="1023"/>
      <c r="AN116" s="1023"/>
      <c r="AO116" s="1024"/>
      <c r="AP116" s="1026">
        <v>0</v>
      </c>
      <c r="AQ116" s="1027"/>
      <c r="AR116" s="1027"/>
      <c r="AS116" s="1027"/>
      <c r="AT116" s="1028"/>
      <c r="AU116" s="972"/>
      <c r="AV116" s="973"/>
      <c r="AW116" s="973"/>
      <c r="AX116" s="973"/>
      <c r="AY116" s="973"/>
      <c r="AZ116" s="1031" t="s">
        <v>410</v>
      </c>
      <c r="BA116" s="1032"/>
      <c r="BB116" s="1032"/>
      <c r="BC116" s="1032"/>
      <c r="BD116" s="1032"/>
      <c r="BE116" s="1032"/>
      <c r="BF116" s="1032"/>
      <c r="BG116" s="1032"/>
      <c r="BH116" s="1032"/>
      <c r="BI116" s="1032"/>
      <c r="BJ116" s="1032"/>
      <c r="BK116" s="1032"/>
      <c r="BL116" s="1032"/>
      <c r="BM116" s="1032"/>
      <c r="BN116" s="1032"/>
      <c r="BO116" s="1032"/>
      <c r="BP116" s="1033"/>
      <c r="BQ116" s="989" t="s">
        <v>341</v>
      </c>
      <c r="BR116" s="990"/>
      <c r="BS116" s="990"/>
      <c r="BT116" s="990"/>
      <c r="BU116" s="990"/>
      <c r="BV116" s="990" t="s">
        <v>390</v>
      </c>
      <c r="BW116" s="990"/>
      <c r="BX116" s="990"/>
      <c r="BY116" s="990"/>
      <c r="BZ116" s="990"/>
      <c r="CA116" s="990" t="s">
        <v>390</v>
      </c>
      <c r="CB116" s="990"/>
      <c r="CC116" s="990"/>
      <c r="CD116" s="990"/>
      <c r="CE116" s="990"/>
      <c r="CF116" s="984" t="s">
        <v>390</v>
      </c>
      <c r="CG116" s="985"/>
      <c r="CH116" s="985"/>
      <c r="CI116" s="985"/>
      <c r="CJ116" s="985"/>
      <c r="CK116" s="1012"/>
      <c r="CL116" s="1013"/>
      <c r="CM116" s="986" t="s">
        <v>411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390</v>
      </c>
      <c r="DH116" s="1023"/>
      <c r="DI116" s="1023"/>
      <c r="DJ116" s="1023"/>
      <c r="DK116" s="1024"/>
      <c r="DL116" s="1025" t="s">
        <v>341</v>
      </c>
      <c r="DM116" s="1023"/>
      <c r="DN116" s="1023"/>
      <c r="DO116" s="1023"/>
      <c r="DP116" s="1024"/>
      <c r="DQ116" s="1025" t="s">
        <v>341</v>
      </c>
      <c r="DR116" s="1023"/>
      <c r="DS116" s="1023"/>
      <c r="DT116" s="1023"/>
      <c r="DU116" s="1024"/>
      <c r="DV116" s="1026" t="s">
        <v>390</v>
      </c>
      <c r="DW116" s="1027"/>
      <c r="DX116" s="1027"/>
      <c r="DY116" s="1027"/>
      <c r="DZ116" s="1028"/>
    </row>
    <row r="117" spans="1:130" s="226" customFormat="1" ht="26.25" customHeight="1">
      <c r="A117" s="976" t="s">
        <v>186</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412</v>
      </c>
      <c r="Z117" s="958"/>
      <c r="AA117" s="1042">
        <v>967472</v>
      </c>
      <c r="AB117" s="1043"/>
      <c r="AC117" s="1043"/>
      <c r="AD117" s="1043"/>
      <c r="AE117" s="1044"/>
      <c r="AF117" s="1045">
        <v>1029795</v>
      </c>
      <c r="AG117" s="1043"/>
      <c r="AH117" s="1043"/>
      <c r="AI117" s="1043"/>
      <c r="AJ117" s="1044"/>
      <c r="AK117" s="1045">
        <v>1102839</v>
      </c>
      <c r="AL117" s="1043"/>
      <c r="AM117" s="1043"/>
      <c r="AN117" s="1043"/>
      <c r="AO117" s="1044"/>
      <c r="AP117" s="1046"/>
      <c r="AQ117" s="1047"/>
      <c r="AR117" s="1047"/>
      <c r="AS117" s="1047"/>
      <c r="AT117" s="1048"/>
      <c r="AU117" s="972"/>
      <c r="AV117" s="973"/>
      <c r="AW117" s="973"/>
      <c r="AX117" s="973"/>
      <c r="AY117" s="973"/>
      <c r="AZ117" s="1038" t="s">
        <v>413</v>
      </c>
      <c r="BA117" s="1039"/>
      <c r="BB117" s="1039"/>
      <c r="BC117" s="1039"/>
      <c r="BD117" s="1039"/>
      <c r="BE117" s="1039"/>
      <c r="BF117" s="1039"/>
      <c r="BG117" s="1039"/>
      <c r="BH117" s="1039"/>
      <c r="BI117" s="1039"/>
      <c r="BJ117" s="1039"/>
      <c r="BK117" s="1039"/>
      <c r="BL117" s="1039"/>
      <c r="BM117" s="1039"/>
      <c r="BN117" s="1039"/>
      <c r="BO117" s="1039"/>
      <c r="BP117" s="1040"/>
      <c r="BQ117" s="989" t="s">
        <v>390</v>
      </c>
      <c r="BR117" s="990"/>
      <c r="BS117" s="990"/>
      <c r="BT117" s="990"/>
      <c r="BU117" s="990"/>
      <c r="BV117" s="990" t="s">
        <v>390</v>
      </c>
      <c r="BW117" s="990"/>
      <c r="BX117" s="990"/>
      <c r="BY117" s="990"/>
      <c r="BZ117" s="990"/>
      <c r="CA117" s="990" t="s">
        <v>390</v>
      </c>
      <c r="CB117" s="990"/>
      <c r="CC117" s="990"/>
      <c r="CD117" s="990"/>
      <c r="CE117" s="990"/>
      <c r="CF117" s="984" t="s">
        <v>390</v>
      </c>
      <c r="CG117" s="985"/>
      <c r="CH117" s="985"/>
      <c r="CI117" s="985"/>
      <c r="CJ117" s="985"/>
      <c r="CK117" s="1012"/>
      <c r="CL117" s="1013"/>
      <c r="CM117" s="986" t="s">
        <v>414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390</v>
      </c>
      <c r="DH117" s="1023"/>
      <c r="DI117" s="1023"/>
      <c r="DJ117" s="1023"/>
      <c r="DK117" s="1024"/>
      <c r="DL117" s="1025" t="s">
        <v>390</v>
      </c>
      <c r="DM117" s="1023"/>
      <c r="DN117" s="1023"/>
      <c r="DO117" s="1023"/>
      <c r="DP117" s="1024"/>
      <c r="DQ117" s="1025" t="s">
        <v>390</v>
      </c>
      <c r="DR117" s="1023"/>
      <c r="DS117" s="1023"/>
      <c r="DT117" s="1023"/>
      <c r="DU117" s="1024"/>
      <c r="DV117" s="1026" t="s">
        <v>390</v>
      </c>
      <c r="DW117" s="1027"/>
      <c r="DX117" s="1027"/>
      <c r="DY117" s="1027"/>
      <c r="DZ117" s="1028"/>
    </row>
    <row r="118" spans="1:130" s="226" customFormat="1" ht="26.25" customHeight="1">
      <c r="A118" s="976" t="s">
        <v>385</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382</v>
      </c>
      <c r="AB118" s="957"/>
      <c r="AC118" s="957"/>
      <c r="AD118" s="957"/>
      <c r="AE118" s="958"/>
      <c r="AF118" s="956" t="s">
        <v>383</v>
      </c>
      <c r="AG118" s="957"/>
      <c r="AH118" s="957"/>
      <c r="AI118" s="957"/>
      <c r="AJ118" s="958"/>
      <c r="AK118" s="956" t="s">
        <v>280</v>
      </c>
      <c r="AL118" s="957"/>
      <c r="AM118" s="957"/>
      <c r="AN118" s="957"/>
      <c r="AO118" s="958"/>
      <c r="AP118" s="1034" t="s">
        <v>384</v>
      </c>
      <c r="AQ118" s="1035"/>
      <c r="AR118" s="1035"/>
      <c r="AS118" s="1035"/>
      <c r="AT118" s="1036"/>
      <c r="AU118" s="972"/>
      <c r="AV118" s="973"/>
      <c r="AW118" s="973"/>
      <c r="AX118" s="973"/>
      <c r="AY118" s="973"/>
      <c r="AZ118" s="1037" t="s">
        <v>415</v>
      </c>
      <c r="BA118" s="1029"/>
      <c r="BB118" s="1029"/>
      <c r="BC118" s="1029"/>
      <c r="BD118" s="1029"/>
      <c r="BE118" s="1029"/>
      <c r="BF118" s="1029"/>
      <c r="BG118" s="1029"/>
      <c r="BH118" s="1029"/>
      <c r="BI118" s="1029"/>
      <c r="BJ118" s="1029"/>
      <c r="BK118" s="1029"/>
      <c r="BL118" s="1029"/>
      <c r="BM118" s="1029"/>
      <c r="BN118" s="1029"/>
      <c r="BO118" s="1029"/>
      <c r="BP118" s="1030"/>
      <c r="BQ118" s="1063" t="s">
        <v>124</v>
      </c>
      <c r="BR118" s="1064"/>
      <c r="BS118" s="1064"/>
      <c r="BT118" s="1064"/>
      <c r="BU118" s="1064"/>
      <c r="BV118" s="1064" t="s">
        <v>416</v>
      </c>
      <c r="BW118" s="1064"/>
      <c r="BX118" s="1064"/>
      <c r="BY118" s="1064"/>
      <c r="BZ118" s="1064"/>
      <c r="CA118" s="1064" t="s">
        <v>417</v>
      </c>
      <c r="CB118" s="1064"/>
      <c r="CC118" s="1064"/>
      <c r="CD118" s="1064"/>
      <c r="CE118" s="1064"/>
      <c r="CF118" s="984" t="s">
        <v>124</v>
      </c>
      <c r="CG118" s="985"/>
      <c r="CH118" s="985"/>
      <c r="CI118" s="985"/>
      <c r="CJ118" s="985"/>
      <c r="CK118" s="1012"/>
      <c r="CL118" s="1013"/>
      <c r="CM118" s="986" t="s">
        <v>418</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416</v>
      </c>
      <c r="DH118" s="1023"/>
      <c r="DI118" s="1023"/>
      <c r="DJ118" s="1023"/>
      <c r="DK118" s="1024"/>
      <c r="DL118" s="1025" t="s">
        <v>417</v>
      </c>
      <c r="DM118" s="1023"/>
      <c r="DN118" s="1023"/>
      <c r="DO118" s="1023"/>
      <c r="DP118" s="1024"/>
      <c r="DQ118" s="1025" t="s">
        <v>417</v>
      </c>
      <c r="DR118" s="1023"/>
      <c r="DS118" s="1023"/>
      <c r="DT118" s="1023"/>
      <c r="DU118" s="1024"/>
      <c r="DV118" s="1026" t="s">
        <v>416</v>
      </c>
      <c r="DW118" s="1027"/>
      <c r="DX118" s="1027"/>
      <c r="DY118" s="1027"/>
      <c r="DZ118" s="1028"/>
    </row>
    <row r="119" spans="1:130" s="226" customFormat="1" ht="26.25" customHeight="1">
      <c r="A119" s="1120" t="s">
        <v>388</v>
      </c>
      <c r="B119" s="1011"/>
      <c r="C119" s="993" t="s">
        <v>389</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t="s">
        <v>124</v>
      </c>
      <c r="AB119" s="964"/>
      <c r="AC119" s="964"/>
      <c r="AD119" s="964"/>
      <c r="AE119" s="965"/>
      <c r="AF119" s="966" t="s">
        <v>417</v>
      </c>
      <c r="AG119" s="964"/>
      <c r="AH119" s="964"/>
      <c r="AI119" s="964"/>
      <c r="AJ119" s="965"/>
      <c r="AK119" s="966" t="s">
        <v>124</v>
      </c>
      <c r="AL119" s="964"/>
      <c r="AM119" s="964"/>
      <c r="AN119" s="964"/>
      <c r="AO119" s="965"/>
      <c r="AP119" s="967" t="s">
        <v>416</v>
      </c>
      <c r="AQ119" s="968"/>
      <c r="AR119" s="968"/>
      <c r="AS119" s="968"/>
      <c r="AT119" s="969"/>
      <c r="AU119" s="974"/>
      <c r="AV119" s="975"/>
      <c r="AW119" s="975"/>
      <c r="AX119" s="975"/>
      <c r="AY119" s="975"/>
      <c r="AZ119" s="247" t="s">
        <v>186</v>
      </c>
      <c r="BA119" s="247"/>
      <c r="BB119" s="247"/>
      <c r="BC119" s="247"/>
      <c r="BD119" s="247"/>
      <c r="BE119" s="247"/>
      <c r="BF119" s="247"/>
      <c r="BG119" s="247"/>
      <c r="BH119" s="247"/>
      <c r="BI119" s="247"/>
      <c r="BJ119" s="247"/>
      <c r="BK119" s="247"/>
      <c r="BL119" s="247"/>
      <c r="BM119" s="247"/>
      <c r="BN119" s="247"/>
      <c r="BO119" s="1041" t="s">
        <v>419</v>
      </c>
      <c r="BP119" s="1069"/>
      <c r="BQ119" s="1063">
        <v>13029561</v>
      </c>
      <c r="BR119" s="1064"/>
      <c r="BS119" s="1064"/>
      <c r="BT119" s="1064"/>
      <c r="BU119" s="1064"/>
      <c r="BV119" s="1064">
        <v>14524479</v>
      </c>
      <c r="BW119" s="1064"/>
      <c r="BX119" s="1064"/>
      <c r="BY119" s="1064"/>
      <c r="BZ119" s="1064"/>
      <c r="CA119" s="1064">
        <v>14733401</v>
      </c>
      <c r="CB119" s="1064"/>
      <c r="CC119" s="1064"/>
      <c r="CD119" s="1064"/>
      <c r="CE119" s="1064"/>
      <c r="CF119" s="1065"/>
      <c r="CG119" s="1066"/>
      <c r="CH119" s="1066"/>
      <c r="CI119" s="1066"/>
      <c r="CJ119" s="1067"/>
      <c r="CK119" s="1014"/>
      <c r="CL119" s="1015"/>
      <c r="CM119" s="1037" t="s">
        <v>420</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v>25400</v>
      </c>
      <c r="DH119" s="1050"/>
      <c r="DI119" s="1050"/>
      <c r="DJ119" s="1050"/>
      <c r="DK119" s="1051"/>
      <c r="DL119" s="1049">
        <v>12952</v>
      </c>
      <c r="DM119" s="1050"/>
      <c r="DN119" s="1050"/>
      <c r="DO119" s="1050"/>
      <c r="DP119" s="1051"/>
      <c r="DQ119" s="1049" t="s">
        <v>124</v>
      </c>
      <c r="DR119" s="1050"/>
      <c r="DS119" s="1050"/>
      <c r="DT119" s="1050"/>
      <c r="DU119" s="1051"/>
      <c r="DV119" s="1052" t="s">
        <v>417</v>
      </c>
      <c r="DW119" s="1053"/>
      <c r="DX119" s="1053"/>
      <c r="DY119" s="1053"/>
      <c r="DZ119" s="1054"/>
    </row>
    <row r="120" spans="1:130" s="226" customFormat="1" ht="26.25" customHeight="1">
      <c r="A120" s="1121"/>
      <c r="B120" s="1013"/>
      <c r="C120" s="986" t="s">
        <v>394</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t="s">
        <v>416</v>
      </c>
      <c r="AB120" s="1023"/>
      <c r="AC120" s="1023"/>
      <c r="AD120" s="1023"/>
      <c r="AE120" s="1024"/>
      <c r="AF120" s="1025" t="s">
        <v>416</v>
      </c>
      <c r="AG120" s="1023"/>
      <c r="AH120" s="1023"/>
      <c r="AI120" s="1023"/>
      <c r="AJ120" s="1024"/>
      <c r="AK120" s="1025" t="s">
        <v>417</v>
      </c>
      <c r="AL120" s="1023"/>
      <c r="AM120" s="1023"/>
      <c r="AN120" s="1023"/>
      <c r="AO120" s="1024"/>
      <c r="AP120" s="1026" t="s">
        <v>416</v>
      </c>
      <c r="AQ120" s="1027"/>
      <c r="AR120" s="1027"/>
      <c r="AS120" s="1027"/>
      <c r="AT120" s="1028"/>
      <c r="AU120" s="1055" t="s">
        <v>421</v>
      </c>
      <c r="AV120" s="1056"/>
      <c r="AW120" s="1056"/>
      <c r="AX120" s="1056"/>
      <c r="AY120" s="1057"/>
      <c r="AZ120" s="993" t="s">
        <v>422</v>
      </c>
      <c r="BA120" s="961"/>
      <c r="BB120" s="961"/>
      <c r="BC120" s="961"/>
      <c r="BD120" s="961"/>
      <c r="BE120" s="961"/>
      <c r="BF120" s="961"/>
      <c r="BG120" s="961"/>
      <c r="BH120" s="961"/>
      <c r="BI120" s="961"/>
      <c r="BJ120" s="961"/>
      <c r="BK120" s="961"/>
      <c r="BL120" s="961"/>
      <c r="BM120" s="961"/>
      <c r="BN120" s="961"/>
      <c r="BO120" s="961"/>
      <c r="BP120" s="962"/>
      <c r="BQ120" s="994">
        <v>1784515</v>
      </c>
      <c r="BR120" s="995"/>
      <c r="BS120" s="995"/>
      <c r="BT120" s="995"/>
      <c r="BU120" s="995"/>
      <c r="BV120" s="995">
        <v>2060671</v>
      </c>
      <c r="BW120" s="995"/>
      <c r="BX120" s="995"/>
      <c r="BY120" s="995"/>
      <c r="BZ120" s="995"/>
      <c r="CA120" s="995">
        <v>2144276</v>
      </c>
      <c r="CB120" s="995"/>
      <c r="CC120" s="995"/>
      <c r="CD120" s="995"/>
      <c r="CE120" s="995"/>
      <c r="CF120" s="1008">
        <v>43.2</v>
      </c>
      <c r="CG120" s="1009"/>
      <c r="CH120" s="1009"/>
      <c r="CI120" s="1009"/>
      <c r="CJ120" s="1009"/>
      <c r="CK120" s="1070" t="s">
        <v>423</v>
      </c>
      <c r="CL120" s="1071"/>
      <c r="CM120" s="1071"/>
      <c r="CN120" s="1071"/>
      <c r="CO120" s="1072"/>
      <c r="CP120" s="1078" t="s">
        <v>424</v>
      </c>
      <c r="CQ120" s="1079"/>
      <c r="CR120" s="1079"/>
      <c r="CS120" s="1079"/>
      <c r="CT120" s="1079"/>
      <c r="CU120" s="1079"/>
      <c r="CV120" s="1079"/>
      <c r="CW120" s="1079"/>
      <c r="CX120" s="1079"/>
      <c r="CY120" s="1079"/>
      <c r="CZ120" s="1079"/>
      <c r="DA120" s="1079"/>
      <c r="DB120" s="1079"/>
      <c r="DC120" s="1079"/>
      <c r="DD120" s="1079"/>
      <c r="DE120" s="1079"/>
      <c r="DF120" s="1080"/>
      <c r="DG120" s="994">
        <v>2395633</v>
      </c>
      <c r="DH120" s="995"/>
      <c r="DI120" s="995"/>
      <c r="DJ120" s="995"/>
      <c r="DK120" s="995"/>
      <c r="DL120" s="995">
        <v>2279541</v>
      </c>
      <c r="DM120" s="995"/>
      <c r="DN120" s="995"/>
      <c r="DO120" s="995"/>
      <c r="DP120" s="995"/>
      <c r="DQ120" s="995">
        <v>2201851</v>
      </c>
      <c r="DR120" s="995"/>
      <c r="DS120" s="995"/>
      <c r="DT120" s="995"/>
      <c r="DU120" s="995"/>
      <c r="DV120" s="996">
        <v>44.4</v>
      </c>
      <c r="DW120" s="996"/>
      <c r="DX120" s="996"/>
      <c r="DY120" s="996"/>
      <c r="DZ120" s="997"/>
    </row>
    <row r="121" spans="1:130" s="226" customFormat="1" ht="26.25" customHeight="1">
      <c r="A121" s="1121"/>
      <c r="B121" s="1013"/>
      <c r="C121" s="1038" t="s">
        <v>425</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426</v>
      </c>
      <c r="AB121" s="1023"/>
      <c r="AC121" s="1023"/>
      <c r="AD121" s="1023"/>
      <c r="AE121" s="1024"/>
      <c r="AF121" s="1025" t="s">
        <v>417</v>
      </c>
      <c r="AG121" s="1023"/>
      <c r="AH121" s="1023"/>
      <c r="AI121" s="1023"/>
      <c r="AJ121" s="1024"/>
      <c r="AK121" s="1025" t="s">
        <v>417</v>
      </c>
      <c r="AL121" s="1023"/>
      <c r="AM121" s="1023"/>
      <c r="AN121" s="1023"/>
      <c r="AO121" s="1024"/>
      <c r="AP121" s="1026" t="s">
        <v>124</v>
      </c>
      <c r="AQ121" s="1027"/>
      <c r="AR121" s="1027"/>
      <c r="AS121" s="1027"/>
      <c r="AT121" s="1028"/>
      <c r="AU121" s="1058"/>
      <c r="AV121" s="1059"/>
      <c r="AW121" s="1059"/>
      <c r="AX121" s="1059"/>
      <c r="AY121" s="1060"/>
      <c r="AZ121" s="986" t="s">
        <v>427</v>
      </c>
      <c r="BA121" s="987"/>
      <c r="BB121" s="987"/>
      <c r="BC121" s="987"/>
      <c r="BD121" s="987"/>
      <c r="BE121" s="987"/>
      <c r="BF121" s="987"/>
      <c r="BG121" s="987"/>
      <c r="BH121" s="987"/>
      <c r="BI121" s="987"/>
      <c r="BJ121" s="987"/>
      <c r="BK121" s="987"/>
      <c r="BL121" s="987"/>
      <c r="BM121" s="987"/>
      <c r="BN121" s="987"/>
      <c r="BO121" s="987"/>
      <c r="BP121" s="988"/>
      <c r="BQ121" s="989">
        <v>1424887</v>
      </c>
      <c r="BR121" s="990"/>
      <c r="BS121" s="990"/>
      <c r="BT121" s="990"/>
      <c r="BU121" s="990"/>
      <c r="BV121" s="990">
        <v>1332475</v>
      </c>
      <c r="BW121" s="990"/>
      <c r="BX121" s="990"/>
      <c r="BY121" s="990"/>
      <c r="BZ121" s="990"/>
      <c r="CA121" s="990">
        <v>1266733</v>
      </c>
      <c r="CB121" s="990"/>
      <c r="CC121" s="990"/>
      <c r="CD121" s="990"/>
      <c r="CE121" s="990"/>
      <c r="CF121" s="984">
        <v>25.5</v>
      </c>
      <c r="CG121" s="985"/>
      <c r="CH121" s="985"/>
      <c r="CI121" s="985"/>
      <c r="CJ121" s="985"/>
      <c r="CK121" s="1073"/>
      <c r="CL121" s="1074"/>
      <c r="CM121" s="1074"/>
      <c r="CN121" s="1074"/>
      <c r="CO121" s="1075"/>
      <c r="CP121" s="1083" t="s">
        <v>428</v>
      </c>
      <c r="CQ121" s="1084"/>
      <c r="CR121" s="1084"/>
      <c r="CS121" s="1084"/>
      <c r="CT121" s="1084"/>
      <c r="CU121" s="1084"/>
      <c r="CV121" s="1084"/>
      <c r="CW121" s="1084"/>
      <c r="CX121" s="1084"/>
      <c r="CY121" s="1084"/>
      <c r="CZ121" s="1084"/>
      <c r="DA121" s="1084"/>
      <c r="DB121" s="1084"/>
      <c r="DC121" s="1084"/>
      <c r="DD121" s="1084"/>
      <c r="DE121" s="1084"/>
      <c r="DF121" s="1085"/>
      <c r="DG121" s="989">
        <v>120511</v>
      </c>
      <c r="DH121" s="990"/>
      <c r="DI121" s="990"/>
      <c r="DJ121" s="990"/>
      <c r="DK121" s="990"/>
      <c r="DL121" s="990">
        <v>192052</v>
      </c>
      <c r="DM121" s="990"/>
      <c r="DN121" s="990"/>
      <c r="DO121" s="990"/>
      <c r="DP121" s="990"/>
      <c r="DQ121" s="990">
        <v>219273</v>
      </c>
      <c r="DR121" s="990"/>
      <c r="DS121" s="990"/>
      <c r="DT121" s="990"/>
      <c r="DU121" s="990"/>
      <c r="DV121" s="991">
        <v>4.4000000000000004</v>
      </c>
      <c r="DW121" s="991"/>
      <c r="DX121" s="991"/>
      <c r="DY121" s="991"/>
      <c r="DZ121" s="992"/>
    </row>
    <row r="122" spans="1:130" s="226" customFormat="1" ht="26.25" customHeight="1">
      <c r="A122" s="1121"/>
      <c r="B122" s="1013"/>
      <c r="C122" s="986" t="s">
        <v>405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124</v>
      </c>
      <c r="AB122" s="1023"/>
      <c r="AC122" s="1023"/>
      <c r="AD122" s="1023"/>
      <c r="AE122" s="1024"/>
      <c r="AF122" s="1025" t="s">
        <v>416</v>
      </c>
      <c r="AG122" s="1023"/>
      <c r="AH122" s="1023"/>
      <c r="AI122" s="1023"/>
      <c r="AJ122" s="1024"/>
      <c r="AK122" s="1025" t="s">
        <v>416</v>
      </c>
      <c r="AL122" s="1023"/>
      <c r="AM122" s="1023"/>
      <c r="AN122" s="1023"/>
      <c r="AO122" s="1024"/>
      <c r="AP122" s="1026" t="s">
        <v>124</v>
      </c>
      <c r="AQ122" s="1027"/>
      <c r="AR122" s="1027"/>
      <c r="AS122" s="1027"/>
      <c r="AT122" s="1028"/>
      <c r="AU122" s="1058"/>
      <c r="AV122" s="1059"/>
      <c r="AW122" s="1059"/>
      <c r="AX122" s="1059"/>
      <c r="AY122" s="1060"/>
      <c r="AZ122" s="1037" t="s">
        <v>429</v>
      </c>
      <c r="BA122" s="1029"/>
      <c r="BB122" s="1029"/>
      <c r="BC122" s="1029"/>
      <c r="BD122" s="1029"/>
      <c r="BE122" s="1029"/>
      <c r="BF122" s="1029"/>
      <c r="BG122" s="1029"/>
      <c r="BH122" s="1029"/>
      <c r="BI122" s="1029"/>
      <c r="BJ122" s="1029"/>
      <c r="BK122" s="1029"/>
      <c r="BL122" s="1029"/>
      <c r="BM122" s="1029"/>
      <c r="BN122" s="1029"/>
      <c r="BO122" s="1029"/>
      <c r="BP122" s="1030"/>
      <c r="BQ122" s="1063">
        <v>6405816</v>
      </c>
      <c r="BR122" s="1064"/>
      <c r="BS122" s="1064"/>
      <c r="BT122" s="1064"/>
      <c r="BU122" s="1064"/>
      <c r="BV122" s="1064">
        <v>6680649</v>
      </c>
      <c r="BW122" s="1064"/>
      <c r="BX122" s="1064"/>
      <c r="BY122" s="1064"/>
      <c r="BZ122" s="1064"/>
      <c r="CA122" s="1064">
        <v>6602982</v>
      </c>
      <c r="CB122" s="1064"/>
      <c r="CC122" s="1064"/>
      <c r="CD122" s="1064"/>
      <c r="CE122" s="1064"/>
      <c r="CF122" s="1081">
        <v>133.1</v>
      </c>
      <c r="CG122" s="1082"/>
      <c r="CH122" s="1082"/>
      <c r="CI122" s="1082"/>
      <c r="CJ122" s="1082"/>
      <c r="CK122" s="1073"/>
      <c r="CL122" s="1074"/>
      <c r="CM122" s="1074"/>
      <c r="CN122" s="1074"/>
      <c r="CO122" s="1075"/>
      <c r="CP122" s="1083" t="s">
        <v>430</v>
      </c>
      <c r="CQ122" s="1084"/>
      <c r="CR122" s="1084"/>
      <c r="CS122" s="1084"/>
      <c r="CT122" s="1084"/>
      <c r="CU122" s="1084"/>
      <c r="CV122" s="1084"/>
      <c r="CW122" s="1084"/>
      <c r="CX122" s="1084"/>
      <c r="CY122" s="1084"/>
      <c r="CZ122" s="1084"/>
      <c r="DA122" s="1084"/>
      <c r="DB122" s="1084"/>
      <c r="DC122" s="1084"/>
      <c r="DD122" s="1084"/>
      <c r="DE122" s="1084"/>
      <c r="DF122" s="1085"/>
      <c r="DG122" s="989" t="s">
        <v>417</v>
      </c>
      <c r="DH122" s="990"/>
      <c r="DI122" s="990"/>
      <c r="DJ122" s="990"/>
      <c r="DK122" s="990"/>
      <c r="DL122" s="990" t="s">
        <v>416</v>
      </c>
      <c r="DM122" s="990"/>
      <c r="DN122" s="990"/>
      <c r="DO122" s="990"/>
      <c r="DP122" s="990"/>
      <c r="DQ122" s="990" t="s">
        <v>417</v>
      </c>
      <c r="DR122" s="990"/>
      <c r="DS122" s="990"/>
      <c r="DT122" s="990"/>
      <c r="DU122" s="990"/>
      <c r="DV122" s="991" t="s">
        <v>417</v>
      </c>
      <c r="DW122" s="991"/>
      <c r="DX122" s="991"/>
      <c r="DY122" s="991"/>
      <c r="DZ122" s="992"/>
    </row>
    <row r="123" spans="1:130" s="226" customFormat="1" ht="26.25" customHeight="1">
      <c r="A123" s="1121"/>
      <c r="B123" s="1013"/>
      <c r="C123" s="986" t="s">
        <v>411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124</v>
      </c>
      <c r="AB123" s="1023"/>
      <c r="AC123" s="1023"/>
      <c r="AD123" s="1023"/>
      <c r="AE123" s="1024"/>
      <c r="AF123" s="1025" t="s">
        <v>417</v>
      </c>
      <c r="AG123" s="1023"/>
      <c r="AH123" s="1023"/>
      <c r="AI123" s="1023"/>
      <c r="AJ123" s="1024"/>
      <c r="AK123" s="1025" t="s">
        <v>416</v>
      </c>
      <c r="AL123" s="1023"/>
      <c r="AM123" s="1023"/>
      <c r="AN123" s="1023"/>
      <c r="AO123" s="1024"/>
      <c r="AP123" s="1026" t="s">
        <v>417</v>
      </c>
      <c r="AQ123" s="1027"/>
      <c r="AR123" s="1027"/>
      <c r="AS123" s="1027"/>
      <c r="AT123" s="1028"/>
      <c r="AU123" s="1061"/>
      <c r="AV123" s="1062"/>
      <c r="AW123" s="1062"/>
      <c r="AX123" s="1062"/>
      <c r="AY123" s="1062"/>
      <c r="AZ123" s="247" t="s">
        <v>186</v>
      </c>
      <c r="BA123" s="247"/>
      <c r="BB123" s="247"/>
      <c r="BC123" s="247"/>
      <c r="BD123" s="247"/>
      <c r="BE123" s="247"/>
      <c r="BF123" s="247"/>
      <c r="BG123" s="247"/>
      <c r="BH123" s="247"/>
      <c r="BI123" s="247"/>
      <c r="BJ123" s="247"/>
      <c r="BK123" s="247"/>
      <c r="BL123" s="247"/>
      <c r="BM123" s="247"/>
      <c r="BN123" s="247"/>
      <c r="BO123" s="1041" t="s">
        <v>431</v>
      </c>
      <c r="BP123" s="1069"/>
      <c r="BQ123" s="1127">
        <v>9615218</v>
      </c>
      <c r="BR123" s="1128"/>
      <c r="BS123" s="1128"/>
      <c r="BT123" s="1128"/>
      <c r="BU123" s="1128"/>
      <c r="BV123" s="1128">
        <v>10073795</v>
      </c>
      <c r="BW123" s="1128"/>
      <c r="BX123" s="1128"/>
      <c r="BY123" s="1128"/>
      <c r="BZ123" s="1128"/>
      <c r="CA123" s="1128">
        <v>10013991</v>
      </c>
      <c r="CB123" s="1128"/>
      <c r="CC123" s="1128"/>
      <c r="CD123" s="1128"/>
      <c r="CE123" s="1128"/>
      <c r="CF123" s="1065"/>
      <c r="CG123" s="1066"/>
      <c r="CH123" s="1066"/>
      <c r="CI123" s="1066"/>
      <c r="CJ123" s="1067"/>
      <c r="CK123" s="1073"/>
      <c r="CL123" s="1074"/>
      <c r="CM123" s="1074"/>
      <c r="CN123" s="1074"/>
      <c r="CO123" s="1075"/>
      <c r="CP123" s="1083" t="s">
        <v>432</v>
      </c>
      <c r="CQ123" s="1084"/>
      <c r="CR123" s="1084"/>
      <c r="CS123" s="1084"/>
      <c r="CT123" s="1084"/>
      <c r="CU123" s="1084"/>
      <c r="CV123" s="1084"/>
      <c r="CW123" s="1084"/>
      <c r="CX123" s="1084"/>
      <c r="CY123" s="1084"/>
      <c r="CZ123" s="1084"/>
      <c r="DA123" s="1084"/>
      <c r="DB123" s="1084"/>
      <c r="DC123" s="1084"/>
      <c r="DD123" s="1084"/>
      <c r="DE123" s="1084"/>
      <c r="DF123" s="1085"/>
      <c r="DG123" s="1022" t="s">
        <v>417</v>
      </c>
      <c r="DH123" s="1023"/>
      <c r="DI123" s="1023"/>
      <c r="DJ123" s="1023"/>
      <c r="DK123" s="1024"/>
      <c r="DL123" s="1025" t="s">
        <v>416</v>
      </c>
      <c r="DM123" s="1023"/>
      <c r="DN123" s="1023"/>
      <c r="DO123" s="1023"/>
      <c r="DP123" s="1024"/>
      <c r="DQ123" s="1025" t="s">
        <v>416</v>
      </c>
      <c r="DR123" s="1023"/>
      <c r="DS123" s="1023"/>
      <c r="DT123" s="1023"/>
      <c r="DU123" s="1024"/>
      <c r="DV123" s="1026" t="s">
        <v>426</v>
      </c>
      <c r="DW123" s="1027"/>
      <c r="DX123" s="1027"/>
      <c r="DY123" s="1027"/>
      <c r="DZ123" s="1028"/>
    </row>
    <row r="124" spans="1:130" s="226" customFormat="1" ht="26.25" customHeight="1" thickBot="1">
      <c r="A124" s="1121"/>
      <c r="B124" s="1013"/>
      <c r="C124" s="986" t="s">
        <v>414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416</v>
      </c>
      <c r="AB124" s="1023"/>
      <c r="AC124" s="1023"/>
      <c r="AD124" s="1023"/>
      <c r="AE124" s="1024"/>
      <c r="AF124" s="1025" t="s">
        <v>417</v>
      </c>
      <c r="AG124" s="1023"/>
      <c r="AH124" s="1023"/>
      <c r="AI124" s="1023"/>
      <c r="AJ124" s="1024"/>
      <c r="AK124" s="1025" t="s">
        <v>417</v>
      </c>
      <c r="AL124" s="1023"/>
      <c r="AM124" s="1023"/>
      <c r="AN124" s="1023"/>
      <c r="AO124" s="1024"/>
      <c r="AP124" s="1026" t="s">
        <v>416</v>
      </c>
      <c r="AQ124" s="1027"/>
      <c r="AR124" s="1027"/>
      <c r="AS124" s="1027"/>
      <c r="AT124" s="1028"/>
      <c r="AU124" s="1123" t="s">
        <v>433</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77.2</v>
      </c>
      <c r="BR124" s="1091"/>
      <c r="BS124" s="1091"/>
      <c r="BT124" s="1091"/>
      <c r="BU124" s="1091"/>
      <c r="BV124" s="1091">
        <v>95.9</v>
      </c>
      <c r="BW124" s="1091"/>
      <c r="BX124" s="1091"/>
      <c r="BY124" s="1091"/>
      <c r="BZ124" s="1091"/>
      <c r="CA124" s="1091">
        <v>95.1</v>
      </c>
      <c r="CB124" s="1091"/>
      <c r="CC124" s="1091"/>
      <c r="CD124" s="1091"/>
      <c r="CE124" s="1091"/>
      <c r="CF124" s="1092"/>
      <c r="CG124" s="1093"/>
      <c r="CH124" s="1093"/>
      <c r="CI124" s="1093"/>
      <c r="CJ124" s="1094"/>
      <c r="CK124" s="1076"/>
      <c r="CL124" s="1076"/>
      <c r="CM124" s="1076"/>
      <c r="CN124" s="1076"/>
      <c r="CO124" s="1077"/>
      <c r="CP124" s="1083" t="s">
        <v>434</v>
      </c>
      <c r="CQ124" s="1084"/>
      <c r="CR124" s="1084"/>
      <c r="CS124" s="1084"/>
      <c r="CT124" s="1084"/>
      <c r="CU124" s="1084"/>
      <c r="CV124" s="1084"/>
      <c r="CW124" s="1084"/>
      <c r="CX124" s="1084"/>
      <c r="CY124" s="1084"/>
      <c r="CZ124" s="1084"/>
      <c r="DA124" s="1084"/>
      <c r="DB124" s="1084"/>
      <c r="DC124" s="1084"/>
      <c r="DD124" s="1084"/>
      <c r="DE124" s="1084"/>
      <c r="DF124" s="1085"/>
      <c r="DG124" s="1068" t="s">
        <v>416</v>
      </c>
      <c r="DH124" s="1050"/>
      <c r="DI124" s="1050"/>
      <c r="DJ124" s="1050"/>
      <c r="DK124" s="1051"/>
      <c r="DL124" s="1049" t="s">
        <v>124</v>
      </c>
      <c r="DM124" s="1050"/>
      <c r="DN124" s="1050"/>
      <c r="DO124" s="1050"/>
      <c r="DP124" s="1051"/>
      <c r="DQ124" s="1049" t="s">
        <v>417</v>
      </c>
      <c r="DR124" s="1050"/>
      <c r="DS124" s="1050"/>
      <c r="DT124" s="1050"/>
      <c r="DU124" s="1051"/>
      <c r="DV124" s="1052" t="s">
        <v>124</v>
      </c>
      <c r="DW124" s="1053"/>
      <c r="DX124" s="1053"/>
      <c r="DY124" s="1053"/>
      <c r="DZ124" s="1054"/>
    </row>
    <row r="125" spans="1:130" s="226" customFormat="1" ht="26.25" customHeight="1">
      <c r="A125" s="1121"/>
      <c r="B125" s="1013"/>
      <c r="C125" s="986" t="s">
        <v>418</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124</v>
      </c>
      <c r="AB125" s="1023"/>
      <c r="AC125" s="1023"/>
      <c r="AD125" s="1023"/>
      <c r="AE125" s="1024"/>
      <c r="AF125" s="1025" t="s">
        <v>124</v>
      </c>
      <c r="AG125" s="1023"/>
      <c r="AH125" s="1023"/>
      <c r="AI125" s="1023"/>
      <c r="AJ125" s="1024"/>
      <c r="AK125" s="1025" t="s">
        <v>416</v>
      </c>
      <c r="AL125" s="1023"/>
      <c r="AM125" s="1023"/>
      <c r="AN125" s="1023"/>
      <c r="AO125" s="1024"/>
      <c r="AP125" s="1026" t="s">
        <v>124</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435</v>
      </c>
      <c r="CL125" s="1071"/>
      <c r="CM125" s="1071"/>
      <c r="CN125" s="1071"/>
      <c r="CO125" s="1072"/>
      <c r="CP125" s="993" t="s">
        <v>436</v>
      </c>
      <c r="CQ125" s="961"/>
      <c r="CR125" s="961"/>
      <c r="CS125" s="961"/>
      <c r="CT125" s="961"/>
      <c r="CU125" s="961"/>
      <c r="CV125" s="961"/>
      <c r="CW125" s="961"/>
      <c r="CX125" s="961"/>
      <c r="CY125" s="961"/>
      <c r="CZ125" s="961"/>
      <c r="DA125" s="961"/>
      <c r="DB125" s="961"/>
      <c r="DC125" s="961"/>
      <c r="DD125" s="961"/>
      <c r="DE125" s="961"/>
      <c r="DF125" s="962"/>
      <c r="DG125" s="994" t="s">
        <v>417</v>
      </c>
      <c r="DH125" s="995"/>
      <c r="DI125" s="995"/>
      <c r="DJ125" s="995"/>
      <c r="DK125" s="995"/>
      <c r="DL125" s="995" t="s">
        <v>417</v>
      </c>
      <c r="DM125" s="995"/>
      <c r="DN125" s="995"/>
      <c r="DO125" s="995"/>
      <c r="DP125" s="995"/>
      <c r="DQ125" s="995" t="s">
        <v>426</v>
      </c>
      <c r="DR125" s="995"/>
      <c r="DS125" s="995"/>
      <c r="DT125" s="995"/>
      <c r="DU125" s="995"/>
      <c r="DV125" s="996" t="s">
        <v>416</v>
      </c>
      <c r="DW125" s="996"/>
      <c r="DX125" s="996"/>
      <c r="DY125" s="996"/>
      <c r="DZ125" s="997"/>
    </row>
    <row r="126" spans="1:130" s="226" customFormat="1" ht="26.25" customHeight="1" thickBot="1">
      <c r="A126" s="1121"/>
      <c r="B126" s="1013"/>
      <c r="C126" s="986" t="s">
        <v>420</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v>10173</v>
      </c>
      <c r="AB126" s="1023"/>
      <c r="AC126" s="1023"/>
      <c r="AD126" s="1023"/>
      <c r="AE126" s="1024"/>
      <c r="AF126" s="1025">
        <v>10382</v>
      </c>
      <c r="AG126" s="1023"/>
      <c r="AH126" s="1023"/>
      <c r="AI126" s="1023"/>
      <c r="AJ126" s="1024"/>
      <c r="AK126" s="1025">
        <v>10173</v>
      </c>
      <c r="AL126" s="1023"/>
      <c r="AM126" s="1023"/>
      <c r="AN126" s="1023"/>
      <c r="AO126" s="1024"/>
      <c r="AP126" s="1026">
        <v>0.2</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437</v>
      </c>
      <c r="CQ126" s="987"/>
      <c r="CR126" s="987"/>
      <c r="CS126" s="987"/>
      <c r="CT126" s="987"/>
      <c r="CU126" s="987"/>
      <c r="CV126" s="987"/>
      <c r="CW126" s="987"/>
      <c r="CX126" s="987"/>
      <c r="CY126" s="987"/>
      <c r="CZ126" s="987"/>
      <c r="DA126" s="987"/>
      <c r="DB126" s="987"/>
      <c r="DC126" s="987"/>
      <c r="DD126" s="987"/>
      <c r="DE126" s="987"/>
      <c r="DF126" s="988"/>
      <c r="DG126" s="989" t="s">
        <v>124</v>
      </c>
      <c r="DH126" s="990"/>
      <c r="DI126" s="990"/>
      <c r="DJ126" s="990"/>
      <c r="DK126" s="990"/>
      <c r="DL126" s="990" t="s">
        <v>416</v>
      </c>
      <c r="DM126" s="990"/>
      <c r="DN126" s="990"/>
      <c r="DO126" s="990"/>
      <c r="DP126" s="990"/>
      <c r="DQ126" s="990" t="s">
        <v>416</v>
      </c>
      <c r="DR126" s="990"/>
      <c r="DS126" s="990"/>
      <c r="DT126" s="990"/>
      <c r="DU126" s="990"/>
      <c r="DV126" s="991" t="s">
        <v>124</v>
      </c>
      <c r="DW126" s="991"/>
      <c r="DX126" s="991"/>
      <c r="DY126" s="991"/>
      <c r="DZ126" s="992"/>
    </row>
    <row r="127" spans="1:130" s="226" customFormat="1" ht="26.25" customHeight="1">
      <c r="A127" s="1122"/>
      <c r="B127" s="1015"/>
      <c r="C127" s="1037" t="s">
        <v>438</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947</v>
      </c>
      <c r="AB127" s="1023"/>
      <c r="AC127" s="1023"/>
      <c r="AD127" s="1023"/>
      <c r="AE127" s="1024"/>
      <c r="AF127" s="1025">
        <v>511</v>
      </c>
      <c r="AG127" s="1023"/>
      <c r="AH127" s="1023"/>
      <c r="AI127" s="1023"/>
      <c r="AJ127" s="1024"/>
      <c r="AK127" s="1025">
        <v>326</v>
      </c>
      <c r="AL127" s="1023"/>
      <c r="AM127" s="1023"/>
      <c r="AN127" s="1023"/>
      <c r="AO127" s="1024"/>
      <c r="AP127" s="1026">
        <v>0</v>
      </c>
      <c r="AQ127" s="1027"/>
      <c r="AR127" s="1027"/>
      <c r="AS127" s="1027"/>
      <c r="AT127" s="1028"/>
      <c r="AU127" s="228"/>
      <c r="AV127" s="228"/>
      <c r="AW127" s="228"/>
      <c r="AX127" s="1095" t="s">
        <v>439</v>
      </c>
      <c r="AY127" s="1096"/>
      <c r="AZ127" s="1096"/>
      <c r="BA127" s="1096"/>
      <c r="BB127" s="1096"/>
      <c r="BC127" s="1096"/>
      <c r="BD127" s="1096"/>
      <c r="BE127" s="1097"/>
      <c r="BF127" s="1098" t="s">
        <v>440</v>
      </c>
      <c r="BG127" s="1096"/>
      <c r="BH127" s="1096"/>
      <c r="BI127" s="1096"/>
      <c r="BJ127" s="1096"/>
      <c r="BK127" s="1096"/>
      <c r="BL127" s="1097"/>
      <c r="BM127" s="1098" t="s">
        <v>441</v>
      </c>
      <c r="BN127" s="1096"/>
      <c r="BO127" s="1096"/>
      <c r="BP127" s="1096"/>
      <c r="BQ127" s="1096"/>
      <c r="BR127" s="1096"/>
      <c r="BS127" s="1097"/>
      <c r="BT127" s="1098" t="s">
        <v>442</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443</v>
      </c>
      <c r="CQ127" s="987"/>
      <c r="CR127" s="987"/>
      <c r="CS127" s="987"/>
      <c r="CT127" s="987"/>
      <c r="CU127" s="987"/>
      <c r="CV127" s="987"/>
      <c r="CW127" s="987"/>
      <c r="CX127" s="987"/>
      <c r="CY127" s="987"/>
      <c r="CZ127" s="987"/>
      <c r="DA127" s="987"/>
      <c r="DB127" s="987"/>
      <c r="DC127" s="987"/>
      <c r="DD127" s="987"/>
      <c r="DE127" s="987"/>
      <c r="DF127" s="988"/>
      <c r="DG127" s="989" t="s">
        <v>416</v>
      </c>
      <c r="DH127" s="990"/>
      <c r="DI127" s="990"/>
      <c r="DJ127" s="990"/>
      <c r="DK127" s="990"/>
      <c r="DL127" s="990" t="s">
        <v>417</v>
      </c>
      <c r="DM127" s="990"/>
      <c r="DN127" s="990"/>
      <c r="DO127" s="990"/>
      <c r="DP127" s="990"/>
      <c r="DQ127" s="990" t="s">
        <v>416</v>
      </c>
      <c r="DR127" s="990"/>
      <c r="DS127" s="990"/>
      <c r="DT127" s="990"/>
      <c r="DU127" s="990"/>
      <c r="DV127" s="991" t="s">
        <v>416</v>
      </c>
      <c r="DW127" s="991"/>
      <c r="DX127" s="991"/>
      <c r="DY127" s="991"/>
      <c r="DZ127" s="992"/>
    </row>
    <row r="128" spans="1:130" s="226" customFormat="1" ht="26.25" customHeight="1" thickBot="1">
      <c r="A128" s="1105" t="s">
        <v>444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445</v>
      </c>
      <c r="X128" s="1107"/>
      <c r="Y128" s="1107"/>
      <c r="Z128" s="1108"/>
      <c r="AA128" s="1109">
        <v>144633</v>
      </c>
      <c r="AB128" s="1110"/>
      <c r="AC128" s="1110"/>
      <c r="AD128" s="1110"/>
      <c r="AE128" s="1111"/>
      <c r="AF128" s="1112">
        <v>146232</v>
      </c>
      <c r="AG128" s="1110"/>
      <c r="AH128" s="1110"/>
      <c r="AI128" s="1110"/>
      <c r="AJ128" s="1111"/>
      <c r="AK128" s="1112">
        <v>153604</v>
      </c>
      <c r="AL128" s="1110"/>
      <c r="AM128" s="1110"/>
      <c r="AN128" s="1110"/>
      <c r="AO128" s="1111"/>
      <c r="AP128" s="1113"/>
      <c r="AQ128" s="1114"/>
      <c r="AR128" s="1114"/>
      <c r="AS128" s="1114"/>
      <c r="AT128" s="1115"/>
      <c r="AU128" s="228"/>
      <c r="AV128" s="228"/>
      <c r="AW128" s="228"/>
      <c r="AX128" s="960" t="s">
        <v>446</v>
      </c>
      <c r="AY128" s="961"/>
      <c r="AZ128" s="961"/>
      <c r="BA128" s="961"/>
      <c r="BB128" s="961"/>
      <c r="BC128" s="961"/>
      <c r="BD128" s="961"/>
      <c r="BE128" s="962"/>
      <c r="BF128" s="1116" t="s">
        <v>417</v>
      </c>
      <c r="BG128" s="1117"/>
      <c r="BH128" s="1117"/>
      <c r="BI128" s="1117"/>
      <c r="BJ128" s="1117"/>
      <c r="BK128" s="1117"/>
      <c r="BL128" s="1118"/>
      <c r="BM128" s="1116">
        <v>14.69</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447</v>
      </c>
      <c r="CQ128" s="790"/>
      <c r="CR128" s="790"/>
      <c r="CS128" s="790"/>
      <c r="CT128" s="790"/>
      <c r="CU128" s="790"/>
      <c r="CV128" s="790"/>
      <c r="CW128" s="790"/>
      <c r="CX128" s="790"/>
      <c r="CY128" s="790"/>
      <c r="CZ128" s="790"/>
      <c r="DA128" s="790"/>
      <c r="DB128" s="790"/>
      <c r="DC128" s="790"/>
      <c r="DD128" s="790"/>
      <c r="DE128" s="790"/>
      <c r="DF128" s="1100"/>
      <c r="DG128" s="1101" t="s">
        <v>124</v>
      </c>
      <c r="DH128" s="1102"/>
      <c r="DI128" s="1102"/>
      <c r="DJ128" s="1102"/>
      <c r="DK128" s="1102"/>
      <c r="DL128" s="1102" t="s">
        <v>417</v>
      </c>
      <c r="DM128" s="1102"/>
      <c r="DN128" s="1102"/>
      <c r="DO128" s="1102"/>
      <c r="DP128" s="1102"/>
      <c r="DQ128" s="1102" t="s">
        <v>416</v>
      </c>
      <c r="DR128" s="1102"/>
      <c r="DS128" s="1102"/>
      <c r="DT128" s="1102"/>
      <c r="DU128" s="1102"/>
      <c r="DV128" s="1103" t="s">
        <v>417</v>
      </c>
      <c r="DW128" s="1103"/>
      <c r="DX128" s="1103"/>
      <c r="DY128" s="1103"/>
      <c r="DZ128" s="1104"/>
    </row>
    <row r="129" spans="1:131" s="226" customFormat="1" ht="26.25" customHeight="1">
      <c r="A129" s="998" t="s">
        <v>105</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448</v>
      </c>
      <c r="X129" s="1135"/>
      <c r="Y129" s="1135"/>
      <c r="Z129" s="1136"/>
      <c r="AA129" s="1022">
        <v>4952132</v>
      </c>
      <c r="AB129" s="1023"/>
      <c r="AC129" s="1023"/>
      <c r="AD129" s="1023"/>
      <c r="AE129" s="1024"/>
      <c r="AF129" s="1025">
        <v>5169176</v>
      </c>
      <c r="AG129" s="1023"/>
      <c r="AH129" s="1023"/>
      <c r="AI129" s="1023"/>
      <c r="AJ129" s="1024"/>
      <c r="AK129" s="1025">
        <v>5510806</v>
      </c>
      <c r="AL129" s="1023"/>
      <c r="AM129" s="1023"/>
      <c r="AN129" s="1023"/>
      <c r="AO129" s="1024"/>
      <c r="AP129" s="1137"/>
      <c r="AQ129" s="1138"/>
      <c r="AR129" s="1138"/>
      <c r="AS129" s="1138"/>
      <c r="AT129" s="1139"/>
      <c r="AU129" s="229"/>
      <c r="AV129" s="229"/>
      <c r="AW129" s="229"/>
      <c r="AX129" s="1129" t="s">
        <v>449</v>
      </c>
      <c r="AY129" s="987"/>
      <c r="AZ129" s="987"/>
      <c r="BA129" s="987"/>
      <c r="BB129" s="987"/>
      <c r="BC129" s="987"/>
      <c r="BD129" s="987"/>
      <c r="BE129" s="988"/>
      <c r="BF129" s="1130" t="s">
        <v>124</v>
      </c>
      <c r="BG129" s="1131"/>
      <c r="BH129" s="1131"/>
      <c r="BI129" s="1131"/>
      <c r="BJ129" s="1131"/>
      <c r="BK129" s="1131"/>
      <c r="BL129" s="1132"/>
      <c r="BM129" s="1130">
        <v>19.690000000000001</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8" t="s">
        <v>450</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451</v>
      </c>
      <c r="X130" s="1135"/>
      <c r="Y130" s="1135"/>
      <c r="Z130" s="1136"/>
      <c r="AA130" s="1022">
        <v>534896</v>
      </c>
      <c r="AB130" s="1023"/>
      <c r="AC130" s="1023"/>
      <c r="AD130" s="1023"/>
      <c r="AE130" s="1024"/>
      <c r="AF130" s="1025">
        <v>531015</v>
      </c>
      <c r="AG130" s="1023"/>
      <c r="AH130" s="1023"/>
      <c r="AI130" s="1023"/>
      <c r="AJ130" s="1024"/>
      <c r="AK130" s="1025">
        <v>551265</v>
      </c>
      <c r="AL130" s="1023"/>
      <c r="AM130" s="1023"/>
      <c r="AN130" s="1023"/>
      <c r="AO130" s="1024"/>
      <c r="AP130" s="1137"/>
      <c r="AQ130" s="1138"/>
      <c r="AR130" s="1138"/>
      <c r="AS130" s="1138"/>
      <c r="AT130" s="1139"/>
      <c r="AU130" s="229"/>
      <c r="AV130" s="229"/>
      <c r="AW130" s="229"/>
      <c r="AX130" s="1129" t="s">
        <v>452</v>
      </c>
      <c r="AY130" s="987"/>
      <c r="AZ130" s="987"/>
      <c r="BA130" s="987"/>
      <c r="BB130" s="987"/>
      <c r="BC130" s="987"/>
      <c r="BD130" s="987"/>
      <c r="BE130" s="988"/>
      <c r="BF130" s="1165">
        <v>7.3</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453</v>
      </c>
      <c r="X131" s="1172"/>
      <c r="Y131" s="1172"/>
      <c r="Z131" s="1173"/>
      <c r="AA131" s="1068">
        <v>4417236</v>
      </c>
      <c r="AB131" s="1050"/>
      <c r="AC131" s="1050"/>
      <c r="AD131" s="1050"/>
      <c r="AE131" s="1051"/>
      <c r="AF131" s="1049">
        <v>4638161</v>
      </c>
      <c r="AG131" s="1050"/>
      <c r="AH131" s="1050"/>
      <c r="AI131" s="1050"/>
      <c r="AJ131" s="1051"/>
      <c r="AK131" s="1049">
        <v>4959541</v>
      </c>
      <c r="AL131" s="1050"/>
      <c r="AM131" s="1050"/>
      <c r="AN131" s="1050"/>
      <c r="AO131" s="1051"/>
      <c r="AP131" s="1174"/>
      <c r="AQ131" s="1175"/>
      <c r="AR131" s="1175"/>
      <c r="AS131" s="1175"/>
      <c r="AT131" s="1176"/>
      <c r="AU131" s="229"/>
      <c r="AV131" s="229"/>
      <c r="AW131" s="229"/>
      <c r="AX131" s="1147" t="s">
        <v>454</v>
      </c>
      <c r="AY131" s="790"/>
      <c r="AZ131" s="790"/>
      <c r="BA131" s="790"/>
      <c r="BB131" s="790"/>
      <c r="BC131" s="790"/>
      <c r="BD131" s="790"/>
      <c r="BE131" s="1100"/>
      <c r="BF131" s="1148">
        <v>95.1</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4" t="s">
        <v>455</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456</v>
      </c>
      <c r="W132" s="1158"/>
      <c r="X132" s="1158"/>
      <c r="Y132" s="1158"/>
      <c r="Z132" s="1159"/>
      <c r="AA132" s="1160">
        <v>6.5186238630000002</v>
      </c>
      <c r="AB132" s="1161"/>
      <c r="AC132" s="1161"/>
      <c r="AD132" s="1161"/>
      <c r="AE132" s="1162"/>
      <c r="AF132" s="1163">
        <v>7.6010298049999996</v>
      </c>
      <c r="AG132" s="1161"/>
      <c r="AH132" s="1161"/>
      <c r="AI132" s="1161"/>
      <c r="AJ132" s="1162"/>
      <c r="AK132" s="1163">
        <v>8.0243312840000005</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457</v>
      </c>
      <c r="W133" s="1141"/>
      <c r="X133" s="1141"/>
      <c r="Y133" s="1141"/>
      <c r="Z133" s="1142"/>
      <c r="AA133" s="1143">
        <v>7.2</v>
      </c>
      <c r="AB133" s="1144"/>
      <c r="AC133" s="1144"/>
      <c r="AD133" s="1144"/>
      <c r="AE133" s="1145"/>
      <c r="AF133" s="1143">
        <v>7.1</v>
      </c>
      <c r="AG133" s="1144"/>
      <c r="AH133" s="1144"/>
      <c r="AI133" s="1144"/>
      <c r="AJ133" s="1145"/>
      <c r="AK133" s="1143">
        <v>7.3</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hEwZVS+1Mk6CycwlffmRUDAxxxJBu25aN/EsDs9eByLeUY9ajisV+mMq0bWzX4xUitdPQDQsaDQcCgD7FDd7AA==" saltValue="sHC0AiU5UuJmmeTje41aH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458</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2mp+AruwY2SRpivZojbItmrSCc7eIuVkcSxIMToFe1o5r9Uc8pIKR2bOBdqyvDnc6S5GE7SAsRD/rxCtgiSKOg==" saltValue="1kq2xmvBrYLBpHvln2uTM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459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460</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461</v>
      </c>
      <c r="AP7" s="268"/>
      <c r="AQ7" s="269" t="s">
        <v>462</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463</v>
      </c>
      <c r="AQ8" s="275" t="s">
        <v>464</v>
      </c>
      <c r="AR8" s="276" t="s">
        <v>465</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466</v>
      </c>
      <c r="AL9" s="1181"/>
      <c r="AM9" s="1181"/>
      <c r="AN9" s="1182"/>
      <c r="AO9" s="277">
        <v>1639619</v>
      </c>
      <c r="AP9" s="277">
        <v>110867</v>
      </c>
      <c r="AQ9" s="278">
        <v>91900</v>
      </c>
      <c r="AR9" s="279">
        <v>20.6</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467</v>
      </c>
      <c r="AL10" s="1181"/>
      <c r="AM10" s="1181"/>
      <c r="AN10" s="1182"/>
      <c r="AO10" s="280">
        <v>224031</v>
      </c>
      <c r="AP10" s="280">
        <v>15148</v>
      </c>
      <c r="AQ10" s="281">
        <v>11848</v>
      </c>
      <c r="AR10" s="282">
        <v>27.9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468</v>
      </c>
      <c r="AL11" s="1181"/>
      <c r="AM11" s="1181"/>
      <c r="AN11" s="1182"/>
      <c r="AO11" s="280" t="s">
        <v>469</v>
      </c>
      <c r="AP11" s="280" t="s">
        <v>469</v>
      </c>
      <c r="AQ11" s="281">
        <v>323</v>
      </c>
      <c r="AR11" s="282" t="s">
        <v>469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470</v>
      </c>
      <c r="AL12" s="1181"/>
      <c r="AM12" s="1181"/>
      <c r="AN12" s="1182"/>
      <c r="AO12" s="280" t="s">
        <v>469</v>
      </c>
      <c r="AP12" s="280" t="s">
        <v>469</v>
      </c>
      <c r="AQ12" s="281">
        <v>21</v>
      </c>
      <c r="AR12" s="282" t="s">
        <v>469</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471</v>
      </c>
      <c r="AL13" s="1181"/>
      <c r="AM13" s="1181"/>
      <c r="AN13" s="1182"/>
      <c r="AO13" s="280">
        <v>19970</v>
      </c>
      <c r="AP13" s="280">
        <v>1350</v>
      </c>
      <c r="AQ13" s="281">
        <v>3646</v>
      </c>
      <c r="AR13" s="282">
        <v>-63</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472</v>
      </c>
      <c r="AL14" s="1181"/>
      <c r="AM14" s="1181"/>
      <c r="AN14" s="1182"/>
      <c r="AO14" s="280">
        <v>29765</v>
      </c>
      <c r="AP14" s="280">
        <v>2013</v>
      </c>
      <c r="AQ14" s="281">
        <v>1700</v>
      </c>
      <c r="AR14" s="282">
        <v>18.399999999999999</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473</v>
      </c>
      <c r="AL15" s="1184"/>
      <c r="AM15" s="1184"/>
      <c r="AN15" s="1185"/>
      <c r="AO15" s="280">
        <v>-107343</v>
      </c>
      <c r="AP15" s="280">
        <v>-7258</v>
      </c>
      <c r="AQ15" s="281">
        <v>-7027</v>
      </c>
      <c r="AR15" s="282">
        <v>3.3</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186</v>
      </c>
      <c r="AL16" s="1184"/>
      <c r="AM16" s="1184"/>
      <c r="AN16" s="1185"/>
      <c r="AO16" s="280">
        <v>1806042</v>
      </c>
      <c r="AP16" s="280">
        <v>122121</v>
      </c>
      <c r="AQ16" s="281">
        <v>102411</v>
      </c>
      <c r="AR16" s="282">
        <v>19.2</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474</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475</v>
      </c>
      <c r="AP20" s="289" t="s">
        <v>476</v>
      </c>
      <c r="AQ20" s="290" t="s">
        <v>477</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478</v>
      </c>
      <c r="AL21" s="1187"/>
      <c r="AM21" s="1187"/>
      <c r="AN21" s="1188"/>
      <c r="AO21" s="293">
        <v>10.75</v>
      </c>
      <c r="AP21" s="294">
        <v>9.23</v>
      </c>
      <c r="AQ21" s="295">
        <v>1.52</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479</v>
      </c>
      <c r="AL22" s="1187"/>
      <c r="AM22" s="1187"/>
      <c r="AN22" s="1188"/>
      <c r="AO22" s="298">
        <v>96.3</v>
      </c>
      <c r="AP22" s="299">
        <v>96.8</v>
      </c>
      <c r="AQ22" s="300">
        <v>-0.5</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7" t="s">
        <v>480</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c r="A27" s="305"/>
      <c r="AO27" s="258"/>
      <c r="AP27" s="258"/>
      <c r="AQ27" s="258"/>
      <c r="AR27" s="258"/>
      <c r="AS27" s="258"/>
      <c r="AT27" s="258"/>
    </row>
    <row r="28" spans="1:46" ht="17.25">
      <c r="A28" s="259" t="s">
        <v>481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482</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461</v>
      </c>
      <c r="AP30" s="268"/>
      <c r="AQ30" s="269" t="s">
        <v>462</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463</v>
      </c>
      <c r="AQ31" s="275" t="s">
        <v>464</v>
      </c>
      <c r="AR31" s="276" t="s">
        <v>465</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483</v>
      </c>
      <c r="AL32" s="1195"/>
      <c r="AM32" s="1195"/>
      <c r="AN32" s="1196"/>
      <c r="AO32" s="308">
        <v>797589</v>
      </c>
      <c r="AP32" s="308">
        <v>53931</v>
      </c>
      <c r="AQ32" s="309">
        <v>50517</v>
      </c>
      <c r="AR32" s="310">
        <v>6.8</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484</v>
      </c>
      <c r="AL33" s="1195"/>
      <c r="AM33" s="1195"/>
      <c r="AN33" s="1196"/>
      <c r="AO33" s="308" t="s">
        <v>469</v>
      </c>
      <c r="AP33" s="308" t="s">
        <v>469</v>
      </c>
      <c r="AQ33" s="309" t="s">
        <v>469</v>
      </c>
      <c r="AR33" s="310" t="s">
        <v>469</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485</v>
      </c>
      <c r="AL34" s="1195"/>
      <c r="AM34" s="1195"/>
      <c r="AN34" s="1196"/>
      <c r="AO34" s="308" t="s">
        <v>469</v>
      </c>
      <c r="AP34" s="308" t="s">
        <v>469</v>
      </c>
      <c r="AQ34" s="309">
        <v>23</v>
      </c>
      <c r="AR34" s="310" t="s">
        <v>469</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486</v>
      </c>
      <c r="AL35" s="1195"/>
      <c r="AM35" s="1195"/>
      <c r="AN35" s="1196"/>
      <c r="AO35" s="308">
        <v>268312</v>
      </c>
      <c r="AP35" s="308">
        <v>18143</v>
      </c>
      <c r="AQ35" s="309">
        <v>15430</v>
      </c>
      <c r="AR35" s="310">
        <v>17.600000000000001</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487</v>
      </c>
      <c r="AL36" s="1195"/>
      <c r="AM36" s="1195"/>
      <c r="AN36" s="1196"/>
      <c r="AO36" s="308">
        <v>25761</v>
      </c>
      <c r="AP36" s="308">
        <v>1742</v>
      </c>
      <c r="AQ36" s="309">
        <v>2664</v>
      </c>
      <c r="AR36" s="310">
        <v>-34.6</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488</v>
      </c>
      <c r="AL37" s="1195"/>
      <c r="AM37" s="1195"/>
      <c r="AN37" s="1196"/>
      <c r="AO37" s="308">
        <v>10499</v>
      </c>
      <c r="AP37" s="308">
        <v>710</v>
      </c>
      <c r="AQ37" s="309">
        <v>451</v>
      </c>
      <c r="AR37" s="310">
        <v>57.4</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489</v>
      </c>
      <c r="AL38" s="1198"/>
      <c r="AM38" s="1198"/>
      <c r="AN38" s="1199"/>
      <c r="AO38" s="311">
        <v>678</v>
      </c>
      <c r="AP38" s="311">
        <v>46</v>
      </c>
      <c r="AQ38" s="312">
        <v>4</v>
      </c>
      <c r="AR38" s="300">
        <v>1050</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490</v>
      </c>
      <c r="AL39" s="1198"/>
      <c r="AM39" s="1198"/>
      <c r="AN39" s="1199"/>
      <c r="AO39" s="308">
        <v>-153604</v>
      </c>
      <c r="AP39" s="308">
        <v>-10386</v>
      </c>
      <c r="AQ39" s="309">
        <v>-3528</v>
      </c>
      <c r="AR39" s="310">
        <v>194.4</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491</v>
      </c>
      <c r="AL40" s="1195"/>
      <c r="AM40" s="1195"/>
      <c r="AN40" s="1196"/>
      <c r="AO40" s="308">
        <v>-551265</v>
      </c>
      <c r="AP40" s="308">
        <v>-37275</v>
      </c>
      <c r="AQ40" s="309">
        <v>-45748</v>
      </c>
      <c r="AR40" s="310">
        <v>-18.5</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276</v>
      </c>
      <c r="AL41" s="1201"/>
      <c r="AM41" s="1201"/>
      <c r="AN41" s="1202"/>
      <c r="AO41" s="308">
        <v>397970</v>
      </c>
      <c r="AP41" s="308">
        <v>26910</v>
      </c>
      <c r="AQ41" s="309">
        <v>19813</v>
      </c>
      <c r="AR41" s="310">
        <v>35.799999999999997</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492</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493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494</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461</v>
      </c>
      <c r="AN49" s="1191" t="s">
        <v>495</v>
      </c>
      <c r="AO49" s="1192"/>
      <c r="AP49" s="1192"/>
      <c r="AQ49" s="1192"/>
      <c r="AR49" s="1193"/>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496</v>
      </c>
      <c r="AO50" s="325" t="s">
        <v>497</v>
      </c>
      <c r="AP50" s="326" t="s">
        <v>498</v>
      </c>
      <c r="AQ50" s="327" t="s">
        <v>499</v>
      </c>
      <c r="AR50" s="328" t="s">
        <v>500</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501</v>
      </c>
      <c r="AL51" s="321"/>
      <c r="AM51" s="329">
        <v>2077127</v>
      </c>
      <c r="AN51" s="330">
        <v>126407</v>
      </c>
      <c r="AO51" s="331">
        <v>-16.3</v>
      </c>
      <c r="AP51" s="332">
        <v>67343</v>
      </c>
      <c r="AQ51" s="333">
        <v>0.1</v>
      </c>
      <c r="AR51" s="334">
        <v>-16.399999999999999</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502</v>
      </c>
      <c r="AM52" s="337">
        <v>1165881</v>
      </c>
      <c r="AN52" s="338">
        <v>70952</v>
      </c>
      <c r="AO52" s="339">
        <v>-36.1</v>
      </c>
      <c r="AP52" s="340">
        <v>32865</v>
      </c>
      <c r="AQ52" s="341">
        <v>-6.3</v>
      </c>
      <c r="AR52" s="342">
        <v>-29.8</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503</v>
      </c>
      <c r="AL53" s="321"/>
      <c r="AM53" s="329">
        <v>925353</v>
      </c>
      <c r="AN53" s="330">
        <v>55603</v>
      </c>
      <c r="AO53" s="331">
        <v>-56</v>
      </c>
      <c r="AP53" s="332">
        <v>73475</v>
      </c>
      <c r="AQ53" s="333">
        <v>9.1</v>
      </c>
      <c r="AR53" s="334">
        <v>-65.099999999999994</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502</v>
      </c>
      <c r="AM54" s="337">
        <v>546233</v>
      </c>
      <c r="AN54" s="338">
        <v>32823</v>
      </c>
      <c r="AO54" s="339">
        <v>-53.7</v>
      </c>
      <c r="AP54" s="340">
        <v>43072</v>
      </c>
      <c r="AQ54" s="341">
        <v>31.1</v>
      </c>
      <c r="AR54" s="342">
        <v>-84.8</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504</v>
      </c>
      <c r="AL55" s="321"/>
      <c r="AM55" s="329">
        <v>2155709</v>
      </c>
      <c r="AN55" s="330">
        <v>127617</v>
      </c>
      <c r="AO55" s="331">
        <v>129.5</v>
      </c>
      <c r="AP55" s="332">
        <v>87464</v>
      </c>
      <c r="AQ55" s="333">
        <v>19</v>
      </c>
      <c r="AR55" s="334">
        <v>110.5</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502</v>
      </c>
      <c r="AM56" s="337">
        <v>1175070</v>
      </c>
      <c r="AN56" s="338">
        <v>69564</v>
      </c>
      <c r="AO56" s="339">
        <v>111.9</v>
      </c>
      <c r="AP56" s="340">
        <v>47479</v>
      </c>
      <c r="AQ56" s="341">
        <v>10.199999999999999</v>
      </c>
      <c r="AR56" s="342">
        <v>101.7</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505</v>
      </c>
      <c r="AL57" s="321"/>
      <c r="AM57" s="329">
        <v>3161360</v>
      </c>
      <c r="AN57" s="330">
        <v>209043</v>
      </c>
      <c r="AO57" s="331">
        <v>63.8</v>
      </c>
      <c r="AP57" s="332">
        <v>96248</v>
      </c>
      <c r="AQ57" s="333">
        <v>10</v>
      </c>
      <c r="AR57" s="334">
        <v>53.8</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502</v>
      </c>
      <c r="AM58" s="337">
        <v>2400078</v>
      </c>
      <c r="AN58" s="338">
        <v>158704</v>
      </c>
      <c r="AO58" s="339">
        <v>128.1</v>
      </c>
      <c r="AP58" s="340">
        <v>55768</v>
      </c>
      <c r="AQ58" s="341">
        <v>17.5</v>
      </c>
      <c r="AR58" s="342">
        <v>110.6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506</v>
      </c>
      <c r="AL59" s="321"/>
      <c r="AM59" s="329">
        <v>2217205</v>
      </c>
      <c r="AN59" s="330">
        <v>149923</v>
      </c>
      <c r="AO59" s="331">
        <v>-28.3</v>
      </c>
      <c r="AP59" s="332">
        <v>76413</v>
      </c>
      <c r="AQ59" s="333">
        <v>-20.6</v>
      </c>
      <c r="AR59" s="334">
        <v>-7.7</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502</v>
      </c>
      <c r="AM60" s="337">
        <v>1045394</v>
      </c>
      <c r="AN60" s="338">
        <v>70687</v>
      </c>
      <c r="AO60" s="339">
        <v>-55.5</v>
      </c>
      <c r="AP60" s="340">
        <v>39658</v>
      </c>
      <c r="AQ60" s="341">
        <v>-28.9</v>
      </c>
      <c r="AR60" s="342">
        <v>-26.6</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507</v>
      </c>
      <c r="AL61" s="343"/>
      <c r="AM61" s="344">
        <v>2107351</v>
      </c>
      <c r="AN61" s="345">
        <v>133719</v>
      </c>
      <c r="AO61" s="346">
        <v>18.5</v>
      </c>
      <c r="AP61" s="347">
        <v>80189</v>
      </c>
      <c r="AQ61" s="348">
        <v>3.5</v>
      </c>
      <c r="AR61" s="334">
        <v>15</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502</v>
      </c>
      <c r="AM62" s="337">
        <v>1266531</v>
      </c>
      <c r="AN62" s="338">
        <v>80546</v>
      </c>
      <c r="AO62" s="339">
        <v>18.899999999999999</v>
      </c>
      <c r="AP62" s="340">
        <v>43768</v>
      </c>
      <c r="AQ62" s="341">
        <v>4.7</v>
      </c>
      <c r="AR62" s="342">
        <v>14.2</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unu601nYOSSlRMC7DDu+EUl3QFHGwa1HdgTV9laBqQv1wD5TQPJv+vXfbYdCL5oqBQ6cboDenEWcZzsNuE9NSA==" saltValue="zWGQVwbaRod31YUxmEHmL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509</v>
      </c>
    </row>
    <row r="121" spans="125:125" ht="13.5" hidden="1" customHeight="1">
      <c r="DU121" s="255"/>
    </row>
  </sheetData>
  <sheetProtection algorithmName="SHA-512" hashValue="YZMVZ0nsVkKXKsp+sISZns9/Lq4Q8Fq1lukidQzm6+SdOeHpUHrHCO3XLUnupU5dActOXXU02dJqgUJJx5VSIw==" saltValue="/XwpVtEYTgvrrjR2Xu3IU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510</v>
      </c>
    </row>
  </sheetData>
  <sheetProtection algorithmName="SHA-512" hashValue="Kgsg/MqxJtRGjQWmcLOh0X4VjzPeY9PrUJE6zbz1fZAkSYv7OtnQ9PecMv1PiDRyBhfErcLmErvj6O20H74mrw==" saltValue="5c2pueUR1oBFrzvi2eT91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203" t="s">
        <v>3</v>
      </c>
      <c r="D47" s="1203"/>
      <c r="E47" s="1204"/>
      <c r="F47" s="11">
        <v>16.97</v>
      </c>
      <c r="G47" s="12">
        <v>13.16</v>
      </c>
      <c r="H47" s="12">
        <v>11.76</v>
      </c>
      <c r="I47" s="12">
        <v>17.55</v>
      </c>
      <c r="J47" s="13">
        <v>19.78</v>
      </c>
    </row>
    <row r="48" spans="2:10" ht="57.75" customHeight="1">
      <c r="B48" s="14"/>
      <c r="C48" s="1205" t="s">
        <v>4</v>
      </c>
      <c r="D48" s="1205"/>
      <c r="E48" s="1206"/>
      <c r="F48" s="15">
        <v>4.4800000000000004</v>
      </c>
      <c r="G48" s="16">
        <v>5.2</v>
      </c>
      <c r="H48" s="16">
        <v>6.63</v>
      </c>
      <c r="I48" s="16">
        <v>4.8099999999999996</v>
      </c>
      <c r="J48" s="17">
        <v>6.59</v>
      </c>
    </row>
    <row r="49" spans="2:10" ht="57.75" customHeight="1" thickBot="1">
      <c r="B49" s="18"/>
      <c r="C49" s="1207" t="s">
        <v>5</v>
      </c>
      <c r="D49" s="1207"/>
      <c r="E49" s="1208"/>
      <c r="F49" s="19" t="s">
        <v>516</v>
      </c>
      <c r="G49" s="20" t="s">
        <v>517</v>
      </c>
      <c r="H49" s="20">
        <v>7.0000000000000007E-2</v>
      </c>
      <c r="I49" s="20">
        <v>4.74</v>
      </c>
      <c r="J49" s="21">
        <v>5.41</v>
      </c>
    </row>
    <row r="50" spans="2:10"/>
  </sheetData>
  <sheetProtection algorithmName="SHA-512" hashValue="wF2CeISj5xEuNq2B1CnzFQz3pyd29f2nDMExBE796YFUm+frLNoId+AL9z/NaPIS5Qrmca363E3D4+/1+MFouQ==" saltValue="FkZLnO/VdhRKfFeil0GK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215" t="s">
        <v>518</v>
      </c>
      <c r="D34" s="1215"/>
      <c r="E34" s="1216"/>
      <c r="F34" s="32">
        <v>4.58</v>
      </c>
      <c r="G34" s="33">
        <v>5.3</v>
      </c>
      <c r="H34" s="33">
        <v>6.73</v>
      </c>
      <c r="I34" s="33">
        <v>4.91</v>
      </c>
      <c r="J34" s="34">
        <v>6.69</v>
      </c>
      <c r="K34" s="22"/>
      <c r="L34" s="22"/>
      <c r="M34" s="22"/>
      <c r="N34" s="22"/>
      <c r="O34" s="22"/>
      <c r="P34" s="22"/>
    </row>
    <row r="35" spans="1:16" ht="39" customHeight="1">
      <c r="A35" s="22"/>
      <c r="B35" s="35"/>
      <c r="C35" s="1209" t="s">
        <v>519</v>
      </c>
      <c r="D35" s="1210"/>
      <c r="E35" s="1211"/>
      <c r="F35" s="36">
        <v>6.48</v>
      </c>
      <c r="G35" s="37">
        <v>6.39</v>
      </c>
      <c r="H35" s="37">
        <v>7.41</v>
      </c>
      <c r="I35" s="37">
        <v>6.05</v>
      </c>
      <c r="J35" s="38">
        <v>5.37</v>
      </c>
      <c r="K35" s="22"/>
      <c r="L35" s="22"/>
      <c r="M35" s="22"/>
      <c r="N35" s="22"/>
      <c r="O35" s="22"/>
      <c r="P35" s="22"/>
    </row>
    <row r="36" spans="1:16" ht="39" customHeight="1">
      <c r="A36" s="22"/>
      <c r="B36" s="35"/>
      <c r="C36" s="1209" t="s">
        <v>520</v>
      </c>
      <c r="D36" s="1210"/>
      <c r="E36" s="1211"/>
      <c r="F36" s="36">
        <v>0.46</v>
      </c>
      <c r="G36" s="37">
        <v>0.16</v>
      </c>
      <c r="H36" s="37">
        <v>0.41</v>
      </c>
      <c r="I36" s="37">
        <v>1.24</v>
      </c>
      <c r="J36" s="38">
        <v>0.53</v>
      </c>
      <c r="K36" s="22"/>
      <c r="L36" s="22"/>
      <c r="M36" s="22"/>
      <c r="N36" s="22"/>
      <c r="O36" s="22"/>
      <c r="P36" s="22"/>
    </row>
    <row r="37" spans="1:16" ht="39" customHeight="1">
      <c r="A37" s="22"/>
      <c r="B37" s="35"/>
      <c r="C37" s="1209" t="s">
        <v>521</v>
      </c>
      <c r="D37" s="1210"/>
      <c r="E37" s="1211"/>
      <c r="F37" s="36">
        <v>0.04</v>
      </c>
      <c r="G37" s="37">
        <v>0.05</v>
      </c>
      <c r="H37" s="37">
        <v>0.09</v>
      </c>
      <c r="I37" s="37">
        <v>0.12</v>
      </c>
      <c r="J37" s="38">
        <v>0.13</v>
      </c>
      <c r="K37" s="22"/>
      <c r="L37" s="22"/>
      <c r="M37" s="22"/>
      <c r="N37" s="22"/>
      <c r="O37" s="22"/>
      <c r="P37" s="22"/>
    </row>
    <row r="38" spans="1:16" ht="39" customHeight="1">
      <c r="A38" s="22"/>
      <c r="B38" s="35"/>
      <c r="C38" s="1209" t="s">
        <v>522</v>
      </c>
      <c r="D38" s="1210"/>
      <c r="E38" s="1211"/>
      <c r="F38" s="36">
        <v>0.09</v>
      </c>
      <c r="G38" s="37">
        <v>0.08</v>
      </c>
      <c r="H38" s="37">
        <v>0.08</v>
      </c>
      <c r="I38" s="37">
        <v>0.02</v>
      </c>
      <c r="J38" s="38">
        <v>0.04</v>
      </c>
      <c r="K38" s="22"/>
      <c r="L38" s="22"/>
      <c r="M38" s="22"/>
      <c r="N38" s="22"/>
      <c r="O38" s="22"/>
      <c r="P38" s="22"/>
    </row>
    <row r="39" spans="1:16" ht="39" customHeight="1">
      <c r="A39" s="22"/>
      <c r="B39" s="35"/>
      <c r="C39" s="1209" t="s">
        <v>523</v>
      </c>
      <c r="D39" s="1210"/>
      <c r="E39" s="1211"/>
      <c r="F39" s="36">
        <v>0.02</v>
      </c>
      <c r="G39" s="37">
        <v>0.05</v>
      </c>
      <c r="H39" s="37">
        <v>0.09</v>
      </c>
      <c r="I39" s="37">
        <v>0.12</v>
      </c>
      <c r="J39" s="38">
        <v>0.02</v>
      </c>
      <c r="K39" s="22"/>
      <c r="L39" s="22"/>
      <c r="M39" s="22"/>
      <c r="N39" s="22"/>
      <c r="O39" s="22"/>
      <c r="P39" s="22"/>
    </row>
    <row r="40" spans="1:16" ht="39" customHeight="1">
      <c r="A40" s="22"/>
      <c r="B40" s="35"/>
      <c r="C40" s="1209" t="s">
        <v>524</v>
      </c>
      <c r="D40" s="1210"/>
      <c r="E40" s="1211"/>
      <c r="F40" s="36">
        <v>0</v>
      </c>
      <c r="G40" s="37">
        <v>0</v>
      </c>
      <c r="H40" s="37">
        <v>0</v>
      </c>
      <c r="I40" s="37">
        <v>0</v>
      </c>
      <c r="J40" s="38">
        <v>0</v>
      </c>
      <c r="K40" s="22"/>
      <c r="L40" s="22"/>
      <c r="M40" s="22"/>
      <c r="N40" s="22"/>
      <c r="O40" s="22"/>
      <c r="P40" s="22"/>
    </row>
    <row r="41" spans="1:16" ht="39" customHeight="1">
      <c r="A41" s="22"/>
      <c r="B41" s="35"/>
      <c r="C41" s="1209"/>
      <c r="D41" s="1210"/>
      <c r="E41" s="1211"/>
      <c r="F41" s="36"/>
      <c r="G41" s="37"/>
      <c r="H41" s="37"/>
      <c r="I41" s="37"/>
      <c r="J41" s="38"/>
      <c r="K41" s="22"/>
      <c r="L41" s="22"/>
      <c r="M41" s="22"/>
      <c r="N41" s="22"/>
      <c r="O41" s="22"/>
      <c r="P41" s="22"/>
    </row>
    <row r="42" spans="1:16" ht="39" customHeight="1">
      <c r="A42" s="22"/>
      <c r="B42" s="39"/>
      <c r="C42" s="1209" t="s">
        <v>525</v>
      </c>
      <c r="D42" s="1210"/>
      <c r="E42" s="1211"/>
      <c r="F42" s="36" t="s">
        <v>469</v>
      </c>
      <c r="G42" s="37" t="s">
        <v>469</v>
      </c>
      <c r="H42" s="37" t="s">
        <v>469</v>
      </c>
      <c r="I42" s="37" t="s">
        <v>469</v>
      </c>
      <c r="J42" s="38" t="s">
        <v>469</v>
      </c>
      <c r="K42" s="22"/>
      <c r="L42" s="22"/>
      <c r="M42" s="22"/>
      <c r="N42" s="22"/>
      <c r="O42" s="22"/>
      <c r="P42" s="22"/>
    </row>
    <row r="43" spans="1:16" ht="39" customHeight="1" thickBot="1">
      <c r="A43" s="22"/>
      <c r="B43" s="40"/>
      <c r="C43" s="1212" t="s">
        <v>526</v>
      </c>
      <c r="D43" s="1213"/>
      <c r="E43" s="1214"/>
      <c r="F43" s="41" t="s">
        <v>469</v>
      </c>
      <c r="G43" s="42" t="s">
        <v>469</v>
      </c>
      <c r="H43" s="42" t="s">
        <v>469</v>
      </c>
      <c r="I43" s="42" t="s">
        <v>469</v>
      </c>
      <c r="J43" s="43" t="s">
        <v>469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vDKe50oRdFTxatbx0RPR4zmnjkaGQSiysE8FH6qc4TcwNcos0QAidiDSbl8rB0+ZxsYc2MF2VlNnls8ieZc2hA==" saltValue="7+M5KavSdoYE5STo2gJUy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5" zoomScaleNormal="75"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217" t="s">
        <v>11</v>
      </c>
      <c r="C45" s="1218"/>
      <c r="D45" s="58"/>
      <c r="E45" s="1223" t="s">
        <v>12</v>
      </c>
      <c r="F45" s="1223"/>
      <c r="G45" s="1223"/>
      <c r="H45" s="1223"/>
      <c r="I45" s="1223"/>
      <c r="J45" s="1224"/>
      <c r="K45" s="59">
        <v>716</v>
      </c>
      <c r="L45" s="60">
        <v>691</v>
      </c>
      <c r="M45" s="60">
        <v>684</v>
      </c>
      <c r="N45" s="60">
        <v>721</v>
      </c>
      <c r="O45" s="61">
        <v>798</v>
      </c>
      <c r="P45" s="48"/>
      <c r="Q45" s="48"/>
      <c r="R45" s="48"/>
      <c r="S45" s="48"/>
      <c r="T45" s="48"/>
      <c r="U45" s="48"/>
    </row>
    <row r="46" spans="1:21" ht="30.75" customHeight="1">
      <c r="A46" s="48"/>
      <c r="B46" s="1219"/>
      <c r="C46" s="1220"/>
      <c r="D46" s="62"/>
      <c r="E46" s="1225" t="s">
        <v>13</v>
      </c>
      <c r="F46" s="1225"/>
      <c r="G46" s="1225"/>
      <c r="H46" s="1225"/>
      <c r="I46" s="1225"/>
      <c r="J46" s="1226"/>
      <c r="K46" s="63" t="s">
        <v>469</v>
      </c>
      <c r="L46" s="64" t="s">
        <v>469</v>
      </c>
      <c r="M46" s="64" t="s">
        <v>469</v>
      </c>
      <c r="N46" s="64" t="s">
        <v>469</v>
      </c>
      <c r="O46" s="65" t="s">
        <v>469</v>
      </c>
      <c r="P46" s="48"/>
      <c r="Q46" s="48"/>
      <c r="R46" s="48"/>
      <c r="S46" s="48"/>
      <c r="T46" s="48"/>
      <c r="U46" s="48"/>
    </row>
    <row r="47" spans="1:21" ht="30.75" customHeight="1">
      <c r="A47" s="48"/>
      <c r="B47" s="1219"/>
      <c r="C47" s="1220"/>
      <c r="D47" s="62"/>
      <c r="E47" s="1225" t="s">
        <v>14</v>
      </c>
      <c r="F47" s="1225"/>
      <c r="G47" s="1225"/>
      <c r="H47" s="1225"/>
      <c r="I47" s="1225"/>
      <c r="J47" s="1226"/>
      <c r="K47" s="63" t="s">
        <v>469</v>
      </c>
      <c r="L47" s="64" t="s">
        <v>469</v>
      </c>
      <c r="M47" s="64" t="s">
        <v>469</v>
      </c>
      <c r="N47" s="64" t="s">
        <v>469</v>
      </c>
      <c r="O47" s="65" t="s">
        <v>469</v>
      </c>
      <c r="P47" s="48"/>
      <c r="Q47" s="48"/>
      <c r="R47" s="48"/>
      <c r="S47" s="48"/>
      <c r="T47" s="48"/>
      <c r="U47" s="48"/>
    </row>
    <row r="48" spans="1:21" ht="30.75" customHeight="1">
      <c r="A48" s="48"/>
      <c r="B48" s="1219"/>
      <c r="C48" s="1220"/>
      <c r="D48" s="62"/>
      <c r="E48" s="1225" t="s">
        <v>15</v>
      </c>
      <c r="F48" s="1225"/>
      <c r="G48" s="1225"/>
      <c r="H48" s="1225"/>
      <c r="I48" s="1225"/>
      <c r="J48" s="1226"/>
      <c r="K48" s="63">
        <v>269</v>
      </c>
      <c r="L48" s="64">
        <v>267</v>
      </c>
      <c r="M48" s="64">
        <v>251</v>
      </c>
      <c r="N48" s="64">
        <v>272</v>
      </c>
      <c r="O48" s="65">
        <v>268</v>
      </c>
      <c r="P48" s="48"/>
      <c r="Q48" s="48"/>
      <c r="R48" s="48"/>
      <c r="S48" s="48"/>
      <c r="T48" s="48"/>
      <c r="U48" s="48"/>
    </row>
    <row r="49" spans="1:21" ht="30.75" customHeight="1">
      <c r="A49" s="48"/>
      <c r="B49" s="1219"/>
      <c r="C49" s="1220"/>
      <c r="D49" s="62"/>
      <c r="E49" s="1225" t="s">
        <v>16</v>
      </c>
      <c r="F49" s="1225"/>
      <c r="G49" s="1225"/>
      <c r="H49" s="1225"/>
      <c r="I49" s="1225"/>
      <c r="J49" s="1226"/>
      <c r="K49" s="63">
        <v>21</v>
      </c>
      <c r="L49" s="64">
        <v>21</v>
      </c>
      <c r="M49" s="64">
        <v>21</v>
      </c>
      <c r="N49" s="64">
        <v>26</v>
      </c>
      <c r="O49" s="65">
        <v>26</v>
      </c>
      <c r="P49" s="48"/>
      <c r="Q49" s="48"/>
      <c r="R49" s="48"/>
      <c r="S49" s="48"/>
      <c r="T49" s="48"/>
      <c r="U49" s="48"/>
    </row>
    <row r="50" spans="1:21" ht="30.75" customHeight="1">
      <c r="A50" s="48"/>
      <c r="B50" s="1219"/>
      <c r="C50" s="1220"/>
      <c r="D50" s="62"/>
      <c r="E50" s="1225" t="s">
        <v>17</v>
      </c>
      <c r="F50" s="1225"/>
      <c r="G50" s="1225"/>
      <c r="H50" s="1225"/>
      <c r="I50" s="1225"/>
      <c r="J50" s="1226"/>
      <c r="K50" s="63">
        <v>28</v>
      </c>
      <c r="L50" s="64">
        <v>18</v>
      </c>
      <c r="M50" s="64">
        <v>11</v>
      </c>
      <c r="N50" s="64">
        <v>11</v>
      </c>
      <c r="O50" s="65">
        <v>10</v>
      </c>
      <c r="P50" s="48"/>
      <c r="Q50" s="48"/>
      <c r="R50" s="48"/>
      <c r="S50" s="48"/>
      <c r="T50" s="48"/>
      <c r="U50" s="48"/>
    </row>
    <row r="51" spans="1:21" ht="30.75" customHeight="1">
      <c r="A51" s="48"/>
      <c r="B51" s="1221"/>
      <c r="C51" s="1222"/>
      <c r="D51" s="66"/>
      <c r="E51" s="1225" t="s">
        <v>18</v>
      </c>
      <c r="F51" s="1225"/>
      <c r="G51" s="1225"/>
      <c r="H51" s="1225"/>
      <c r="I51" s="1225"/>
      <c r="J51" s="1226"/>
      <c r="K51" s="63">
        <v>0</v>
      </c>
      <c r="L51" s="64">
        <v>0</v>
      </c>
      <c r="M51" s="64">
        <v>0</v>
      </c>
      <c r="N51" s="64">
        <v>0</v>
      </c>
      <c r="O51" s="65">
        <v>1</v>
      </c>
      <c r="P51" s="48"/>
      <c r="Q51" s="48"/>
      <c r="R51" s="48"/>
      <c r="S51" s="48"/>
      <c r="T51" s="48"/>
      <c r="U51" s="48"/>
    </row>
    <row r="52" spans="1:21" ht="30.75" customHeight="1">
      <c r="A52" s="48"/>
      <c r="B52" s="1227" t="s">
        <v>19</v>
      </c>
      <c r="C52" s="1228"/>
      <c r="D52" s="66"/>
      <c r="E52" s="1225" t="s">
        <v>20</v>
      </c>
      <c r="F52" s="1225"/>
      <c r="G52" s="1225"/>
      <c r="H52" s="1225"/>
      <c r="I52" s="1225"/>
      <c r="J52" s="1226"/>
      <c r="K52" s="63">
        <v>693</v>
      </c>
      <c r="L52" s="64">
        <v>674</v>
      </c>
      <c r="M52" s="64">
        <v>680</v>
      </c>
      <c r="N52" s="64">
        <v>676</v>
      </c>
      <c r="O52" s="65">
        <v>706</v>
      </c>
      <c r="P52" s="48"/>
      <c r="Q52" s="48"/>
      <c r="R52" s="48"/>
      <c r="S52" s="48"/>
      <c r="T52" s="48"/>
      <c r="U52" s="48"/>
    </row>
    <row r="53" spans="1:21" ht="30.75" customHeight="1" thickBot="1">
      <c r="A53" s="48"/>
      <c r="B53" s="1229" t="s">
        <v>21</v>
      </c>
      <c r="C53" s="1230"/>
      <c r="D53" s="67"/>
      <c r="E53" s="1231" t="s">
        <v>22</v>
      </c>
      <c r="F53" s="1231"/>
      <c r="G53" s="1231"/>
      <c r="H53" s="1231"/>
      <c r="I53" s="1231"/>
      <c r="J53" s="1232"/>
      <c r="K53" s="68">
        <v>341</v>
      </c>
      <c r="L53" s="69">
        <v>323</v>
      </c>
      <c r="M53" s="69">
        <v>287</v>
      </c>
      <c r="N53" s="69">
        <v>354</v>
      </c>
      <c r="O53" s="70">
        <v>397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527</v>
      </c>
      <c r="P55" s="48"/>
      <c r="Q55" s="48"/>
      <c r="R55" s="48"/>
      <c r="S55" s="48"/>
      <c r="T55" s="48"/>
      <c r="U55" s="48"/>
    </row>
    <row r="56" spans="1:21" ht="31.5" customHeight="1" thickBot="1">
      <c r="A56" s="48"/>
      <c r="B56" s="76"/>
      <c r="C56" s="77"/>
      <c r="D56" s="77"/>
      <c r="E56" s="78"/>
      <c r="F56" s="78"/>
      <c r="G56" s="78"/>
      <c r="H56" s="78"/>
      <c r="I56" s="78"/>
      <c r="J56" s="79" t="s">
        <v>2</v>
      </c>
      <c r="K56" s="80" t="s">
        <v>528</v>
      </c>
      <c r="L56" s="81" t="s">
        <v>529</v>
      </c>
      <c r="M56" s="81" t="s">
        <v>530</v>
      </c>
      <c r="N56" s="81" t="s">
        <v>531</v>
      </c>
      <c r="O56" s="82" t="s">
        <v>532</v>
      </c>
      <c r="P56" s="48"/>
      <c r="Q56" s="48"/>
      <c r="R56" s="48"/>
      <c r="S56" s="48"/>
      <c r="T56" s="48"/>
      <c r="U56" s="48"/>
    </row>
    <row r="57" spans="1:21" ht="31.5" customHeight="1">
      <c r="B57" s="1233" t="s">
        <v>25</v>
      </c>
      <c r="C57" s="1234"/>
      <c r="D57" s="1237" t="s">
        <v>26</v>
      </c>
      <c r="E57" s="1238"/>
      <c r="F57" s="1238"/>
      <c r="G57" s="1238"/>
      <c r="H57" s="1238"/>
      <c r="I57" s="1238"/>
      <c r="J57" s="1239"/>
      <c r="K57" s="83"/>
      <c r="L57" s="84"/>
      <c r="M57" s="84"/>
      <c r="N57" s="84"/>
      <c r="O57" s="85"/>
    </row>
    <row r="58" spans="1:21" ht="31.5" customHeight="1" thickBot="1">
      <c r="B58" s="1235"/>
      <c r="C58" s="1236"/>
      <c r="D58" s="1240" t="s">
        <v>27</v>
      </c>
      <c r="E58" s="1241"/>
      <c r="F58" s="1241"/>
      <c r="G58" s="1241"/>
      <c r="H58" s="1241"/>
      <c r="I58" s="1241"/>
      <c r="J58" s="1242"/>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82Q4yVVvuFPKoix4/nhBINcHxItqYzLMXCcdA4BC1rdsjhaeimZ4nKLrGJXJDEjHPATClhgnOb+fgBwSIsb6g==" saltValue="vU3jDN0Zpv5/D3GDi+fCv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511</v>
      </c>
      <c r="J40" s="100" t="s">
        <v>512</v>
      </c>
      <c r="K40" s="100" t="s">
        <v>513</v>
      </c>
      <c r="L40" s="100" t="s">
        <v>514</v>
      </c>
      <c r="M40" s="101" t="s">
        <v>515</v>
      </c>
    </row>
    <row r="41" spans="2:13" ht="27.75" customHeight="1">
      <c r="B41" s="1243" t="s">
        <v>30</v>
      </c>
      <c r="C41" s="1244"/>
      <c r="D41" s="102"/>
      <c r="E41" s="1249" t="s">
        <v>31</v>
      </c>
      <c r="F41" s="1249"/>
      <c r="G41" s="1249"/>
      <c r="H41" s="1250"/>
      <c r="I41" s="351">
        <v>8708</v>
      </c>
      <c r="J41" s="352">
        <v>8600</v>
      </c>
      <c r="K41" s="352">
        <v>9027</v>
      </c>
      <c r="L41" s="352">
        <v>10642</v>
      </c>
      <c r="M41" s="353">
        <v>10931</v>
      </c>
    </row>
    <row r="42" spans="2:13" ht="27.75" customHeight="1">
      <c r="B42" s="1245"/>
      <c r="C42" s="1246"/>
      <c r="D42" s="103"/>
      <c r="E42" s="1251" t="s">
        <v>32</v>
      </c>
      <c r="F42" s="1251"/>
      <c r="G42" s="1251"/>
      <c r="H42" s="1252"/>
      <c r="I42" s="354">
        <v>59</v>
      </c>
      <c r="J42" s="355">
        <v>37</v>
      </c>
      <c r="K42" s="355">
        <v>25</v>
      </c>
      <c r="L42" s="355">
        <v>13</v>
      </c>
      <c r="M42" s="356" t="s">
        <v>469</v>
      </c>
    </row>
    <row r="43" spans="2:13" ht="27.75" customHeight="1">
      <c r="B43" s="1245"/>
      <c r="C43" s="1246"/>
      <c r="D43" s="103"/>
      <c r="E43" s="1251" t="s">
        <v>33</v>
      </c>
      <c r="F43" s="1251"/>
      <c r="G43" s="1251"/>
      <c r="H43" s="1252"/>
      <c r="I43" s="354">
        <v>2756</v>
      </c>
      <c r="J43" s="355">
        <v>2528</v>
      </c>
      <c r="K43" s="355">
        <v>2516</v>
      </c>
      <c r="L43" s="355">
        <v>2472</v>
      </c>
      <c r="M43" s="356">
        <v>2421</v>
      </c>
    </row>
    <row r="44" spans="2:13" ht="27.75" customHeight="1">
      <c r="B44" s="1245"/>
      <c r="C44" s="1246"/>
      <c r="D44" s="103"/>
      <c r="E44" s="1251" t="s">
        <v>34</v>
      </c>
      <c r="F44" s="1251"/>
      <c r="G44" s="1251"/>
      <c r="H44" s="1252"/>
      <c r="I44" s="354">
        <v>107</v>
      </c>
      <c r="J44" s="355">
        <v>116</v>
      </c>
      <c r="K44" s="355">
        <v>95</v>
      </c>
      <c r="L44" s="355">
        <v>70</v>
      </c>
      <c r="M44" s="356">
        <v>96</v>
      </c>
    </row>
    <row r="45" spans="2:13" ht="27.75" customHeight="1">
      <c r="B45" s="1245"/>
      <c r="C45" s="1246"/>
      <c r="D45" s="103"/>
      <c r="E45" s="1251" t="s">
        <v>35</v>
      </c>
      <c r="F45" s="1251"/>
      <c r="G45" s="1251"/>
      <c r="H45" s="1252"/>
      <c r="I45" s="354">
        <v>1427</v>
      </c>
      <c r="J45" s="355">
        <v>1385</v>
      </c>
      <c r="K45" s="355">
        <v>1366</v>
      </c>
      <c r="L45" s="355">
        <v>1327</v>
      </c>
      <c r="M45" s="356">
        <v>1286</v>
      </c>
    </row>
    <row r="46" spans="2:13" ht="27.75" customHeight="1">
      <c r="B46" s="1245"/>
      <c r="C46" s="1246"/>
      <c r="D46" s="104"/>
      <c r="E46" s="1251" t="s">
        <v>36</v>
      </c>
      <c r="F46" s="1251"/>
      <c r="G46" s="1251"/>
      <c r="H46" s="1252"/>
      <c r="I46" s="354" t="s">
        <v>469</v>
      </c>
      <c r="J46" s="355" t="s">
        <v>469</v>
      </c>
      <c r="K46" s="355" t="s">
        <v>469</v>
      </c>
      <c r="L46" s="355" t="s">
        <v>469</v>
      </c>
      <c r="M46" s="356" t="s">
        <v>469</v>
      </c>
    </row>
    <row r="47" spans="2:13" ht="27.75" customHeight="1">
      <c r="B47" s="1245"/>
      <c r="C47" s="1246"/>
      <c r="D47" s="105"/>
      <c r="E47" s="1253" t="s">
        <v>37</v>
      </c>
      <c r="F47" s="1254"/>
      <c r="G47" s="1254"/>
      <c r="H47" s="1255"/>
      <c r="I47" s="354" t="s">
        <v>469</v>
      </c>
      <c r="J47" s="355" t="s">
        <v>469</v>
      </c>
      <c r="K47" s="355" t="s">
        <v>469</v>
      </c>
      <c r="L47" s="355" t="s">
        <v>469</v>
      </c>
      <c r="M47" s="356" t="s">
        <v>469</v>
      </c>
    </row>
    <row r="48" spans="2:13" ht="27.75" customHeight="1">
      <c r="B48" s="1245"/>
      <c r="C48" s="1246"/>
      <c r="D48" s="103"/>
      <c r="E48" s="1251" t="s">
        <v>38</v>
      </c>
      <c r="F48" s="1251"/>
      <c r="G48" s="1251"/>
      <c r="H48" s="1252"/>
      <c r="I48" s="354" t="s">
        <v>469</v>
      </c>
      <c r="J48" s="355" t="s">
        <v>469</v>
      </c>
      <c r="K48" s="355" t="s">
        <v>469</v>
      </c>
      <c r="L48" s="355" t="s">
        <v>469</v>
      </c>
      <c r="M48" s="356" t="s">
        <v>469</v>
      </c>
    </row>
    <row r="49" spans="2:13" ht="27.75" customHeight="1">
      <c r="B49" s="1247"/>
      <c r="C49" s="1248"/>
      <c r="D49" s="103"/>
      <c r="E49" s="1251" t="s">
        <v>39</v>
      </c>
      <c r="F49" s="1251"/>
      <c r="G49" s="1251"/>
      <c r="H49" s="1252"/>
      <c r="I49" s="354" t="s">
        <v>469</v>
      </c>
      <c r="J49" s="355" t="s">
        <v>469</v>
      </c>
      <c r="K49" s="355" t="s">
        <v>469</v>
      </c>
      <c r="L49" s="355" t="s">
        <v>469</v>
      </c>
      <c r="M49" s="356" t="s">
        <v>469</v>
      </c>
    </row>
    <row r="50" spans="2:13" ht="27.75" customHeight="1">
      <c r="B50" s="1256" t="s">
        <v>40</v>
      </c>
      <c r="C50" s="1257"/>
      <c r="D50" s="106"/>
      <c r="E50" s="1251" t="s">
        <v>41</v>
      </c>
      <c r="F50" s="1251"/>
      <c r="G50" s="1251"/>
      <c r="H50" s="1252"/>
      <c r="I50" s="354">
        <v>1663</v>
      </c>
      <c r="J50" s="355">
        <v>1503</v>
      </c>
      <c r="K50" s="355">
        <v>1785</v>
      </c>
      <c r="L50" s="355">
        <v>2061</v>
      </c>
      <c r="M50" s="356">
        <v>2144</v>
      </c>
    </row>
    <row r="51" spans="2:13" ht="27.75" customHeight="1">
      <c r="B51" s="1245"/>
      <c r="C51" s="1246"/>
      <c r="D51" s="103"/>
      <c r="E51" s="1251" t="s">
        <v>42</v>
      </c>
      <c r="F51" s="1251"/>
      <c r="G51" s="1251"/>
      <c r="H51" s="1252"/>
      <c r="I51" s="354">
        <v>1397</v>
      </c>
      <c r="J51" s="355">
        <v>1397</v>
      </c>
      <c r="K51" s="355">
        <v>1425</v>
      </c>
      <c r="L51" s="355">
        <v>1332</v>
      </c>
      <c r="M51" s="356">
        <v>1267</v>
      </c>
    </row>
    <row r="52" spans="2:13" ht="27.75" customHeight="1">
      <c r="B52" s="1247"/>
      <c r="C52" s="1248"/>
      <c r="D52" s="103"/>
      <c r="E52" s="1251" t="s">
        <v>43</v>
      </c>
      <c r="F52" s="1251"/>
      <c r="G52" s="1251"/>
      <c r="H52" s="1252"/>
      <c r="I52" s="354">
        <v>6574</v>
      </c>
      <c r="J52" s="355">
        <v>6387</v>
      </c>
      <c r="K52" s="355">
        <v>6406</v>
      </c>
      <c r="L52" s="355">
        <v>6681</v>
      </c>
      <c r="M52" s="356">
        <v>6603</v>
      </c>
    </row>
    <row r="53" spans="2:13" ht="27.75" customHeight="1" thickBot="1">
      <c r="B53" s="1258" t="s">
        <v>21</v>
      </c>
      <c r="C53" s="1259"/>
      <c r="D53" s="107"/>
      <c r="E53" s="1260" t="s">
        <v>44</v>
      </c>
      <c r="F53" s="1260"/>
      <c r="G53" s="1260"/>
      <c r="H53" s="1261"/>
      <c r="I53" s="357">
        <v>3424</v>
      </c>
      <c r="J53" s="358">
        <v>3379</v>
      </c>
      <c r="K53" s="358">
        <v>3414</v>
      </c>
      <c r="L53" s="358">
        <v>4451</v>
      </c>
      <c r="M53" s="359">
        <v>4719</v>
      </c>
    </row>
    <row r="54" spans="2:13" ht="27.75" customHeight="1">
      <c r="B54" s="108" t="s">
        <v>45</v>
      </c>
      <c r="C54" s="109"/>
      <c r="D54" s="109"/>
      <c r="E54" s="110"/>
      <c r="F54" s="110"/>
      <c r="G54" s="110"/>
      <c r="H54" s="110"/>
      <c r="I54" s="111"/>
      <c r="J54" s="111"/>
      <c r="K54" s="111"/>
      <c r="L54" s="111"/>
      <c r="M54" s="111"/>
    </row>
    <row r="55" spans="2:13"/>
  </sheetData>
  <sheetProtection algorithmName="SHA-512" hashValue="q3Xu6eyfT827Jc72dzMGJKpYEY+qnTXh/KmSICndZToOuHh13zN6xGJEx6SXa0hZgB+BP2GIAZmreWLARXCT2Q==" saltValue="UkOVPyS1ofe3Rp77AXOh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0" zoomScaleNormal="5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46</v>
      </c>
    </row>
    <row r="54" spans="2:8" ht="29.25" customHeight="1" thickBot="1">
      <c r="B54" s="113" t="s">
        <v>1</v>
      </c>
      <c r="C54" s="114"/>
      <c r="D54" s="114"/>
      <c r="E54" s="115" t="s">
        <v>2</v>
      </c>
      <c r="F54" s="116" t="s">
        <v>513</v>
      </c>
      <c r="G54" s="116" t="s">
        <v>514</v>
      </c>
      <c r="H54" s="117" t="s">
        <v>515</v>
      </c>
    </row>
    <row r="55" spans="2:8" ht="52.5" customHeight="1">
      <c r="B55" s="118"/>
      <c r="C55" s="1270" t="s">
        <v>47</v>
      </c>
      <c r="D55" s="1270"/>
      <c r="E55" s="1271"/>
      <c r="F55" s="119">
        <v>582</v>
      </c>
      <c r="G55" s="119">
        <v>907</v>
      </c>
      <c r="H55" s="120">
        <v>1090</v>
      </c>
    </row>
    <row r="56" spans="2:8" ht="52.5" customHeight="1">
      <c r="B56" s="121"/>
      <c r="C56" s="1272" t="s">
        <v>48</v>
      </c>
      <c r="D56" s="1272"/>
      <c r="E56" s="1273"/>
      <c r="F56" s="122">
        <v>3</v>
      </c>
      <c r="G56" s="122">
        <v>3</v>
      </c>
      <c r="H56" s="123">
        <v>3</v>
      </c>
    </row>
    <row r="57" spans="2:8" ht="53.25" customHeight="1">
      <c r="B57" s="121"/>
      <c r="C57" s="1274" t="s">
        <v>49</v>
      </c>
      <c r="D57" s="1274"/>
      <c r="E57" s="1275"/>
      <c r="F57" s="124">
        <v>1049</v>
      </c>
      <c r="G57" s="124">
        <v>990</v>
      </c>
      <c r="H57" s="125">
        <v>876</v>
      </c>
    </row>
    <row r="58" spans="2:8" ht="45.75" customHeight="1">
      <c r="B58" s="126"/>
      <c r="C58" s="1262" t="s">
        <v>537</v>
      </c>
      <c r="D58" s="1263"/>
      <c r="E58" s="1264"/>
      <c r="F58" s="127">
        <v>333</v>
      </c>
      <c r="G58" s="127">
        <v>456</v>
      </c>
      <c r="H58" s="128">
        <v>437</v>
      </c>
    </row>
    <row r="59" spans="2:8" ht="45.75" customHeight="1">
      <c r="B59" s="126"/>
      <c r="C59" s="1262" t="s">
        <v>538</v>
      </c>
      <c r="D59" s="1263"/>
      <c r="E59" s="1264"/>
      <c r="F59" s="127">
        <v>131</v>
      </c>
      <c r="G59" s="127">
        <v>121</v>
      </c>
      <c r="H59" s="128">
        <v>247</v>
      </c>
    </row>
    <row r="60" spans="2:8" ht="45.75" customHeight="1">
      <c r="B60" s="126"/>
      <c r="C60" s="1262" t="s">
        <v>539</v>
      </c>
      <c r="D60" s="1263"/>
      <c r="E60" s="1264"/>
      <c r="F60" s="127">
        <v>150</v>
      </c>
      <c r="G60" s="127">
        <v>150</v>
      </c>
      <c r="H60" s="128">
        <v>66</v>
      </c>
    </row>
    <row r="61" spans="2:8" ht="45.75" customHeight="1">
      <c r="B61" s="126"/>
      <c r="C61" s="1262" t="s">
        <v>541</v>
      </c>
      <c r="D61" s="1263"/>
      <c r="E61" s="1264"/>
      <c r="F61" s="127">
        <v>7</v>
      </c>
      <c r="G61" s="127">
        <v>23</v>
      </c>
      <c r="H61" s="128">
        <v>39</v>
      </c>
    </row>
    <row r="62" spans="2:8" ht="45.75" customHeight="1" thickBot="1">
      <c r="B62" s="129"/>
      <c r="C62" s="1265" t="s">
        <v>540</v>
      </c>
      <c r="D62" s="1266"/>
      <c r="E62" s="1267"/>
      <c r="F62" s="130">
        <v>64</v>
      </c>
      <c r="G62" s="130">
        <v>57</v>
      </c>
      <c r="H62" s="131">
        <v>34</v>
      </c>
    </row>
    <row r="63" spans="2:8" ht="52.5" customHeight="1" thickBot="1">
      <c r="B63" s="132"/>
      <c r="C63" s="1268" t="s">
        <v>50</v>
      </c>
      <c r="D63" s="1268"/>
      <c r="E63" s="1269"/>
      <c r="F63" s="133">
        <v>1634</v>
      </c>
      <c r="G63" s="133">
        <v>1900</v>
      </c>
      <c r="H63" s="134">
        <v>1969</v>
      </c>
    </row>
    <row r="64" spans="2:8"/>
  </sheetData>
  <sheetProtection algorithmName="SHA-512" hashValue="dzNVSIG+mOiXPjNXEBJJNshMY6bvr45XhmGGcNahgoybDaHSIFAOLIMZgFIGz/ue+vEhp6sRKTTjRS6qxoNdZA==" saltValue="IHFn+aS3FiuenONM5qDKf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0C585-5CF2-449C-8B55-5CF6FB86174E}">
  <sheetPr>
    <pageSetUpPr fitToPage="1"/>
  </sheetPr>
  <dimension ref="A1:DE85"/>
  <sheetViews>
    <sheetView showGridLines="0" zoomScale="75" zoomScaleNormal="75" zoomScaleSheetLayoutView="55" workbookViewId="0"/>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597</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598</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76" t="s">
        <v>599</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600</v>
      </c>
    </row>
    <row r="50" spans="1:109">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511</v>
      </c>
      <c r="BQ50" s="1289"/>
      <c r="BR50" s="1289"/>
      <c r="BS50" s="1289"/>
      <c r="BT50" s="1289"/>
      <c r="BU50" s="1289"/>
      <c r="BV50" s="1289"/>
      <c r="BW50" s="1289"/>
      <c r="BX50" s="1289" t="s">
        <v>512</v>
      </c>
      <c r="BY50" s="1289"/>
      <c r="BZ50" s="1289"/>
      <c r="CA50" s="1289"/>
      <c r="CB50" s="1289"/>
      <c r="CC50" s="1289"/>
      <c r="CD50" s="1289"/>
      <c r="CE50" s="1289"/>
      <c r="CF50" s="1289" t="s">
        <v>513</v>
      </c>
      <c r="CG50" s="1289"/>
      <c r="CH50" s="1289"/>
      <c r="CI50" s="1289"/>
      <c r="CJ50" s="1289"/>
      <c r="CK50" s="1289"/>
      <c r="CL50" s="1289"/>
      <c r="CM50" s="1289"/>
      <c r="CN50" s="1289" t="s">
        <v>514</v>
      </c>
      <c r="CO50" s="1289"/>
      <c r="CP50" s="1289"/>
      <c r="CQ50" s="1289"/>
      <c r="CR50" s="1289"/>
      <c r="CS50" s="1289"/>
      <c r="CT50" s="1289"/>
      <c r="CU50" s="1289"/>
      <c r="CV50" s="1289" t="s">
        <v>515</v>
      </c>
      <c r="CW50" s="1289"/>
      <c r="CX50" s="1289"/>
      <c r="CY50" s="1289"/>
      <c r="CZ50" s="1289"/>
      <c r="DA50" s="1289"/>
      <c r="DB50" s="1289"/>
      <c r="DC50" s="1289"/>
    </row>
    <row r="51" spans="1:109" ht="13.5" customHeight="1">
      <c r="B51" s="375"/>
      <c r="G51" s="1296"/>
      <c r="H51" s="1296"/>
      <c r="I51" s="1294"/>
      <c r="J51" s="1294"/>
      <c r="K51" s="1291"/>
      <c r="L51" s="1291"/>
      <c r="M51" s="1291"/>
      <c r="N51" s="1291"/>
      <c r="AM51" s="384"/>
      <c r="AN51" s="1292" t="s">
        <v>601</v>
      </c>
      <c r="AO51" s="1292"/>
      <c r="AP51" s="1292"/>
      <c r="AQ51" s="1292"/>
      <c r="AR51" s="1292"/>
      <c r="AS51" s="1292"/>
      <c r="AT51" s="1292"/>
      <c r="AU51" s="1292"/>
      <c r="AV51" s="1292"/>
      <c r="AW51" s="1292"/>
      <c r="AX51" s="1292"/>
      <c r="AY51" s="1292"/>
      <c r="AZ51" s="1292"/>
      <c r="BA51" s="1292"/>
      <c r="BB51" s="1292" t="s">
        <v>602</v>
      </c>
      <c r="BC51" s="1292"/>
      <c r="BD51" s="1292"/>
      <c r="BE51" s="1292"/>
      <c r="BF51" s="1292"/>
      <c r="BG51" s="1292"/>
      <c r="BH51" s="1292"/>
      <c r="BI51" s="1292"/>
      <c r="BJ51" s="1292"/>
      <c r="BK51" s="1292"/>
      <c r="BL51" s="1292"/>
      <c r="BM51" s="1292"/>
      <c r="BN51" s="1292"/>
      <c r="BO51" s="1292"/>
      <c r="BP51" s="1293"/>
      <c r="BQ51" s="1290"/>
      <c r="BR51" s="1290"/>
      <c r="BS51" s="1290"/>
      <c r="BT51" s="1290"/>
      <c r="BU51" s="1290"/>
      <c r="BV51" s="1290"/>
      <c r="BW51" s="1290"/>
      <c r="BX51" s="1290">
        <v>76.599999999999994</v>
      </c>
      <c r="BY51" s="1290"/>
      <c r="BZ51" s="1290"/>
      <c r="CA51" s="1290"/>
      <c r="CB51" s="1290"/>
      <c r="CC51" s="1290"/>
      <c r="CD51" s="1290"/>
      <c r="CE51" s="1290"/>
      <c r="CF51" s="1290">
        <v>77.2</v>
      </c>
      <c r="CG51" s="1290"/>
      <c r="CH51" s="1290"/>
      <c r="CI51" s="1290"/>
      <c r="CJ51" s="1290"/>
      <c r="CK51" s="1290"/>
      <c r="CL51" s="1290"/>
      <c r="CM51" s="1290"/>
      <c r="CN51" s="1290">
        <v>95.9</v>
      </c>
      <c r="CO51" s="1290"/>
      <c r="CP51" s="1290"/>
      <c r="CQ51" s="1290"/>
      <c r="CR51" s="1290"/>
      <c r="CS51" s="1290"/>
      <c r="CT51" s="1290"/>
      <c r="CU51" s="1290"/>
      <c r="CV51" s="1290">
        <v>95.1</v>
      </c>
      <c r="CW51" s="1290"/>
      <c r="CX51" s="1290"/>
      <c r="CY51" s="1290"/>
      <c r="CZ51" s="1290"/>
      <c r="DA51" s="1290"/>
      <c r="DB51" s="1290"/>
      <c r="DC51" s="1290"/>
    </row>
    <row r="52" spans="1:109">
      <c r="B52" s="375"/>
      <c r="G52" s="1296"/>
      <c r="H52" s="1296"/>
      <c r="I52" s="1294"/>
      <c r="J52" s="1294"/>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c r="A53" s="383"/>
      <c r="B53" s="375"/>
      <c r="G53" s="1296"/>
      <c r="H53" s="1296"/>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603</v>
      </c>
      <c r="BC53" s="1292"/>
      <c r="BD53" s="1292"/>
      <c r="BE53" s="1292"/>
      <c r="BF53" s="1292"/>
      <c r="BG53" s="1292"/>
      <c r="BH53" s="1292"/>
      <c r="BI53" s="1292"/>
      <c r="BJ53" s="1292"/>
      <c r="BK53" s="1292"/>
      <c r="BL53" s="1292"/>
      <c r="BM53" s="1292"/>
      <c r="BN53" s="1292"/>
      <c r="BO53" s="1292"/>
      <c r="BP53" s="1293"/>
      <c r="BQ53" s="1290"/>
      <c r="BR53" s="1290"/>
      <c r="BS53" s="1290"/>
      <c r="BT53" s="1290"/>
      <c r="BU53" s="1290"/>
      <c r="BV53" s="1290"/>
      <c r="BW53" s="1290"/>
      <c r="BX53" s="1290">
        <v>68.3</v>
      </c>
      <c r="BY53" s="1290"/>
      <c r="BZ53" s="1290"/>
      <c r="CA53" s="1290"/>
      <c r="CB53" s="1290"/>
      <c r="CC53" s="1290"/>
      <c r="CD53" s="1290"/>
      <c r="CE53" s="1290"/>
      <c r="CF53" s="1290">
        <v>66.900000000000006</v>
      </c>
      <c r="CG53" s="1290"/>
      <c r="CH53" s="1290"/>
      <c r="CI53" s="1290"/>
      <c r="CJ53" s="1290"/>
      <c r="CK53" s="1290"/>
      <c r="CL53" s="1290"/>
      <c r="CM53" s="1290"/>
      <c r="CN53" s="1290">
        <v>66.5</v>
      </c>
      <c r="CO53" s="1290"/>
      <c r="CP53" s="1290"/>
      <c r="CQ53" s="1290"/>
      <c r="CR53" s="1290"/>
      <c r="CS53" s="1290"/>
      <c r="CT53" s="1290"/>
      <c r="CU53" s="1290"/>
      <c r="CV53" s="1290">
        <v>66.8</v>
      </c>
      <c r="CW53" s="1290"/>
      <c r="CX53" s="1290"/>
      <c r="CY53" s="1290"/>
      <c r="CZ53" s="1290"/>
      <c r="DA53" s="1290"/>
      <c r="DB53" s="1290"/>
      <c r="DC53" s="1290"/>
    </row>
    <row r="54" spans="1:109">
      <c r="A54" s="383"/>
      <c r="B54" s="375"/>
      <c r="G54" s="1296"/>
      <c r="H54" s="1296"/>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c r="A55" s="383"/>
      <c r="B55" s="375"/>
      <c r="G55" s="1285"/>
      <c r="H55" s="1285"/>
      <c r="I55" s="1285"/>
      <c r="J55" s="1285"/>
      <c r="K55" s="1291"/>
      <c r="L55" s="1291"/>
      <c r="M55" s="1291"/>
      <c r="N55" s="1291"/>
      <c r="AN55" s="1289" t="s">
        <v>604</v>
      </c>
      <c r="AO55" s="1289"/>
      <c r="AP55" s="1289"/>
      <c r="AQ55" s="1289"/>
      <c r="AR55" s="1289"/>
      <c r="AS55" s="1289"/>
      <c r="AT55" s="1289"/>
      <c r="AU55" s="1289"/>
      <c r="AV55" s="1289"/>
      <c r="AW55" s="1289"/>
      <c r="AX55" s="1289"/>
      <c r="AY55" s="1289"/>
      <c r="AZ55" s="1289"/>
      <c r="BA55" s="1289"/>
      <c r="BB55" s="1292" t="s">
        <v>602</v>
      </c>
      <c r="BC55" s="1292"/>
      <c r="BD55" s="1292"/>
      <c r="BE55" s="1292"/>
      <c r="BF55" s="1292"/>
      <c r="BG55" s="1292"/>
      <c r="BH55" s="1292"/>
      <c r="BI55" s="1292"/>
      <c r="BJ55" s="1292"/>
      <c r="BK55" s="1292"/>
      <c r="BL55" s="1292"/>
      <c r="BM55" s="1292"/>
      <c r="BN55" s="1292"/>
      <c r="BO55" s="1292"/>
      <c r="BP55" s="1293"/>
      <c r="BQ55" s="1290"/>
      <c r="BR55" s="1290"/>
      <c r="BS55" s="1290"/>
      <c r="BT55" s="1290"/>
      <c r="BU55" s="1290"/>
      <c r="BV55" s="1290"/>
      <c r="BW55" s="1290"/>
      <c r="BX55" s="1290">
        <v>20.5</v>
      </c>
      <c r="BY55" s="1290"/>
      <c r="BZ55" s="1290"/>
      <c r="CA55" s="1290"/>
      <c r="CB55" s="1290"/>
      <c r="CC55" s="1290"/>
      <c r="CD55" s="1290"/>
      <c r="CE55" s="1290"/>
      <c r="CF55" s="1290">
        <v>21.4</v>
      </c>
      <c r="CG55" s="1290"/>
      <c r="CH55" s="1290"/>
      <c r="CI55" s="1290"/>
      <c r="CJ55" s="1290"/>
      <c r="CK55" s="1290"/>
      <c r="CL55" s="1290"/>
      <c r="CM55" s="1290"/>
      <c r="CN55" s="1290">
        <v>12.8</v>
      </c>
      <c r="CO55" s="1290"/>
      <c r="CP55" s="1290"/>
      <c r="CQ55" s="1290"/>
      <c r="CR55" s="1290"/>
      <c r="CS55" s="1290"/>
      <c r="CT55" s="1290"/>
      <c r="CU55" s="1290"/>
      <c r="CV55" s="1290">
        <v>0</v>
      </c>
      <c r="CW55" s="1290"/>
      <c r="CX55" s="1290"/>
      <c r="CY55" s="1290"/>
      <c r="CZ55" s="1290"/>
      <c r="DA55" s="1290"/>
      <c r="DB55" s="1290"/>
      <c r="DC55" s="1290"/>
    </row>
    <row r="56" spans="1:109">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c r="B57" s="387"/>
      <c r="G57" s="1285"/>
      <c r="H57" s="1285"/>
      <c r="I57" s="1295"/>
      <c r="J57" s="1295"/>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603</v>
      </c>
      <c r="BC57" s="1292"/>
      <c r="BD57" s="1292"/>
      <c r="BE57" s="1292"/>
      <c r="BF57" s="1292"/>
      <c r="BG57" s="1292"/>
      <c r="BH57" s="1292"/>
      <c r="BI57" s="1292"/>
      <c r="BJ57" s="1292"/>
      <c r="BK57" s="1292"/>
      <c r="BL57" s="1292"/>
      <c r="BM57" s="1292"/>
      <c r="BN57" s="1292"/>
      <c r="BO57" s="1292"/>
      <c r="BP57" s="1293"/>
      <c r="BQ57" s="1290"/>
      <c r="BR57" s="1290"/>
      <c r="BS57" s="1290"/>
      <c r="BT57" s="1290"/>
      <c r="BU57" s="1290"/>
      <c r="BV57" s="1290"/>
      <c r="BW57" s="1290"/>
      <c r="BX57" s="1290">
        <v>60.3</v>
      </c>
      <c r="BY57" s="1290"/>
      <c r="BZ57" s="1290"/>
      <c r="CA57" s="1290"/>
      <c r="CB57" s="1290"/>
      <c r="CC57" s="1290"/>
      <c r="CD57" s="1290"/>
      <c r="CE57" s="1290"/>
      <c r="CF57" s="1290">
        <v>60.5</v>
      </c>
      <c r="CG57" s="1290"/>
      <c r="CH57" s="1290"/>
      <c r="CI57" s="1290"/>
      <c r="CJ57" s="1290"/>
      <c r="CK57" s="1290"/>
      <c r="CL57" s="1290"/>
      <c r="CM57" s="1290"/>
      <c r="CN57" s="1290">
        <v>61.2</v>
      </c>
      <c r="CO57" s="1290"/>
      <c r="CP57" s="1290"/>
      <c r="CQ57" s="1290"/>
      <c r="CR57" s="1290"/>
      <c r="CS57" s="1290"/>
      <c r="CT57" s="1290"/>
      <c r="CU57" s="1290"/>
      <c r="CV57" s="1290">
        <v>62.8</v>
      </c>
      <c r="CW57" s="1290"/>
      <c r="CX57" s="1290"/>
      <c r="CY57" s="1290"/>
      <c r="CZ57" s="1290"/>
      <c r="DA57" s="1290"/>
      <c r="DB57" s="1290"/>
      <c r="DC57" s="1290"/>
      <c r="DD57" s="388"/>
      <c r="DE57" s="387"/>
    </row>
    <row r="58" spans="1:109" s="383" customFormat="1">
      <c r="A58" s="369"/>
      <c r="B58" s="387"/>
      <c r="G58" s="1285"/>
      <c r="H58" s="1285"/>
      <c r="I58" s="1295"/>
      <c r="J58" s="1295"/>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605</v>
      </c>
    </row>
    <row r="64" spans="1:109">
      <c r="B64" s="375"/>
      <c r="G64" s="382"/>
      <c r="I64" s="395"/>
      <c r="J64" s="395"/>
      <c r="K64" s="395"/>
      <c r="L64" s="395"/>
      <c r="M64" s="395"/>
      <c r="N64" s="396"/>
      <c r="AM64" s="382"/>
      <c r="AN64" s="382" t="s">
        <v>598</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76" t="s">
        <v>606</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600</v>
      </c>
    </row>
    <row r="72" spans="2:107">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511</v>
      </c>
      <c r="BQ72" s="1289"/>
      <c r="BR72" s="1289"/>
      <c r="BS72" s="1289"/>
      <c r="BT72" s="1289"/>
      <c r="BU72" s="1289"/>
      <c r="BV72" s="1289"/>
      <c r="BW72" s="1289"/>
      <c r="BX72" s="1289" t="s">
        <v>512</v>
      </c>
      <c r="BY72" s="1289"/>
      <c r="BZ72" s="1289"/>
      <c r="CA72" s="1289"/>
      <c r="CB72" s="1289"/>
      <c r="CC72" s="1289"/>
      <c r="CD72" s="1289"/>
      <c r="CE72" s="1289"/>
      <c r="CF72" s="1289" t="s">
        <v>513</v>
      </c>
      <c r="CG72" s="1289"/>
      <c r="CH72" s="1289"/>
      <c r="CI72" s="1289"/>
      <c r="CJ72" s="1289"/>
      <c r="CK72" s="1289"/>
      <c r="CL72" s="1289"/>
      <c r="CM72" s="1289"/>
      <c r="CN72" s="1289" t="s">
        <v>514</v>
      </c>
      <c r="CO72" s="1289"/>
      <c r="CP72" s="1289"/>
      <c r="CQ72" s="1289"/>
      <c r="CR72" s="1289"/>
      <c r="CS72" s="1289"/>
      <c r="CT72" s="1289"/>
      <c r="CU72" s="1289"/>
      <c r="CV72" s="1289" t="s">
        <v>515</v>
      </c>
      <c r="CW72" s="1289"/>
      <c r="CX72" s="1289"/>
      <c r="CY72" s="1289"/>
      <c r="CZ72" s="1289"/>
      <c r="DA72" s="1289"/>
      <c r="DB72" s="1289"/>
      <c r="DC72" s="1289"/>
    </row>
    <row r="73" spans="2:107">
      <c r="B73" s="375"/>
      <c r="G73" s="1296"/>
      <c r="H73" s="1296"/>
      <c r="I73" s="1296"/>
      <c r="J73" s="1296"/>
      <c r="K73" s="1297"/>
      <c r="L73" s="1297"/>
      <c r="M73" s="1297"/>
      <c r="N73" s="1297"/>
      <c r="AM73" s="384"/>
      <c r="AN73" s="1292" t="s">
        <v>601</v>
      </c>
      <c r="AO73" s="1292"/>
      <c r="AP73" s="1292"/>
      <c r="AQ73" s="1292"/>
      <c r="AR73" s="1292"/>
      <c r="AS73" s="1292"/>
      <c r="AT73" s="1292"/>
      <c r="AU73" s="1292"/>
      <c r="AV73" s="1292"/>
      <c r="AW73" s="1292"/>
      <c r="AX73" s="1292"/>
      <c r="AY73" s="1292"/>
      <c r="AZ73" s="1292"/>
      <c r="BA73" s="1292"/>
      <c r="BB73" s="1292" t="s">
        <v>602</v>
      </c>
      <c r="BC73" s="1292"/>
      <c r="BD73" s="1292"/>
      <c r="BE73" s="1292"/>
      <c r="BF73" s="1292"/>
      <c r="BG73" s="1292"/>
      <c r="BH73" s="1292"/>
      <c r="BI73" s="1292"/>
      <c r="BJ73" s="1292"/>
      <c r="BK73" s="1292"/>
      <c r="BL73" s="1292"/>
      <c r="BM73" s="1292"/>
      <c r="BN73" s="1292"/>
      <c r="BO73" s="1292"/>
      <c r="BP73" s="1290">
        <v>78.099999999999994</v>
      </c>
      <c r="BQ73" s="1290"/>
      <c r="BR73" s="1290"/>
      <c r="BS73" s="1290"/>
      <c r="BT73" s="1290"/>
      <c r="BU73" s="1290"/>
      <c r="BV73" s="1290"/>
      <c r="BW73" s="1290"/>
      <c r="BX73" s="1290">
        <v>76.599999999999994</v>
      </c>
      <c r="BY73" s="1290"/>
      <c r="BZ73" s="1290"/>
      <c r="CA73" s="1290"/>
      <c r="CB73" s="1290"/>
      <c r="CC73" s="1290"/>
      <c r="CD73" s="1290"/>
      <c r="CE73" s="1290"/>
      <c r="CF73" s="1290">
        <v>77.2</v>
      </c>
      <c r="CG73" s="1290"/>
      <c r="CH73" s="1290"/>
      <c r="CI73" s="1290"/>
      <c r="CJ73" s="1290"/>
      <c r="CK73" s="1290"/>
      <c r="CL73" s="1290"/>
      <c r="CM73" s="1290"/>
      <c r="CN73" s="1290">
        <v>95.9</v>
      </c>
      <c r="CO73" s="1290"/>
      <c r="CP73" s="1290"/>
      <c r="CQ73" s="1290"/>
      <c r="CR73" s="1290"/>
      <c r="CS73" s="1290"/>
      <c r="CT73" s="1290"/>
      <c r="CU73" s="1290"/>
      <c r="CV73" s="1290">
        <v>95.1</v>
      </c>
      <c r="CW73" s="1290"/>
      <c r="CX73" s="1290"/>
      <c r="CY73" s="1290"/>
      <c r="CZ73" s="1290"/>
      <c r="DA73" s="1290"/>
      <c r="DB73" s="1290"/>
      <c r="DC73" s="1290"/>
    </row>
    <row r="74" spans="2:107">
      <c r="B74" s="375"/>
      <c r="G74" s="1296"/>
      <c r="H74" s="1296"/>
      <c r="I74" s="1296"/>
      <c r="J74" s="1296"/>
      <c r="K74" s="1297"/>
      <c r="L74" s="1297"/>
      <c r="M74" s="1297"/>
      <c r="N74" s="1297"/>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c r="B75" s="375"/>
      <c r="G75" s="1296"/>
      <c r="H75" s="1296"/>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607</v>
      </c>
      <c r="BC75" s="1292"/>
      <c r="BD75" s="1292"/>
      <c r="BE75" s="1292"/>
      <c r="BF75" s="1292"/>
      <c r="BG75" s="1292"/>
      <c r="BH75" s="1292"/>
      <c r="BI75" s="1292"/>
      <c r="BJ75" s="1292"/>
      <c r="BK75" s="1292"/>
      <c r="BL75" s="1292"/>
      <c r="BM75" s="1292"/>
      <c r="BN75" s="1292"/>
      <c r="BO75" s="1292"/>
      <c r="BP75" s="1290">
        <v>7.3</v>
      </c>
      <c r="BQ75" s="1290"/>
      <c r="BR75" s="1290"/>
      <c r="BS75" s="1290"/>
      <c r="BT75" s="1290"/>
      <c r="BU75" s="1290"/>
      <c r="BV75" s="1290"/>
      <c r="BW75" s="1290"/>
      <c r="BX75" s="1290">
        <v>7.4</v>
      </c>
      <c r="BY75" s="1290"/>
      <c r="BZ75" s="1290"/>
      <c r="CA75" s="1290"/>
      <c r="CB75" s="1290"/>
      <c r="CC75" s="1290"/>
      <c r="CD75" s="1290"/>
      <c r="CE75" s="1290"/>
      <c r="CF75" s="1290">
        <v>7.2</v>
      </c>
      <c r="CG75" s="1290"/>
      <c r="CH75" s="1290"/>
      <c r="CI75" s="1290"/>
      <c r="CJ75" s="1290"/>
      <c r="CK75" s="1290"/>
      <c r="CL75" s="1290"/>
      <c r="CM75" s="1290"/>
      <c r="CN75" s="1290">
        <v>7.1</v>
      </c>
      <c r="CO75" s="1290"/>
      <c r="CP75" s="1290"/>
      <c r="CQ75" s="1290"/>
      <c r="CR75" s="1290"/>
      <c r="CS75" s="1290"/>
      <c r="CT75" s="1290"/>
      <c r="CU75" s="1290"/>
      <c r="CV75" s="1290">
        <v>7.3</v>
      </c>
      <c r="CW75" s="1290"/>
      <c r="CX75" s="1290"/>
      <c r="CY75" s="1290"/>
      <c r="CZ75" s="1290"/>
      <c r="DA75" s="1290"/>
      <c r="DB75" s="1290"/>
      <c r="DC75" s="1290"/>
    </row>
    <row r="76" spans="2:107">
      <c r="B76" s="375"/>
      <c r="G76" s="1296"/>
      <c r="H76" s="1296"/>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c r="B77" s="375"/>
      <c r="G77" s="1285"/>
      <c r="H77" s="1285"/>
      <c r="I77" s="1285"/>
      <c r="J77" s="1285"/>
      <c r="K77" s="1297"/>
      <c r="L77" s="1297"/>
      <c r="M77" s="1297"/>
      <c r="N77" s="1297"/>
      <c r="AN77" s="1289" t="s">
        <v>604</v>
      </c>
      <c r="AO77" s="1289"/>
      <c r="AP77" s="1289"/>
      <c r="AQ77" s="1289"/>
      <c r="AR77" s="1289"/>
      <c r="AS77" s="1289"/>
      <c r="AT77" s="1289"/>
      <c r="AU77" s="1289"/>
      <c r="AV77" s="1289"/>
      <c r="AW77" s="1289"/>
      <c r="AX77" s="1289"/>
      <c r="AY77" s="1289"/>
      <c r="AZ77" s="1289"/>
      <c r="BA77" s="1289"/>
      <c r="BB77" s="1292" t="s">
        <v>602</v>
      </c>
      <c r="BC77" s="1292"/>
      <c r="BD77" s="1292"/>
      <c r="BE77" s="1292"/>
      <c r="BF77" s="1292"/>
      <c r="BG77" s="1292"/>
      <c r="BH77" s="1292"/>
      <c r="BI77" s="1292"/>
      <c r="BJ77" s="1292"/>
      <c r="BK77" s="1292"/>
      <c r="BL77" s="1292"/>
      <c r="BM77" s="1292"/>
      <c r="BN77" s="1292"/>
      <c r="BO77" s="1292"/>
      <c r="BP77" s="1290">
        <v>28.5</v>
      </c>
      <c r="BQ77" s="1290"/>
      <c r="BR77" s="1290"/>
      <c r="BS77" s="1290"/>
      <c r="BT77" s="1290"/>
      <c r="BU77" s="1290"/>
      <c r="BV77" s="1290"/>
      <c r="BW77" s="1290"/>
      <c r="BX77" s="1290">
        <v>20.5</v>
      </c>
      <c r="BY77" s="1290"/>
      <c r="BZ77" s="1290"/>
      <c r="CA77" s="1290"/>
      <c r="CB77" s="1290"/>
      <c r="CC77" s="1290"/>
      <c r="CD77" s="1290"/>
      <c r="CE77" s="1290"/>
      <c r="CF77" s="1290">
        <v>21.4</v>
      </c>
      <c r="CG77" s="1290"/>
      <c r="CH77" s="1290"/>
      <c r="CI77" s="1290"/>
      <c r="CJ77" s="1290"/>
      <c r="CK77" s="1290"/>
      <c r="CL77" s="1290"/>
      <c r="CM77" s="1290"/>
      <c r="CN77" s="1290">
        <v>12.8</v>
      </c>
      <c r="CO77" s="1290"/>
      <c r="CP77" s="1290"/>
      <c r="CQ77" s="1290"/>
      <c r="CR77" s="1290"/>
      <c r="CS77" s="1290"/>
      <c r="CT77" s="1290"/>
      <c r="CU77" s="1290"/>
      <c r="CV77" s="1290">
        <v>0</v>
      </c>
      <c r="CW77" s="1290"/>
      <c r="CX77" s="1290"/>
      <c r="CY77" s="1290"/>
      <c r="CZ77" s="1290"/>
      <c r="DA77" s="1290"/>
      <c r="DB77" s="1290"/>
      <c r="DC77" s="1290"/>
    </row>
    <row r="78" spans="2:107">
      <c r="B78" s="375"/>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c r="B79" s="375"/>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2" t="s">
        <v>607</v>
      </c>
      <c r="BC79" s="1292"/>
      <c r="BD79" s="1292"/>
      <c r="BE79" s="1292"/>
      <c r="BF79" s="1292"/>
      <c r="BG79" s="1292"/>
      <c r="BH79" s="1292"/>
      <c r="BI79" s="1292"/>
      <c r="BJ79" s="1292"/>
      <c r="BK79" s="1292"/>
      <c r="BL79" s="1292"/>
      <c r="BM79" s="1292"/>
      <c r="BN79" s="1292"/>
      <c r="BO79" s="1292"/>
      <c r="BP79" s="1290">
        <v>8</v>
      </c>
      <c r="BQ79" s="1290"/>
      <c r="BR79" s="1290"/>
      <c r="BS79" s="1290"/>
      <c r="BT79" s="1290"/>
      <c r="BU79" s="1290"/>
      <c r="BV79" s="1290"/>
      <c r="BW79" s="1290"/>
      <c r="BX79" s="1290">
        <v>7.9</v>
      </c>
      <c r="BY79" s="1290"/>
      <c r="BZ79" s="1290"/>
      <c r="CA79" s="1290"/>
      <c r="CB79" s="1290"/>
      <c r="CC79" s="1290"/>
      <c r="CD79" s="1290"/>
      <c r="CE79" s="1290"/>
      <c r="CF79" s="1290">
        <v>7.7</v>
      </c>
      <c r="CG79" s="1290"/>
      <c r="CH79" s="1290"/>
      <c r="CI79" s="1290"/>
      <c r="CJ79" s="1290"/>
      <c r="CK79" s="1290"/>
      <c r="CL79" s="1290"/>
      <c r="CM79" s="1290"/>
      <c r="CN79" s="1290">
        <v>7.3</v>
      </c>
      <c r="CO79" s="1290"/>
      <c r="CP79" s="1290"/>
      <c r="CQ79" s="1290"/>
      <c r="CR79" s="1290"/>
      <c r="CS79" s="1290"/>
      <c r="CT79" s="1290"/>
      <c r="CU79" s="1290"/>
      <c r="CV79" s="1290">
        <v>7.2</v>
      </c>
      <c r="CW79" s="1290"/>
      <c r="CX79" s="1290"/>
      <c r="CY79" s="1290"/>
      <c r="CZ79" s="1290"/>
      <c r="DA79" s="1290"/>
      <c r="DB79" s="1290"/>
      <c r="DC79" s="1290"/>
    </row>
    <row r="80" spans="2:107">
      <c r="B80" s="375"/>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vzGdLmpQ2b6dwHvtmVuIzTvW6/Zkl8yCxYo27M1blFXMRKUwidiBZ3OseFRnIpnOBYA2pnrij8kVeOqTK4Kf+A==" saltValue="ydsQait3it00ubPskOs/V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F40CB-0ABD-4835-9BDB-1845BCF07C23}">
  <sheetPr>
    <pageSetUpPr fitToPage="1"/>
  </sheetPr>
  <dimension ref="A1:DR125"/>
  <sheetViews>
    <sheetView showGridLines="0" zoomScale="75" zoomScaleNormal="75"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458</v>
      </c>
    </row>
  </sheetData>
  <sheetProtection algorithmName="SHA-512" hashValue="xNbFHbDx0C3Vd2AkioDGOXeWlwmhIkapXGBLnnVCUlhvgtd0V5RjuBzrwtqTeHh+yXHmmjoMQGkbfULVXIlEfQ==" saltValue="yDO7a+90ICI4fudbsbG4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13F402-59B6-41AB-A734-04609C7EE166}">
  <sheetPr>
    <pageSetUpPr fitToPage="1"/>
  </sheetPr>
  <dimension ref="A1:DR125"/>
  <sheetViews>
    <sheetView showGridLines="0" zoomScale="75" zoomScaleNormal="75"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458</v>
      </c>
    </row>
  </sheetData>
  <sheetProtection algorithmName="SHA-512" hashValue="cBouoXfLbBHvHfTGYsKo0oKLx3JOEkMg0uEDddli+9+Uj5FaNOXQd6SQcWWOg6O955JiMx2WEpEtsVTZ7onrqQ==" saltValue="4CvUVovUzryuX87evUuhe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51</v>
      </c>
      <c r="E2" s="146"/>
      <c r="F2" s="147" t="s">
        <v>508</v>
      </c>
      <c r="G2" s="148"/>
      <c r="H2" s="149"/>
    </row>
    <row r="3" spans="1:8">
      <c r="A3" s="145" t="s">
        <v>501</v>
      </c>
      <c r="B3" s="150"/>
      <c r="C3" s="151"/>
      <c r="D3" s="152">
        <v>126407</v>
      </c>
      <c r="E3" s="153"/>
      <c r="F3" s="154">
        <v>67343</v>
      </c>
      <c r="G3" s="155"/>
      <c r="H3" s="156"/>
    </row>
    <row r="4" spans="1:8">
      <c r="A4" s="157"/>
      <c r="B4" s="158"/>
      <c r="C4" s="159"/>
      <c r="D4" s="160">
        <v>70952</v>
      </c>
      <c r="E4" s="161"/>
      <c r="F4" s="162">
        <v>32865</v>
      </c>
      <c r="G4" s="163"/>
      <c r="H4" s="164"/>
    </row>
    <row r="5" spans="1:8">
      <c r="A5" s="145" t="s">
        <v>503</v>
      </c>
      <c r="B5" s="150"/>
      <c r="C5" s="151"/>
      <c r="D5" s="152">
        <v>55603</v>
      </c>
      <c r="E5" s="153"/>
      <c r="F5" s="154">
        <v>73475</v>
      </c>
      <c r="G5" s="155"/>
      <c r="H5" s="156"/>
    </row>
    <row r="6" spans="1:8">
      <c r="A6" s="157"/>
      <c r="B6" s="158"/>
      <c r="C6" s="159"/>
      <c r="D6" s="160">
        <v>32823</v>
      </c>
      <c r="E6" s="161"/>
      <c r="F6" s="162">
        <v>43072</v>
      </c>
      <c r="G6" s="163"/>
      <c r="H6" s="164"/>
    </row>
    <row r="7" spans="1:8">
      <c r="A7" s="145" t="s">
        <v>504</v>
      </c>
      <c r="B7" s="150"/>
      <c r="C7" s="151"/>
      <c r="D7" s="152">
        <v>127617</v>
      </c>
      <c r="E7" s="153"/>
      <c r="F7" s="154">
        <v>87464</v>
      </c>
      <c r="G7" s="155"/>
      <c r="H7" s="156"/>
    </row>
    <row r="8" spans="1:8">
      <c r="A8" s="157"/>
      <c r="B8" s="158"/>
      <c r="C8" s="159"/>
      <c r="D8" s="160">
        <v>69564</v>
      </c>
      <c r="E8" s="161"/>
      <c r="F8" s="162">
        <v>47479</v>
      </c>
      <c r="G8" s="163"/>
      <c r="H8" s="164"/>
    </row>
    <row r="9" spans="1:8">
      <c r="A9" s="145" t="s">
        <v>505</v>
      </c>
      <c r="B9" s="150"/>
      <c r="C9" s="151"/>
      <c r="D9" s="152">
        <v>209043</v>
      </c>
      <c r="E9" s="153"/>
      <c r="F9" s="154">
        <v>96248</v>
      </c>
      <c r="G9" s="155"/>
      <c r="H9" s="156"/>
    </row>
    <row r="10" spans="1:8">
      <c r="A10" s="157"/>
      <c r="B10" s="158"/>
      <c r="C10" s="159"/>
      <c r="D10" s="160">
        <v>158704</v>
      </c>
      <c r="E10" s="161"/>
      <c r="F10" s="162">
        <v>55768</v>
      </c>
      <c r="G10" s="163"/>
      <c r="H10" s="164"/>
    </row>
    <row r="11" spans="1:8">
      <c r="A11" s="145" t="s">
        <v>506</v>
      </c>
      <c r="B11" s="150"/>
      <c r="C11" s="151"/>
      <c r="D11" s="152">
        <v>149923</v>
      </c>
      <c r="E11" s="153"/>
      <c r="F11" s="154">
        <v>76413</v>
      </c>
      <c r="G11" s="155"/>
      <c r="H11" s="156"/>
    </row>
    <row r="12" spans="1:8">
      <c r="A12" s="157"/>
      <c r="B12" s="158"/>
      <c r="C12" s="165"/>
      <c r="D12" s="160">
        <v>70687</v>
      </c>
      <c r="E12" s="161"/>
      <c r="F12" s="162">
        <v>39658</v>
      </c>
      <c r="G12" s="163"/>
      <c r="H12" s="164"/>
    </row>
    <row r="13" spans="1:8">
      <c r="A13" s="145"/>
      <c r="B13" s="150"/>
      <c r="C13" s="166"/>
      <c r="D13" s="167">
        <v>133719</v>
      </c>
      <c r="E13" s="168"/>
      <c r="F13" s="169">
        <v>80189</v>
      </c>
      <c r="G13" s="170"/>
      <c r="H13" s="156"/>
    </row>
    <row r="14" spans="1:8">
      <c r="A14" s="157"/>
      <c r="B14" s="158"/>
      <c r="C14" s="159"/>
      <c r="D14" s="160">
        <v>80546</v>
      </c>
      <c r="E14" s="161"/>
      <c r="F14" s="162">
        <v>43768</v>
      </c>
      <c r="G14" s="163"/>
      <c r="H14" s="164"/>
    </row>
    <row r="17" spans="1:11">
      <c r="A17" s="141" t="s">
        <v>52</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53</v>
      </c>
      <c r="B19" s="171">
        <f>ROUND(VALUE(SUBSTITUTE(実質収支比率等に係る経年分析!F$48,"▲","-")),2)</f>
        <v>4.4800000000000004</v>
      </c>
      <c r="C19" s="171">
        <f>ROUND(VALUE(SUBSTITUTE(実質収支比率等に係る経年分析!G$48,"▲","-")),2)</f>
        <v>5.2</v>
      </c>
      <c r="D19" s="171">
        <f>ROUND(VALUE(SUBSTITUTE(実質収支比率等に係る経年分析!H$48,"▲","-")),2)</f>
        <v>6.63</v>
      </c>
      <c r="E19" s="171">
        <f>ROUND(VALUE(SUBSTITUTE(実質収支比率等に係る経年分析!I$48,"▲","-")),2)</f>
        <v>4.8099999999999996</v>
      </c>
      <c r="F19" s="171">
        <f>ROUND(VALUE(SUBSTITUTE(実質収支比率等に係る経年分析!J$48,"▲","-")),2)</f>
        <v>6.59</v>
      </c>
    </row>
    <row r="20" spans="1:11">
      <c r="A20" s="171" t="s">
        <v>54</v>
      </c>
      <c r="B20" s="171">
        <f>ROUND(VALUE(SUBSTITUTE(実質収支比率等に係る経年分析!F$47,"▲","-")),2)</f>
        <v>16.97</v>
      </c>
      <c r="C20" s="171">
        <f>ROUND(VALUE(SUBSTITUTE(実質収支比率等に係る経年分析!G$47,"▲","-")),2)</f>
        <v>13.16</v>
      </c>
      <c r="D20" s="171">
        <f>ROUND(VALUE(SUBSTITUTE(実質収支比率等に係る経年分析!H$47,"▲","-")),2)</f>
        <v>11.76</v>
      </c>
      <c r="E20" s="171">
        <f>ROUND(VALUE(SUBSTITUTE(実質収支比率等に係る経年分析!I$47,"▲","-")),2)</f>
        <v>17.55</v>
      </c>
      <c r="F20" s="171">
        <f>ROUND(VALUE(SUBSTITUTE(実質収支比率等に係る経年分析!J$47,"▲","-")),2)</f>
        <v>19.78</v>
      </c>
    </row>
    <row r="21" spans="1:11">
      <c r="A21" s="171" t="s">
        <v>55</v>
      </c>
      <c r="B21" s="171">
        <f>IF(ISNUMBER(VALUE(SUBSTITUTE(実質収支比率等に係る経年分析!F$49,"▲","-"))),ROUND(VALUE(SUBSTITUTE(実質収支比率等に係る経年分析!F$49,"▲","-")),2),NA())</f>
        <v>-2.37</v>
      </c>
      <c r="C21" s="171">
        <f>IF(ISNUMBER(VALUE(SUBSTITUTE(実質収支比率等に係る経年分析!G$49,"▲","-"))),ROUND(VALUE(SUBSTITUTE(実質収支比率等に係る経年分析!G$49,"▲","-")),2),NA())</f>
        <v>-3.03</v>
      </c>
      <c r="D21" s="171">
        <f>IF(ISNUMBER(VALUE(SUBSTITUTE(実質収支比率等に係る経年分析!H$49,"▲","-"))),ROUND(VALUE(SUBSTITUTE(実質収支比率等に係る経年分析!H$49,"▲","-")),2),NA())</f>
        <v>7.0000000000000007E-2</v>
      </c>
      <c r="E21" s="171">
        <f>IF(ISNUMBER(VALUE(SUBSTITUTE(実質収支比率等に係る経年分析!I$49,"▲","-"))),ROUND(VALUE(SUBSTITUTE(実質収支比率等に係る経年分析!I$49,"▲","-")),2),NA())</f>
        <v>4.74</v>
      </c>
      <c r="F21" s="171">
        <f>IF(ISNUMBER(VALUE(SUBSTITUTE(実質収支比率等に係る経年分析!J$49,"▲","-"))),ROUND(VALUE(SUBSTITUTE(実質収支比率等に係る経年分析!J$49,"▲","-")),2),NA())</f>
        <v>5.41</v>
      </c>
    </row>
    <row r="24" spans="1:11">
      <c r="A24" s="141" t="s">
        <v>56</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57</v>
      </c>
      <c r="C26" s="172" t="s">
        <v>58</v>
      </c>
      <c r="D26" s="172" t="s">
        <v>57</v>
      </c>
      <c r="E26" s="172" t="s">
        <v>58</v>
      </c>
      <c r="F26" s="172" t="s">
        <v>57</v>
      </c>
      <c r="G26" s="172" t="s">
        <v>58</v>
      </c>
      <c r="H26" s="172" t="s">
        <v>57</v>
      </c>
      <c r="I26" s="172" t="s">
        <v>58</v>
      </c>
      <c r="J26" s="172" t="s">
        <v>57</v>
      </c>
      <c r="K26" s="172" t="s">
        <v>58</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c r="A30" s="172" t="str">
        <f>IF(連結実質赤字比率に係る赤字・黒字の構成分析!C$40="",NA(),連結実質赤字比率に係る赤字・黒字の構成分析!C$40)</f>
        <v>介護保険サービス事業特別会計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c r="A31" s="172" t="str">
        <f>IF(連結実質赤字比率に係る赤字・黒字の構成分析!C$39="",NA(),連結実質赤字比率に係る赤字・黒字の構成分析!C$39)</f>
        <v>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0.09</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0.12</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c r="A32" s="172" t="str">
        <f>IF(連結実質赤字比率に係る赤字・黒字の構成分析!C$38="",NA(),連結実質赤字比率に係る赤字・黒字の構成分析!C$38)</f>
        <v>公共下水道事業特別会計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0.09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0.08</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0.04</v>
      </c>
    </row>
    <row r="33" spans="1:16">
      <c r="A33" s="172" t="str">
        <f>IF(連結実質赤字比率に係る赤字・黒字の構成分析!C$37="",NA(),連結実質赤字比率に係る赤字・黒字の構成分析!C$37)</f>
        <v>地方卸売市場事業特別会計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0.09</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0.12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0.13</v>
      </c>
    </row>
    <row r="34" spans="1:16">
      <c r="A34" s="172" t="str">
        <f>IF(連結実質赤字比率に係る赤字・黒字の構成分析!C$36="",NA(),連結実質赤字比率に係る赤字・黒字の構成分析!C$36)</f>
        <v>国民健康保険事業特別会計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0.46</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0.41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1.24</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0.53</v>
      </c>
    </row>
    <row r="35" spans="1:16">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6.48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7.41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6.05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5.37</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4.58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5.3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6.73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4.91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6.69</v>
      </c>
    </row>
    <row r="39" spans="1:16">
      <c r="A39" s="141" t="s">
        <v>59</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c r="A42" s="173" t="s">
        <v>62</v>
      </c>
      <c r="B42" s="173"/>
      <c r="C42" s="173"/>
      <c r="D42" s="173">
        <f>'実質公債費比率（分子）の構造'!K$52</f>
        <v>693</v>
      </c>
      <c r="E42" s="173"/>
      <c r="F42" s="173"/>
      <c r="G42" s="173">
        <f>'実質公債費比率（分子）の構造'!L$52</f>
        <v>674</v>
      </c>
      <c r="H42" s="173"/>
      <c r="I42" s="173"/>
      <c r="J42" s="173">
        <f>'実質公債費比率（分子）の構造'!M$52</f>
        <v>680</v>
      </c>
      <c r="K42" s="173"/>
      <c r="L42" s="173"/>
      <c r="M42" s="173">
        <f>'実質公債費比率（分子）の構造'!N$52</f>
        <v>676</v>
      </c>
      <c r="N42" s="173"/>
      <c r="O42" s="173"/>
      <c r="P42" s="173">
        <f>'実質公債費比率（分子）の構造'!O$52</f>
        <v>706</v>
      </c>
    </row>
    <row r="43" spans="1:16">
      <c r="A43" s="173" t="s">
        <v>63</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1</v>
      </c>
      <c r="O43" s="173"/>
      <c r="P43" s="173"/>
    </row>
    <row r="44" spans="1:16">
      <c r="A44" s="173" t="s">
        <v>64</v>
      </c>
      <c r="B44" s="173">
        <f>'実質公債費比率（分子）の構造'!K$50</f>
        <v>28</v>
      </c>
      <c r="C44" s="173"/>
      <c r="D44" s="173"/>
      <c r="E44" s="173">
        <f>'実質公債費比率（分子）の構造'!L$50</f>
        <v>18</v>
      </c>
      <c r="F44" s="173"/>
      <c r="G44" s="173"/>
      <c r="H44" s="173">
        <f>'実質公債費比率（分子）の構造'!M$50</f>
        <v>11</v>
      </c>
      <c r="I44" s="173"/>
      <c r="J44" s="173"/>
      <c r="K44" s="173">
        <f>'実質公債費比率（分子）の構造'!N$50</f>
        <v>11</v>
      </c>
      <c r="L44" s="173"/>
      <c r="M44" s="173"/>
      <c r="N44" s="173">
        <f>'実質公債費比率（分子）の構造'!O$50</f>
        <v>10</v>
      </c>
      <c r="O44" s="173"/>
      <c r="P44" s="173"/>
    </row>
    <row r="45" spans="1:16">
      <c r="A45" s="173" t="s">
        <v>65</v>
      </c>
      <c r="B45" s="173">
        <f>'実質公債費比率（分子）の構造'!K$49</f>
        <v>21</v>
      </c>
      <c r="C45" s="173"/>
      <c r="D45" s="173"/>
      <c r="E45" s="173">
        <f>'実質公債費比率（分子）の構造'!L$49</f>
        <v>21</v>
      </c>
      <c r="F45" s="173"/>
      <c r="G45" s="173"/>
      <c r="H45" s="173">
        <f>'実質公債費比率（分子）の構造'!M$49</f>
        <v>21</v>
      </c>
      <c r="I45" s="173"/>
      <c r="J45" s="173"/>
      <c r="K45" s="173">
        <f>'実質公債費比率（分子）の構造'!N$49</f>
        <v>26</v>
      </c>
      <c r="L45" s="173"/>
      <c r="M45" s="173"/>
      <c r="N45" s="173">
        <f>'実質公債費比率（分子）の構造'!O$49</f>
        <v>26</v>
      </c>
      <c r="O45" s="173"/>
      <c r="P45" s="173"/>
    </row>
    <row r="46" spans="1:16">
      <c r="A46" s="173" t="s">
        <v>66</v>
      </c>
      <c r="B46" s="173">
        <f>'実質公債費比率（分子）の構造'!K$48</f>
        <v>269</v>
      </c>
      <c r="C46" s="173"/>
      <c r="D46" s="173"/>
      <c r="E46" s="173">
        <f>'実質公債費比率（分子）の構造'!L$48</f>
        <v>267</v>
      </c>
      <c r="F46" s="173"/>
      <c r="G46" s="173"/>
      <c r="H46" s="173">
        <f>'実質公債費比率（分子）の構造'!M$48</f>
        <v>251</v>
      </c>
      <c r="I46" s="173"/>
      <c r="J46" s="173"/>
      <c r="K46" s="173">
        <f>'実質公債費比率（分子）の構造'!N$48</f>
        <v>272</v>
      </c>
      <c r="L46" s="173"/>
      <c r="M46" s="173"/>
      <c r="N46" s="173">
        <f>'実質公債費比率（分子）の構造'!O$48</f>
        <v>268</v>
      </c>
      <c r="O46" s="173"/>
      <c r="P46" s="173"/>
    </row>
    <row r="47" spans="1:16">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69</v>
      </c>
      <c r="B49" s="173">
        <f>'実質公債費比率（分子）の構造'!K$45</f>
        <v>716</v>
      </c>
      <c r="C49" s="173"/>
      <c r="D49" s="173"/>
      <c r="E49" s="173">
        <f>'実質公債費比率（分子）の構造'!L$45</f>
        <v>691</v>
      </c>
      <c r="F49" s="173"/>
      <c r="G49" s="173"/>
      <c r="H49" s="173">
        <f>'実質公債費比率（分子）の構造'!M$45</f>
        <v>684</v>
      </c>
      <c r="I49" s="173"/>
      <c r="J49" s="173"/>
      <c r="K49" s="173">
        <f>'実質公債費比率（分子）の構造'!N$45</f>
        <v>721</v>
      </c>
      <c r="L49" s="173"/>
      <c r="M49" s="173"/>
      <c r="N49" s="173">
        <f>'実質公債費比率（分子）の構造'!O$45</f>
        <v>798</v>
      </c>
      <c r="O49" s="173"/>
      <c r="P49" s="173"/>
    </row>
    <row r="50" spans="1:16">
      <c r="A50" s="173" t="s">
        <v>70</v>
      </c>
      <c r="B50" s="173" t="e">
        <f>NA()</f>
        <v>#N/A</v>
      </c>
      <c r="C50" s="173">
        <f>IF(ISNUMBER('実質公債費比率（分子）の構造'!K$53),'実質公債費比率（分子）の構造'!K$53,NA())</f>
        <v>341</v>
      </c>
      <c r="D50" s="173" t="e">
        <f>NA()</f>
        <v>#N/A</v>
      </c>
      <c r="E50" s="173" t="e">
        <f>NA()</f>
        <v>#N/A</v>
      </c>
      <c r="F50" s="173">
        <f>IF(ISNUMBER('実質公債費比率（分子）の構造'!L$53),'実質公債費比率（分子）の構造'!L$53,NA())</f>
        <v>323</v>
      </c>
      <c r="G50" s="173" t="e">
        <f>NA()</f>
        <v>#N/A</v>
      </c>
      <c r="H50" s="173" t="e">
        <f>NA()</f>
        <v>#N/A</v>
      </c>
      <c r="I50" s="173">
        <f>IF(ISNUMBER('実質公債費比率（分子）の構造'!M$53),'実質公債費比率（分子）の構造'!M$53,NA())</f>
        <v>287</v>
      </c>
      <c r="J50" s="173" t="e">
        <f>NA()</f>
        <v>#N/A</v>
      </c>
      <c r="K50" s="173" t="e">
        <f>NA()</f>
        <v>#N/A</v>
      </c>
      <c r="L50" s="173">
        <f>IF(ISNUMBER('実質公債費比率（分子）の構造'!N$53),'実質公債費比率（分子）の構造'!N$53,NA())</f>
        <v>354</v>
      </c>
      <c r="M50" s="173" t="e">
        <f>NA()</f>
        <v>#N/A</v>
      </c>
      <c r="N50" s="173" t="e">
        <f>NA()</f>
        <v>#N/A</v>
      </c>
      <c r="O50" s="173">
        <f>IF(ISNUMBER('実質公債費比率（分子）の構造'!O$53),'実質公債費比率（分子）の構造'!O$53,NA())</f>
        <v>397</v>
      </c>
      <c r="P50" s="173" t="e">
        <f>NA()</f>
        <v>#N/A</v>
      </c>
    </row>
    <row r="53" spans="1:16">
      <c r="A53" s="141" t="s">
        <v>71</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c r="A56" s="172" t="s">
        <v>43</v>
      </c>
      <c r="B56" s="172"/>
      <c r="C56" s="172"/>
      <c r="D56" s="172">
        <f>'将来負担比率（分子）の構造'!I$52</f>
        <v>6574</v>
      </c>
      <c r="E56" s="172"/>
      <c r="F56" s="172"/>
      <c r="G56" s="172">
        <f>'将来負担比率（分子）の構造'!J$52</f>
        <v>6387</v>
      </c>
      <c r="H56" s="172"/>
      <c r="I56" s="172"/>
      <c r="J56" s="172">
        <f>'将来負担比率（分子）の構造'!K$52</f>
        <v>6406</v>
      </c>
      <c r="K56" s="172"/>
      <c r="L56" s="172"/>
      <c r="M56" s="172">
        <f>'将来負担比率（分子）の構造'!L$52</f>
        <v>6681</v>
      </c>
      <c r="N56" s="172"/>
      <c r="O56" s="172"/>
      <c r="P56" s="172">
        <f>'将来負担比率（分子）の構造'!M$52</f>
        <v>6603</v>
      </c>
    </row>
    <row r="57" spans="1:16">
      <c r="A57" s="172" t="s">
        <v>42</v>
      </c>
      <c r="B57" s="172"/>
      <c r="C57" s="172"/>
      <c r="D57" s="172">
        <f>'将来負担比率（分子）の構造'!I$51</f>
        <v>1397</v>
      </c>
      <c r="E57" s="172"/>
      <c r="F57" s="172"/>
      <c r="G57" s="172">
        <f>'将来負担比率（分子）の構造'!J$51</f>
        <v>1397</v>
      </c>
      <c r="H57" s="172"/>
      <c r="I57" s="172"/>
      <c r="J57" s="172">
        <f>'将来負担比率（分子）の構造'!K$51</f>
        <v>1425</v>
      </c>
      <c r="K57" s="172"/>
      <c r="L57" s="172"/>
      <c r="M57" s="172">
        <f>'将来負担比率（分子）の構造'!L$51</f>
        <v>1332</v>
      </c>
      <c r="N57" s="172"/>
      <c r="O57" s="172"/>
      <c r="P57" s="172">
        <f>'将来負担比率（分子）の構造'!M$51</f>
        <v>1267</v>
      </c>
    </row>
    <row r="58" spans="1:16">
      <c r="A58" s="172" t="s">
        <v>41</v>
      </c>
      <c r="B58" s="172"/>
      <c r="C58" s="172"/>
      <c r="D58" s="172">
        <f>'将来負担比率（分子）の構造'!I$50</f>
        <v>1663</v>
      </c>
      <c r="E58" s="172"/>
      <c r="F58" s="172"/>
      <c r="G58" s="172">
        <f>'将来負担比率（分子）の構造'!J$50</f>
        <v>1503</v>
      </c>
      <c r="H58" s="172"/>
      <c r="I58" s="172"/>
      <c r="J58" s="172">
        <f>'将来負担比率（分子）の構造'!K$50</f>
        <v>1785</v>
      </c>
      <c r="K58" s="172"/>
      <c r="L58" s="172"/>
      <c r="M58" s="172">
        <f>'将来負担比率（分子）の構造'!L$50</f>
        <v>2061</v>
      </c>
      <c r="N58" s="172"/>
      <c r="O58" s="172"/>
      <c r="P58" s="172">
        <f>'将来負担比率（分子）の構造'!M$50</f>
        <v>2144</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1427</v>
      </c>
      <c r="C62" s="172"/>
      <c r="D62" s="172"/>
      <c r="E62" s="172">
        <f>'将来負担比率（分子）の構造'!J$45</f>
        <v>1385</v>
      </c>
      <c r="F62" s="172"/>
      <c r="G62" s="172"/>
      <c r="H62" s="172">
        <f>'将来負担比率（分子）の構造'!K$45</f>
        <v>1366</v>
      </c>
      <c r="I62" s="172"/>
      <c r="J62" s="172"/>
      <c r="K62" s="172">
        <f>'将来負担比率（分子）の構造'!L$45</f>
        <v>1327</v>
      </c>
      <c r="L62" s="172"/>
      <c r="M62" s="172"/>
      <c r="N62" s="172">
        <f>'将来負担比率（分子）の構造'!M$45</f>
        <v>1286</v>
      </c>
      <c r="O62" s="172"/>
      <c r="P62" s="172"/>
    </row>
    <row r="63" spans="1:16">
      <c r="A63" s="172" t="s">
        <v>34</v>
      </c>
      <c r="B63" s="172">
        <f>'将来負担比率（分子）の構造'!I$44</f>
        <v>107</v>
      </c>
      <c r="C63" s="172"/>
      <c r="D63" s="172"/>
      <c r="E63" s="172">
        <f>'将来負担比率（分子）の構造'!J$44</f>
        <v>116</v>
      </c>
      <c r="F63" s="172"/>
      <c r="G63" s="172"/>
      <c r="H63" s="172">
        <f>'将来負担比率（分子）の構造'!K$44</f>
        <v>95</v>
      </c>
      <c r="I63" s="172"/>
      <c r="J63" s="172"/>
      <c r="K63" s="172">
        <f>'将来負担比率（分子）の構造'!L$44</f>
        <v>70</v>
      </c>
      <c r="L63" s="172"/>
      <c r="M63" s="172"/>
      <c r="N63" s="172">
        <f>'将来負担比率（分子）の構造'!M$44</f>
        <v>96</v>
      </c>
      <c r="O63" s="172"/>
      <c r="P63" s="172"/>
    </row>
    <row r="64" spans="1:16">
      <c r="A64" s="172" t="s">
        <v>33</v>
      </c>
      <c r="B64" s="172">
        <f>'将来負担比率（分子）の構造'!I$43</f>
        <v>2756</v>
      </c>
      <c r="C64" s="172"/>
      <c r="D64" s="172"/>
      <c r="E64" s="172">
        <f>'将来負担比率（分子）の構造'!J$43</f>
        <v>2528</v>
      </c>
      <c r="F64" s="172"/>
      <c r="G64" s="172"/>
      <c r="H64" s="172">
        <f>'将来負担比率（分子）の構造'!K$43</f>
        <v>2516</v>
      </c>
      <c r="I64" s="172"/>
      <c r="J64" s="172"/>
      <c r="K64" s="172">
        <f>'将来負担比率（分子）の構造'!L$43</f>
        <v>2472</v>
      </c>
      <c r="L64" s="172"/>
      <c r="M64" s="172"/>
      <c r="N64" s="172">
        <f>'将来負担比率（分子）の構造'!M$43</f>
        <v>2421</v>
      </c>
      <c r="O64" s="172"/>
      <c r="P64" s="172"/>
    </row>
    <row r="65" spans="1:16">
      <c r="A65" s="172" t="s">
        <v>32</v>
      </c>
      <c r="B65" s="172">
        <f>'将来負担比率（分子）の構造'!I$42</f>
        <v>59</v>
      </c>
      <c r="C65" s="172"/>
      <c r="D65" s="172"/>
      <c r="E65" s="172">
        <f>'将来負担比率（分子）の構造'!J$42</f>
        <v>37</v>
      </c>
      <c r="F65" s="172"/>
      <c r="G65" s="172"/>
      <c r="H65" s="172">
        <f>'将来負担比率（分子）の構造'!K$42</f>
        <v>25</v>
      </c>
      <c r="I65" s="172"/>
      <c r="J65" s="172"/>
      <c r="K65" s="172">
        <f>'将来負担比率（分子）の構造'!L$42</f>
        <v>13</v>
      </c>
      <c r="L65" s="172"/>
      <c r="M65" s="172"/>
      <c r="N65" s="172" t="str">
        <f>'将来負担比率（分子）の構造'!M$42</f>
        <v>-</v>
      </c>
      <c r="O65" s="172"/>
      <c r="P65" s="172"/>
    </row>
    <row r="66" spans="1:16">
      <c r="A66" s="172" t="s">
        <v>31</v>
      </c>
      <c r="B66" s="172">
        <f>'将来負担比率（分子）の構造'!I$41</f>
        <v>8708</v>
      </c>
      <c r="C66" s="172"/>
      <c r="D66" s="172"/>
      <c r="E66" s="172">
        <f>'将来負担比率（分子）の構造'!J$41</f>
        <v>8600</v>
      </c>
      <c r="F66" s="172"/>
      <c r="G66" s="172"/>
      <c r="H66" s="172">
        <f>'将来負担比率（分子）の構造'!K$41</f>
        <v>9027</v>
      </c>
      <c r="I66" s="172"/>
      <c r="J66" s="172"/>
      <c r="K66" s="172">
        <f>'将来負担比率（分子）の構造'!L$41</f>
        <v>10642</v>
      </c>
      <c r="L66" s="172"/>
      <c r="M66" s="172"/>
      <c r="N66" s="172">
        <f>'将来負担比率（分子）の構造'!M$41</f>
        <v>10931</v>
      </c>
      <c r="O66" s="172"/>
      <c r="P66" s="172"/>
    </row>
    <row r="67" spans="1:16">
      <c r="A67" s="172" t="s">
        <v>74</v>
      </c>
      <c r="B67" s="172" t="e">
        <f>NA()</f>
        <v>#N/A</v>
      </c>
      <c r="C67" s="172">
        <f>IF(ISNUMBER('将来負担比率（分子）の構造'!I$53), IF('将来負担比率（分子）の構造'!I$53 &lt; 0, 0, '将来負担比率（分子）の構造'!I$53), NA())</f>
        <v>3424</v>
      </c>
      <c r="D67" s="172" t="e">
        <f>NA()</f>
        <v>#N/A</v>
      </c>
      <c r="E67" s="172" t="e">
        <f>NA()</f>
        <v>#N/A</v>
      </c>
      <c r="F67" s="172">
        <f>IF(ISNUMBER('将来負担比率（分子）の構造'!J$53), IF('将来負担比率（分子）の構造'!J$53 &lt; 0, 0, '将来負担比率（分子）の構造'!J$53), NA())</f>
        <v>3379</v>
      </c>
      <c r="G67" s="172" t="e">
        <f>NA()</f>
        <v>#N/A</v>
      </c>
      <c r="H67" s="172" t="e">
        <f>NA()</f>
        <v>#N/A</v>
      </c>
      <c r="I67" s="172">
        <f>IF(ISNUMBER('将来負担比率（分子）の構造'!K$53), IF('将来負担比率（分子）の構造'!K$53 &lt; 0, 0, '将来負担比率（分子）の構造'!K$53), NA())</f>
        <v>3414</v>
      </c>
      <c r="J67" s="172" t="e">
        <f>NA()</f>
        <v>#N/A</v>
      </c>
      <c r="K67" s="172" t="e">
        <f>NA()</f>
        <v>#N/A</v>
      </c>
      <c r="L67" s="172">
        <f>IF(ISNUMBER('将来負担比率（分子）の構造'!L$53), IF('将来負担比率（分子）の構造'!L$53 &lt; 0, 0, '将来負担比率（分子）の構造'!L$53), NA())</f>
        <v>4451</v>
      </c>
      <c r="M67" s="172" t="e">
        <f>NA()</f>
        <v>#N/A</v>
      </c>
      <c r="N67" s="172" t="e">
        <f>NA()</f>
        <v>#N/A</v>
      </c>
      <c r="O67" s="172">
        <f>IF(ISNUMBER('将来負担比率（分子）の構造'!M$53), IF('将来負担比率（分子）の構造'!M$53 &lt; 0, 0, '将来負担比率（分子）の構造'!M$53), NA())</f>
        <v>4719</v>
      </c>
      <c r="P67" s="172" t="e">
        <f>NA()</f>
        <v>#N/A</v>
      </c>
    </row>
    <row r="70" spans="1:16">
      <c r="A70" s="174" t="s">
        <v>75</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76</v>
      </c>
      <c r="B72" s="176">
        <f>基金残高に係る経年分析!F55</f>
        <v>582</v>
      </c>
      <c r="C72" s="176">
        <f>基金残高に係る経年分析!G55</f>
        <v>907</v>
      </c>
      <c r="D72" s="176">
        <f>基金残高に係る経年分析!H55</f>
        <v>1090</v>
      </c>
    </row>
    <row r="73" spans="1:16">
      <c r="A73" s="175" t="s">
        <v>77</v>
      </c>
      <c r="B73" s="176">
        <f>基金残高に係る経年分析!F56</f>
        <v>3</v>
      </c>
      <c r="C73" s="176">
        <f>基金残高に係る経年分析!G56</f>
        <v>3</v>
      </c>
      <c r="D73" s="176">
        <f>基金残高に係る経年分析!H56</f>
        <v>3</v>
      </c>
    </row>
    <row r="74" spans="1:16">
      <c r="A74" s="175" t="s">
        <v>78</v>
      </c>
      <c r="B74" s="176">
        <f>基金残高に係る経年分析!F57</f>
        <v>1049</v>
      </c>
      <c r="C74" s="176">
        <f>基金残高に係る経年分析!G57</f>
        <v>990</v>
      </c>
      <c r="D74" s="176">
        <f>基金残高に係る経年分析!H57</f>
        <v>876</v>
      </c>
    </row>
  </sheetData>
  <sheetProtection algorithmName="SHA-512" hashValue="FjMgMttobrFTfaglR1vWnNHrOYiafsYv1hHIBsooJ1wEaNL6PSQivkuqWFP+elnLdKYcq3uCQSnb1fdP6oUcHA==" saltValue="5p5LOdz00k0/c41UNeoUh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木村 哲也</cp:lastModifiedBy>
  <cp:lastPrinted>2023-03-19T23:44:30Z</cp:lastPrinted>
  <dcterms:created xsi:type="dcterms:W3CDTF">2023-02-20T03:25:03Z</dcterms:created>
  <dcterms:modified xsi:type="dcterms:W3CDTF">2023-10-23T01:36:28Z</dcterms:modified>
  <cp:category/>
</cp:coreProperties>
</file>