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i.masaki\Desktop\【財政状況資料集】_014001_倶知安町_2017\"/>
    </mc:Choice>
  </mc:AlternateContent>
  <bookViews>
    <workbookView xWindow="0" yWindow="0" windowWidth="15360" windowHeight="7635" firstSheet="13"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<sst xmlns="http://schemas.openxmlformats.org/spreadsheetml/2006/main" count="1033" uniqueCount="593">
  <si>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</si>
  <si>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</si>
  <si>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</si>
  <si>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</si>
  <si>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</si>
  <si>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</si>
  <si>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</si>
  <si>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</si>
  <si>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</si>
  <si>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</si>
  <si>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</si>
  <si>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</si>
  <si>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</si>
  <si>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</si>
  <si>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</si>
  <si>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</si>
  <si>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</si>
  <si>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</si>
  <si>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</si>
  <si>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</si>
  <si>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</si>
  <si>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</si>
  <si>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</si>
  <si>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</si>
  <si>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</si>
  <si>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</si>
  <si>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</si>
  <si>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</si>
  <si>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</si>
  <si>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</si>
  <si>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</si>
  <si>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</si>
  <si>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</si>
  <si>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</si>
  <si>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</si>
  <si>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</si>
  <si>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</si>
  <si>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</si>
  <si>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</si>
  <si>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</si>
  <si>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</si>
  <si>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</si>
  <si>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</si>
  <si>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</si>
  <si>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(積立額が多い上位５基金を記載(H29年度末現在))</t>
    <rPh sb="1" eb="3">
      <t>ツミタテ</t>
    </rPh>
    <rPh sb="3" eb="4">
      <t>ガク</t>
    </rPh>
    <rPh sb="5" eb="6">
      <t>オオ</t>
    </rPh>
    <rPh sb="7" eb="9">
      <t>ジョウイ</t>
    </rPh>
    <rPh sb="10" eb="12">
      <t>キキン</t>
    </rPh>
    <rPh sb="13" eb="15">
      <t>キサイ</t>
    </rPh>
    <rPh sb="19" eb="22">
      <t>ネンドマツ</t>
    </rPh>
    <rPh sb="22" eb="24">
      <t>ゲンザイ</t>
    </rPh>
    <phoneticPr fontId="11"/>
  </si>
  <si>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</si>
  <si>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</si>
  <si>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</si>
  <si>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</si>
  <si>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</si>
  <si>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</si>
  <si>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</si>
  <si>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</si>
  <si>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</si>
  <si>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</si>
  <si>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</si>
  <si>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</si>
  <si>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</si>
  <si>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</si>
  <si>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</si>
  <si>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</si>
  <si>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</si>
  <si>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</si>
  <si>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</si>
  <si>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</si>
  <si>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</si>
  <si>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</si>
  <si>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</si>
  <si>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</si>
  <si>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</si>
  <si>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</si>
  <si>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</si>
  <si>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</si>
  <si>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</si>
  <si>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</si>
  <si>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</si>
  <si>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</si>
  <si>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Ⅳ－２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</si>
  <si>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</si>
  <si>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</si>
  <si>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</si>
  <si>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</si>
  <si>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</si>
  <si>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</si>
  <si>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</si>
  <si>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</si>
  <si>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</si>
  <si>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</si>
  <si>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</si>
  <si>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</si>
  <si>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倶知安町</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</si>
  <si>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</si>
  <si>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</si>
  <si>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</si>
  <si>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</si>
  <si>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</si>
  <si>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</si>
  <si>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</si>
  <si>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</si>
  <si>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</si>
  <si>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</si>
  <si>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</si>
  <si>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</si>
  <si>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</si>
  <si>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</si>
  <si>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</si>
  <si>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</si>
  <si>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</si>
  <si>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</si>
  <si>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</si>
  <si>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</si>
  <si>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</si>
  <si>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</si>
  <si>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</si>
  <si>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</si>
  <si>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</si>
  <si>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-3.5</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</si>
  <si>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</si>
  <si>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</si>
  <si>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</si>
  <si>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</si>
  <si>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</si>
  <si>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</si>
  <si>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</si>
  <si>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</si>
  <si>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</si>
  <si>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</si>
  <si>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</si>
  <si>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</si>
  <si>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</si>
  <si>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</si>
  <si>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</si>
  <si>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</si>
  <si>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</si>
  <si>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</si>
  <si>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</si>
  <si>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</si>
  <si>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</si>
  <si>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</si>
  <si>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</si>
  <si>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</si>
  <si>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</si>
  <si>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</si>
  <si>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0"/>
  </si>
  <si>
    <t>うち日本人(％)</t>
    <phoneticPr fontId="5"/>
  </si>
  <si>
    <t>-0.4</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</si>
  <si>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</si>
  <si>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</si>
  <si>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</si>
  <si>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</si>
  <si>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</si>
  <si>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</si>
  <si>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</si>
  <si>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</si>
  <si>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</si>
  <si>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</si>
  <si>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</si>
  <si>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</si>
  <si>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</si>
  <si>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</si>
  <si>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</si>
  <si>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</si>
  <si>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</si>
  <si>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</si>
  <si>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</si>
  <si>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</si>
  <si>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</si>
  <si>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</si>
  <si>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</si>
  <si>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</si>
  <si>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</si>
  <si>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</si>
  <si>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</si>
  <si>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</si>
  <si>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</si>
  <si>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</si>
  <si>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</si>
  <si>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</si>
  <si>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</si>
  <si>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</si>
  <si>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</si>
  <si>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</si>
  <si>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</si>
  <si>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</si>
  <si>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</si>
  <si>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</si>
  <si>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</si>
  <si>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</si>
  <si>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</si>
  <si>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</si>
  <si>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</si>
  <si>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</si>
  <si>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</si>
  <si>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</si>
  <si>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</si>
  <si>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</si>
  <si>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</si>
  <si>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</si>
  <si>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</si>
  <si>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</si>
  <si>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</si>
  <si>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</si>
  <si>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</si>
  <si>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</si>
  <si>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</si>
  <si>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</si>
  <si>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</si>
  <si>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</si>
  <si>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</si>
  <si>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北海道倶知安町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</si>
  <si>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</si>
  <si>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</si>
  <si>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</si>
  <si>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</si>
  <si>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</si>
  <si>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</si>
  <si>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</si>
  <si>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</si>
  <si>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</si>
  <si>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</si>
  <si>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</si>
  <si>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</si>
  <si>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</si>
  <si>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</si>
  <si>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</si>
  <si>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</si>
  <si>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</si>
  <si>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</si>
  <si>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</si>
  <si>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</si>
  <si>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</si>
  <si>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</si>
  <si>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</si>
  <si>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</si>
  <si>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</si>
  <si>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</si>
  <si>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</si>
  <si>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</si>
  <si>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</si>
  <si>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</si>
  <si>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</si>
  <si>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</si>
  <si>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</si>
  <si>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</si>
  <si>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</si>
  <si>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</si>
  <si>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</si>
  <si>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</si>
  <si>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</si>
  <si>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</si>
  <si>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</si>
  <si>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</si>
  <si>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</si>
  <si>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</si>
  <si>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</si>
  <si>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</si>
  <si>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</si>
  <si>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</si>
  <si>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</si>
  <si>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</si>
  <si>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</si>
  <si>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</si>
  <si>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</si>
  <si>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</si>
  <si>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</si>
  <si>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</si>
  <si>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</si>
  <si>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</si>
  <si>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</si>
  <si>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</si>
  <si>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</si>
  <si>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</si>
  <si>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</si>
  <si>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</si>
  <si>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</si>
  <si>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</si>
  <si>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</si>
  <si>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</si>
  <si>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</si>
  <si>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</si>
  <si>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</si>
  <si>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</si>
  <si>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</si>
  <si>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</si>
  <si>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</si>
  <si>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</si>
  <si>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</si>
  <si>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</si>
  <si>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</si>
  <si>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</si>
  <si>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</si>
  <si>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</si>
  <si>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</si>
  <si>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</si>
  <si>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</si>
  <si>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</si>
  <si>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</si>
  <si>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</si>
  <si>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</si>
  <si>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</si>
  <si>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</si>
  <si>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</si>
  <si>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</si>
  <si>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</si>
  <si>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</si>
  <si>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</si>
  <si>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</si>
  <si>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</si>
  <si>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</si>
  <si>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</si>
  <si>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</si>
  <si>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</si>
  <si>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</si>
  <si>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</si>
  <si>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</si>
  <si>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</si>
  <si>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</si>
  <si>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</si>
  <si>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</si>
  <si>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</si>
  <si>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</si>
  <si>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</si>
  <si>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</si>
  <si>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</si>
  <si>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</si>
  <si>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</si>
  <si>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</si>
  <si>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</si>
  <si>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</si>
  <si>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</si>
  <si>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</si>
  <si>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</si>
  <si>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</si>
  <si>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</si>
  <si>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介護サービス</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</si>
  <si>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</si>
  <si>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</si>
  <si>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</si>
  <si>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</si>
  <si>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</si>
  <si>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</si>
  <si>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</si>
  <si>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</si>
  <si>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</si>
  <si>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</si>
  <si>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</si>
  <si>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</si>
  <si>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</si>
  <si>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</si>
  <si>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</si>
  <si>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</si>
  <si>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</si>
  <si>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</si>
  <si>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</si>
  <si>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</si>
  <si>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</si>
  <si>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</si>
  <si>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</si>
  <si>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</si>
  <si>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</si>
  <si>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北海道倶知安町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</si>
  <si>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</si>
  <si>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</si>
  <si>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</si>
  <si>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</si>
  <si>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</si>
  <si>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</si>
  <si>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</si>
  <si>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</si>
  <si>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</si>
  <si>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</si>
  <si>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</si>
  <si>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</si>
  <si>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</si>
  <si>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</si>
  <si>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</si>
  <si>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</si>
  <si>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</si>
  <si>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</si>
  <si>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</si>
  <si>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</si>
  <si>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</si>
  <si>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</si>
  <si>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</si>
  <si>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</si>
  <si>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</si>
  <si>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</si>
  <si>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</si>
  <si>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</si>
  <si>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</si>
  <si>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</si>
  <si>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</si>
  <si>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</si>
  <si>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</si>
  <si>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</si>
  <si>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</si>
  <si>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</si>
  <si>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介護保険サービス事業特別会計</t>
    <phoneticPr fontId="5"/>
  </si>
  <si>
    <t>水道事業会計</t>
    <phoneticPr fontId="5"/>
  </si>
  <si>
    <t>法適用企業</t>
    <phoneticPr fontId="5"/>
  </si>
  <si>
    <t>公共下水道事業特別会計</t>
    <phoneticPr fontId="5"/>
  </si>
  <si>
    <t>法非適用企業</t>
    <phoneticPr fontId="5"/>
  </si>
  <si>
    <t>地方卸売市場事業特別会計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</si>
  <si>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</si>
  <si>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</si>
  <si>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</si>
  <si>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</si>
  <si>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</si>
  <si>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</si>
  <si>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</si>
  <si>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</si>
  <si>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</si>
  <si>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</si>
  <si>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</si>
  <si>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</si>
  <si>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</si>
  <si>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</si>
  <si>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</si>
  <si>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</si>
  <si>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</si>
  <si>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</si>
  <si>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</si>
  <si>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</si>
  <si>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</si>
  <si>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</si>
  <si>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</si>
  <si>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</si>
  <si>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</si>
  <si>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</si>
  <si>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</si>
  <si>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</si>
  <si>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</si>
  <si>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</si>
  <si>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</si>
  <si>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</si>
  <si>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</si>
  <si>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</si>
  <si>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</si>
  <si>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</si>
  <si>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</si>
  <si>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</si>
  <si>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</si>
  <si>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</si>
  <si>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</si>
  <si>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</si>
  <si>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</si>
  <si>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</si>
  <si>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</si>
  <si>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</si>
  <si>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</si>
  <si>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</si>
  <si>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</si>
  <si>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</si>
  <si>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</si>
  <si>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</si>
  <si>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</si>
  <si>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</si>
  <si>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</si>
  <si>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</si>
  <si>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</si>
  <si>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</si>
  <si>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</si>
  <si>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</si>
  <si>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</si>
  <si>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</si>
  <si>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</si>
  <si>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</si>
  <si>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</si>
  <si>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</si>
  <si>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</si>
  <si>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</si>
  <si>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</si>
  <si>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介護保険サービス事業特別会計</t>
    <phoneticPr fontId="5"/>
  </si>
  <si>
    <t>(Ｆ)</t>
    <phoneticPr fontId="5"/>
  </si>
  <si>
    <t>後期高齢者医療事業特別会計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</si>
  <si>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</si>
  <si>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</si>
  <si>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</si>
  <si>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</si>
  <si>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</si>
  <si>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</si>
  <si>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</si>
  <si>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</si>
  <si>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</si>
  <si>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</si>
  <si>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</si>
  <si>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</si>
  <si>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</si>
  <si>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</si>
  <si>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</si>
  <si>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</si>
  <si>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</si>
  <si>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</si>
  <si>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</si>
  <si>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</si>
  <si>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</si>
  <si>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</si>
  <si>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</si>
  <si>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</si>
  <si>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</si>
  <si>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</si>
  <si>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</si>
  <si>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</si>
  <si>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</si>
  <si>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</si>
  <si>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</si>
  <si>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</si>
  <si>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</si>
  <si>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</si>
  <si>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</si>
  <si>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</si>
  <si>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</si>
  <si>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</si>
  <si>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</si>
  <si>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</si>
  <si>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</si>
  <si>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</si>
  <si>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</si>
  <si>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</si>
  <si>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</si>
  <si>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</si>
  <si>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</si>
  <si>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</si>
  <si>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</si>
  <si>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</si>
  <si>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</si>
  <si>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</si>
  <si>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</si>
  <si>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</si>
  <si>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</si>
  <si>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</si>
  <si>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</si>
  <si>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</si>
  <si>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</si>
  <si>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</si>
  <si>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</si>
  <si>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</si>
  <si>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</si>
  <si>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</si>
  <si>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</si>
  <si>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</si>
  <si>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</si>
  <si>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</si>
  <si>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</si>
  <si>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</si>
  <si>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</si>
  <si>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</si>
  <si>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</si>
  <si>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</si>
  <si>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</si>
  <si>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</si>
  <si>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</si>
  <si>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</si>
  <si>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</si>
  <si>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</si>
  <si>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</si>
  <si>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</si>
  <si>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</si>
  <si>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</si>
  <si>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</si>
  <si>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</si>
  <si>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</si>
  <si>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2.46</t>
  </si>
  <si>
    <t>▲ 1.59</t>
  </si>
  <si>
    <t>▲ 2.37</t>
  </si>
  <si>
    <t>水道事業会計</t>
  </si>
  <si>
    <t>一般会計</t>
  </si>
  <si>
    <t>国民健康保険事業特別会計</t>
  </si>
  <si>
    <t>▲ 3.83</t>
  </si>
  <si>
    <t>▲ 2.98</t>
  </si>
  <si>
    <t>▲ 1.55</t>
  </si>
  <si>
    <t>▲ 0.18</t>
  </si>
  <si>
    <t>公共下水道事業特別会計</t>
  </si>
  <si>
    <t>地方卸売市場事業特別会計</t>
  </si>
  <si>
    <t>後期高齢者医療事業特別会計</t>
  </si>
  <si>
    <t>介護保険サービス事業特別会計</t>
  </si>
  <si>
    <t>その他会計（赤字）</t>
  </si>
  <si>
    <t>その他会計（黒字）</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</si>
  <si>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</si>
  <si>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</si>
  <si>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</si>
  <si>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施設の老朽化を迎えている事から、新規整備、修繕、解体などの事業を実施する必要がある。
これに伴い、起債残高の増加や基金残高の減少となる事が不可避な状況であるため、今後も将来負担比率の上昇が見込まれる。
健全化判断比率の動向等に充分注視した上での計画的な事業実施の必要性がある。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</si>
  <si>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</si>
  <si>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</si>
  <si>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</si>
  <si>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</si>
  <si>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</si>
  <si>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</si>
  <si>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実質公債費比率については、大型事業実施により上昇する事となった。
将来負担比率についても実質公債費比率用同様、大型事業実施に伴う借入額が大きかった事による地方債残高の増影響により上昇する事となった。。</t>
    <rPh sb="0" eb="2">
      <t>ジッシツ</t>
    </rPh>
    <rPh sb="2" eb="5">
      <t>コウサイヒ</t>
    </rPh>
    <rPh sb="5" eb="7">
      <t>ヒリツ</t>
    </rPh>
    <rPh sb="13" eb="15">
      <t>オオガタ</t>
    </rPh>
    <rPh sb="15" eb="17">
      <t>ジギョウ</t>
    </rPh>
    <rPh sb="17" eb="19">
      <t>ジッシ</t>
    </rPh>
    <rPh sb="22" eb="24">
      <t>ジョウショウ</t>
    </rPh>
    <rPh sb="26" eb="27">
      <t>コト</t>
    </rPh>
    <rPh sb="33" eb="35">
      <t>ショウライ</t>
    </rPh>
    <rPh sb="35" eb="37">
      <t>フタン</t>
    </rPh>
    <rPh sb="37" eb="39">
      <t>ヒリツ</t>
    </rPh>
    <rPh sb="44" eb="46">
      <t>ジッシツ</t>
    </rPh>
    <rPh sb="46" eb="49">
      <t>コウサイヒ</t>
    </rPh>
    <rPh sb="49" eb="51">
      <t>ヒリツ</t>
    </rPh>
    <rPh sb="51" eb="52">
      <t>ヨウ</t>
    </rPh>
    <rPh sb="52" eb="54">
      <t>ドウヨウ</t>
    </rPh>
    <rPh sb="55" eb="57">
      <t>オオガタ</t>
    </rPh>
    <rPh sb="57" eb="59">
      <t>ジギョウ</t>
    </rPh>
    <rPh sb="59" eb="61">
      <t>ジッシ</t>
    </rPh>
    <rPh sb="62" eb="63">
      <t>トモナ</t>
    </rPh>
    <rPh sb="64" eb="66">
      <t>カリイレ</t>
    </rPh>
    <rPh sb="66" eb="67">
      <t>ガク</t>
    </rPh>
    <rPh sb="68" eb="69">
      <t>オオ</t>
    </rPh>
    <rPh sb="73" eb="74">
      <t>コト</t>
    </rPh>
    <rPh sb="77" eb="80">
      <t>チホウサイ</t>
    </rPh>
    <rPh sb="80" eb="82">
      <t>ザンダカ</t>
    </rPh>
    <rPh sb="83" eb="84">
      <t>ゾウ</t>
    </rPh>
    <rPh sb="84" eb="86">
      <t>エイキョウ</t>
    </rPh>
    <rPh sb="89" eb="91">
      <t>ジョウショウ</t>
    </rPh>
    <rPh sb="93" eb="94">
      <t>コト</t>
    </rPh>
    <phoneticPr fontId="5"/>
  </si>
  <si>
    <t>実質公債費比率</t>
    <phoneticPr fontId="5"/>
  </si>
  <si>
    <t>類似団体内平均値</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</si>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</sst>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22" fillId="0" borderId="31" xfId="8" applyFont="1" applyFill="1" applyBorder="1">
      <alignment vertical="center"/>
    </xf>
    <xf numFmtId="0" fontId="22" fillId="0" borderId="42" xfId="8" applyFont="1" applyFill="1" applyBorder="1">
      <alignmen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5"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74444</c:v>
                </c:pt>
                <c:pt idx="1">
                  <c:v>85205</c:v>
                </c:pt>
                <c:pt idx="2">
                  <c:v>69469</c:v>
                </c:pt>
                <c:pt idx="3">
                  <c:v>67293</c:v>
                </c:pt>
                <c:pt idx="4">
                  <c:v>67343</c:v>
                </c:pt>
              </c:numCache>
            </c:numRef>
          </c:val>
          <c:smooth val="0"/>
          <c:extLst xmlns:c16r2="http://schemas.microsoft.com/office/drawing/2015/06/chart">
            <c:ext xmlns:c16="http://schemas.microsoft.com/office/drawing/2014/chart" uri="{C3380CC4-5D6E-409C-BE32-E72D297353CC}">
              <c16:uniqueId val="{00000000-3A21-41E1-B9F0-806343FFCC7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85131</c:v>
                </c:pt>
                <c:pt idx="1">
                  <c:v>63979</c:v>
                </c:pt>
                <c:pt idx="2">
                  <c:v>63952</c:v>
                </c:pt>
                <c:pt idx="3">
                  <c:v>151050</c:v>
                </c:pt>
                <c:pt idx="4">
                  <c:v>126407</c:v>
                </c:pt>
              </c:numCache>
            </c:numRef>
          </c:val>
          <c:smooth val="0"/>
          <c:extLst xmlns:c16r2="http://schemas.microsoft.com/office/drawing/2015/06/chart">
            <c:ext xmlns:c16="http://schemas.microsoft.com/office/drawing/2014/chart" uri="{C3380CC4-5D6E-409C-BE32-E72D297353CC}">
              <c16:uniqueId val="{00000001-3A21-41E1-B9F0-806343FFCC71}"/>
            </c:ext>
          </c:extLst>
        </c:ser>
        <c:dLbls>
          <c:showLegendKey val="0"/>
          <c:showVal val="0"/>
          <c:showCatName val="0"/>
          <c:showSerName val="0"/>
          <c:showPercent val="0"/>
          <c:showBubbleSize val="0"/>
        </c:dLbls>
        <c:marker val="1"/>
        <c:smooth val="0"/>
        <c:axId val="453890232"/>
        <c:axId val="369892088"/>
      </c:lineChart>
      <c:catAx>
        <c:axId val="4538902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9892088"/>
        <c:crosses val="autoZero"/>
        <c:auto val="1"/>
        <c:lblAlgn val="ctr"/>
        <c:lblOffset val="100"/>
        <c:tickLblSkip val="1"/>
        <c:tickMarkSkip val="1"/>
        <c:noMultiLvlLbl val="0"/>
      </c:catAx>
      <c:valAx>
        <c:axId val="369892088"/>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538902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5.01</c:v>
                </c:pt>
                <c:pt idx="1">
                  <c:v>7.28</c:v>
                </c:pt>
                <c:pt idx="2">
                  <c:v>5.88</c:v>
                </c:pt>
                <c:pt idx="3">
                  <c:v>5.89</c:v>
                </c:pt>
                <c:pt idx="4">
                  <c:v>4.4800000000000004</c:v>
                </c:pt>
              </c:numCache>
            </c:numRef>
          </c:val>
          <c:extLst xmlns:c16r2="http://schemas.microsoft.com/office/drawing/2015/06/chart">
            <c:ext xmlns:c16="http://schemas.microsoft.com/office/drawing/2014/chart" uri="{C3380CC4-5D6E-409C-BE32-E72D297353CC}">
              <c16:uniqueId val="{00000000-32D3-4C68-870C-ED7CAF53F56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16.73</c:v>
                </c:pt>
                <c:pt idx="1">
                  <c:v>15.56</c:v>
                </c:pt>
                <c:pt idx="2">
                  <c:v>20.14</c:v>
                </c:pt>
                <c:pt idx="3">
                  <c:v>18.16</c:v>
                </c:pt>
                <c:pt idx="4">
                  <c:v>16.97</c:v>
                </c:pt>
              </c:numCache>
            </c:numRef>
          </c:val>
          <c:extLst xmlns:c16r2="http://schemas.microsoft.com/office/drawing/2015/06/chart">
            <c:ext xmlns:c16="http://schemas.microsoft.com/office/drawing/2014/chart" uri="{C3380CC4-5D6E-409C-BE32-E72D297353CC}">
              <c16:uniqueId val="{00000001-32D3-4C68-870C-ED7CAF53F56F}"/>
            </c:ext>
          </c:extLst>
        </c:ser>
        <c:dLbls>
          <c:showLegendKey val="0"/>
          <c:showVal val="0"/>
          <c:showCatName val="0"/>
          <c:showSerName val="0"/>
          <c:showPercent val="0"/>
          <c:showBubbleSize val="0"/>
        </c:dLbls>
        <c:gapWidth val="250"/>
        <c:overlap val="100"/>
        <c:axId val="427809744"/>
        <c:axId val="4278073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-2.46</c:v>
                </c:pt>
                <c:pt idx="1">
                  <c:v>1.05</c:v>
                </c:pt>
                <c:pt idx="2">
                  <c:v>3.36</c:v>
                </c:pt>
                <c:pt idx="3">
                  <c:v>-1.59</c:v>
                </c:pt>
                <c:pt idx="4">
                  <c:v>-2.37</c:v>
                </c:pt>
              </c:numCache>
            </c:numRef>
          </c:val>
          <c:smooth val="0"/>
          <c:extLst xmlns:c16r2="http://schemas.microsoft.com/office/drawing/2015/06/chart">
            <c:ext xmlns:c16="http://schemas.microsoft.com/office/drawing/2014/chart" uri="{C3380CC4-5D6E-409C-BE32-E72D297353CC}">
              <c16:uniqueId val="{00000002-32D3-4C68-870C-ED7CAF53F56F}"/>
            </c:ext>
          </c:extLst>
        </c:ser>
        <c:dLbls>
          <c:showLegendKey val="0"/>
          <c:showVal val="0"/>
          <c:showCatName val="0"/>
          <c:showSerName val="0"/>
          <c:showPercent val="0"/>
          <c:showBubbleSize val="0"/>
        </c:dLbls>
        <c:marker val="1"/>
        <c:smooth val="0"/>
        <c:axId val="427809744"/>
        <c:axId val="427807392"/>
      </c:lineChart>
      <c:catAx>
        <c:axId val="427809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27807392"/>
        <c:crosses val="autoZero"/>
        <c:auto val="1"/>
        <c:lblAlgn val="ctr"/>
        <c:lblOffset val="100"/>
        <c:tickLblSkip val="1"/>
        <c:tickMarkSkip val="1"/>
        <c:noMultiLvlLbl val="0"/>
      </c:catAx>
      <c:valAx>
        <c:axId val="4278073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7809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49C8-48C2-B684-067C43D8B61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49C8-48C2-B684-067C43D8B61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49C8-48C2-B684-067C43D8B617}"/>
            </c:ext>
          </c:extLst>
        </c:ser>
        <c:ser>
          <c:idx val="3"/>
          <c:order val="3"/>
          <c:tx>
            <c:strRef>
              <c:f>データシート!$A$30</c:f>
              <c:strCache>
                <c:ptCount val="1"/>
                <c:pt idx="0">
                  <c:v>介護保険サービス事業特別会計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49C8-48C2-B684-067C43D8B617}"/>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0.06</c:v>
                </c:pt>
                <c:pt idx="2">
                  <c:v>#N/A</c:v>
                </c:pt>
                <c:pt idx="3">
                  <c:v>7.0000000000000007E-2</c:v>
                </c:pt>
                <c:pt idx="4">
                  <c:v>#N/A</c:v>
                </c:pt>
                <c:pt idx="5">
                  <c:v>0.12</c:v>
                </c:pt>
                <c:pt idx="6">
                  <c:v>#N/A</c:v>
                </c:pt>
                <c:pt idx="7">
                  <c:v>0.04</c:v>
                </c:pt>
                <c:pt idx="8">
                  <c:v>#N/A</c:v>
                </c:pt>
                <c:pt idx="9">
                  <c:v>0.02</c:v>
                </c:pt>
              </c:numCache>
            </c:numRef>
          </c:val>
          <c:extLst xmlns:c16r2="http://schemas.microsoft.com/office/drawing/2015/06/chart">
            <c:ext xmlns:c16="http://schemas.microsoft.com/office/drawing/2014/chart" uri="{C3380CC4-5D6E-409C-BE32-E72D297353CC}">
              <c16:uniqueId val="{00000004-49C8-48C2-B684-067C43D8B617}"/>
            </c:ext>
          </c:extLst>
        </c:ser>
        <c:ser>
          <c:idx val="5"/>
          <c:order val="5"/>
          <c:tx>
            <c:strRef>
              <c:f>データシート!$A$32</c:f>
              <c:strCache>
                <c:ptCount val="1"/>
                <c:pt idx="0">
                  <c:v>地方卸売市場事業特別会計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0.01</c:v>
                </c:pt>
                <c:pt idx="2">
                  <c:v>#N/A</c:v>
                </c:pt>
                <c:pt idx="3">
                  <c:v>0.02</c:v>
                </c:pt>
                <c:pt idx="4">
                  <c:v>#N/A</c:v>
                </c:pt>
                <c:pt idx="5">
                  <c:v>0.02</c:v>
                </c:pt>
                <c:pt idx="6">
                  <c:v>#N/A</c:v>
                </c:pt>
                <c:pt idx="7">
                  <c:v>0.01</c:v>
                </c:pt>
                <c:pt idx="8">
                  <c:v>#N/A</c:v>
                </c:pt>
                <c:pt idx="9">
                  <c:v>0.04</c:v>
                </c:pt>
              </c:numCache>
            </c:numRef>
          </c:val>
          <c:extLst xmlns:c16r2="http://schemas.microsoft.com/office/drawing/2015/06/chart">
            <c:ext xmlns:c16="http://schemas.microsoft.com/office/drawing/2014/chart" uri="{C3380CC4-5D6E-409C-BE32-E72D297353CC}">
              <c16:uniqueId val="{00000005-49C8-48C2-B684-067C43D8B617}"/>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0.28999999999999998</c:v>
                </c:pt>
                <c:pt idx="2">
                  <c:v>#N/A</c:v>
                </c:pt>
                <c:pt idx="3">
                  <c:v>7.0000000000000007E-2</c:v>
                </c:pt>
                <c:pt idx="4">
                  <c:v>#N/A</c:v>
                </c:pt>
                <c:pt idx="5">
                  <c:v>7.0000000000000007E-2</c:v>
                </c:pt>
                <c:pt idx="6">
                  <c:v>#N/A</c:v>
                </c:pt>
                <c:pt idx="7">
                  <c:v>0.08</c:v>
                </c:pt>
                <c:pt idx="8">
                  <c:v>#N/A</c:v>
                </c:pt>
                <c:pt idx="9">
                  <c:v>0.09</c:v>
                </c:pt>
              </c:numCache>
            </c:numRef>
          </c:val>
          <c:extLst xmlns:c16r2="http://schemas.microsoft.com/office/drawing/2015/06/chart">
            <c:ext xmlns:c16="http://schemas.microsoft.com/office/drawing/2014/chart" uri="{C3380CC4-5D6E-409C-BE32-E72D297353CC}">
              <c16:uniqueId val="{00000006-49C8-48C2-B684-067C43D8B617}"/>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3.83</c:v>
                </c:pt>
                <c:pt idx="1">
                  <c:v>#N/A</c:v>
                </c:pt>
                <c:pt idx="2">
                  <c:v>2.98</c:v>
                </c:pt>
                <c:pt idx="3">
                  <c:v>#N/A</c:v>
                </c:pt>
                <c:pt idx="4">
                  <c:v>1.55</c:v>
                </c:pt>
                <c:pt idx="5">
                  <c:v>#N/A</c:v>
                </c:pt>
                <c:pt idx="6">
                  <c:v>0.18</c:v>
                </c:pt>
                <c:pt idx="7">
                  <c:v>#N/A</c:v>
                </c:pt>
                <c:pt idx="8">
                  <c:v>#N/A</c:v>
                </c:pt>
                <c:pt idx="9">
                  <c:v>0.46</c:v>
                </c:pt>
              </c:numCache>
            </c:numRef>
          </c:val>
          <c:extLst xmlns:c16r2="http://schemas.microsoft.com/office/drawing/2015/06/chart">
            <c:ext xmlns:c16="http://schemas.microsoft.com/office/drawing/2014/chart" uri="{C3380CC4-5D6E-409C-BE32-E72D297353CC}">
              <c16:uniqueId val="{00000007-49C8-48C2-B684-067C43D8B61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5.12</c:v>
                </c:pt>
                <c:pt idx="2">
                  <c:v>#N/A</c:v>
                </c:pt>
                <c:pt idx="3">
                  <c:v>7.39</c:v>
                </c:pt>
                <c:pt idx="4">
                  <c:v>#N/A</c:v>
                </c:pt>
                <c:pt idx="5">
                  <c:v>5.99</c:v>
                </c:pt>
                <c:pt idx="6">
                  <c:v>#N/A</c:v>
                </c:pt>
                <c:pt idx="7">
                  <c:v>6</c:v>
                </c:pt>
                <c:pt idx="8">
                  <c:v>#N/A</c:v>
                </c:pt>
                <c:pt idx="9">
                  <c:v>4.58</c:v>
                </c:pt>
              </c:numCache>
            </c:numRef>
          </c:val>
          <c:extLst xmlns:c16r2="http://schemas.microsoft.com/office/drawing/2015/06/chart">
            <c:ext xmlns:c16="http://schemas.microsoft.com/office/drawing/2014/chart" uri="{C3380CC4-5D6E-409C-BE32-E72D297353CC}">
              <c16:uniqueId val="{00000008-49C8-48C2-B684-067C43D8B61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5.75</c:v>
                </c:pt>
                <c:pt idx="2">
                  <c:v>#N/A</c:v>
                </c:pt>
                <c:pt idx="3">
                  <c:v>6.06</c:v>
                </c:pt>
                <c:pt idx="4">
                  <c:v>#N/A</c:v>
                </c:pt>
                <c:pt idx="5">
                  <c:v>5.99</c:v>
                </c:pt>
                <c:pt idx="6">
                  <c:v>#N/A</c:v>
                </c:pt>
                <c:pt idx="7">
                  <c:v>6.17</c:v>
                </c:pt>
                <c:pt idx="8">
                  <c:v>#N/A</c:v>
                </c:pt>
                <c:pt idx="9">
                  <c:v>6.48</c:v>
                </c:pt>
              </c:numCache>
            </c:numRef>
          </c:val>
          <c:extLst xmlns:c16r2="http://schemas.microsoft.com/office/drawing/2015/06/chart">
            <c:ext xmlns:c16="http://schemas.microsoft.com/office/drawing/2014/chart" uri="{C3380CC4-5D6E-409C-BE32-E72D297353CC}">
              <c16:uniqueId val="{00000009-49C8-48C2-B684-067C43D8B617}"/>
            </c:ext>
          </c:extLst>
        </c:ser>
        <c:dLbls>
          <c:showLegendKey val="0"/>
          <c:showVal val="0"/>
          <c:showCatName val="0"/>
          <c:showSerName val="0"/>
          <c:showPercent val="0"/>
          <c:showBubbleSize val="0"/>
        </c:dLbls>
        <c:gapWidth val="150"/>
        <c:overlap val="100"/>
        <c:axId val="427807000"/>
        <c:axId val="427808960"/>
      </c:barChart>
      <c:catAx>
        <c:axId val="427807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7808960"/>
        <c:crosses val="autoZero"/>
        <c:auto val="1"/>
        <c:lblAlgn val="ctr"/>
        <c:lblOffset val="100"/>
        <c:tickLblSkip val="1"/>
        <c:tickMarkSkip val="1"/>
        <c:noMultiLvlLbl val="0"/>
      </c:catAx>
      <c:valAx>
        <c:axId val="4278089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78070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745</c:v>
                </c:pt>
                <c:pt idx="5">
                  <c:v>767</c:v>
                </c:pt>
                <c:pt idx="8">
                  <c:v>718</c:v>
                </c:pt>
                <c:pt idx="11">
                  <c:v>712</c:v>
                </c:pt>
                <c:pt idx="14">
                  <c:v>693</c:v>
                </c:pt>
              </c:numCache>
            </c:numRef>
          </c:val>
          <c:extLst xmlns:c16r2="http://schemas.microsoft.com/office/drawing/2015/06/chart">
            <c:ext xmlns:c16="http://schemas.microsoft.com/office/drawing/2014/chart" uri="{C3380CC4-5D6E-409C-BE32-E72D297353CC}">
              <c16:uniqueId val="{00000000-D577-457C-80CF-8FCC5C7D17B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577-457C-80CF-8FCC5C7D17B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76</c:v>
                </c:pt>
                <c:pt idx="3">
                  <c:v>40</c:v>
                </c:pt>
                <c:pt idx="6">
                  <c:v>40</c:v>
                </c:pt>
                <c:pt idx="9">
                  <c:v>33</c:v>
                </c:pt>
                <c:pt idx="12">
                  <c:v>28</c:v>
                </c:pt>
              </c:numCache>
            </c:numRef>
          </c:val>
          <c:extLst xmlns:c16r2="http://schemas.microsoft.com/office/drawing/2015/06/chart">
            <c:ext xmlns:c16="http://schemas.microsoft.com/office/drawing/2014/chart" uri="{C3380CC4-5D6E-409C-BE32-E72D297353CC}">
              <c16:uniqueId val="{00000002-D577-457C-80CF-8FCC5C7D17B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38</c:v>
                </c:pt>
                <c:pt idx="3">
                  <c:v>7</c:v>
                </c:pt>
                <c:pt idx="6">
                  <c:v>15</c:v>
                </c:pt>
                <c:pt idx="9">
                  <c:v>17</c:v>
                </c:pt>
                <c:pt idx="12">
                  <c:v>21</c:v>
                </c:pt>
              </c:numCache>
            </c:numRef>
          </c:val>
          <c:extLst xmlns:c16r2="http://schemas.microsoft.com/office/drawing/2015/06/chart">
            <c:ext xmlns:c16="http://schemas.microsoft.com/office/drawing/2014/chart" uri="{C3380CC4-5D6E-409C-BE32-E72D297353CC}">
              <c16:uniqueId val="{00000003-D577-457C-80CF-8FCC5C7D17B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283</c:v>
                </c:pt>
                <c:pt idx="3">
                  <c:v>280</c:v>
                </c:pt>
                <c:pt idx="6">
                  <c:v>283</c:v>
                </c:pt>
                <c:pt idx="9">
                  <c:v>229</c:v>
                </c:pt>
                <c:pt idx="12">
                  <c:v>269</c:v>
                </c:pt>
              </c:numCache>
            </c:numRef>
          </c:val>
          <c:extLst xmlns:c16r2="http://schemas.microsoft.com/office/drawing/2015/06/chart">
            <c:ext xmlns:c16="http://schemas.microsoft.com/office/drawing/2014/chart" uri="{C3380CC4-5D6E-409C-BE32-E72D297353CC}">
              <c16:uniqueId val="{00000004-D577-457C-80CF-8FCC5C7D17B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577-457C-80CF-8FCC5C7D17B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577-457C-80CF-8FCC5C7D17B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770</c:v>
                </c:pt>
                <c:pt idx="3">
                  <c:v>739</c:v>
                </c:pt>
                <c:pt idx="6">
                  <c:v>674</c:v>
                </c:pt>
                <c:pt idx="9">
                  <c:v>745</c:v>
                </c:pt>
                <c:pt idx="12">
                  <c:v>716</c:v>
                </c:pt>
              </c:numCache>
            </c:numRef>
          </c:val>
          <c:extLst xmlns:c16r2="http://schemas.microsoft.com/office/drawing/2015/06/chart">
            <c:ext xmlns:c16="http://schemas.microsoft.com/office/drawing/2014/chart" uri="{C3380CC4-5D6E-409C-BE32-E72D297353CC}">
              <c16:uniqueId val="{00000007-D577-457C-80CF-8FCC5C7D17BA}"/>
            </c:ext>
          </c:extLst>
        </c:ser>
        <c:dLbls>
          <c:showLegendKey val="0"/>
          <c:showVal val="0"/>
          <c:showCatName val="0"/>
          <c:showSerName val="0"/>
          <c:showPercent val="0"/>
          <c:showBubbleSize val="0"/>
        </c:dLbls>
        <c:gapWidth val="100"/>
        <c:overlap val="100"/>
        <c:axId val="427808176"/>
        <c:axId val="4278038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422</c:v>
                </c:pt>
                <c:pt idx="2">
                  <c:v>#N/A</c:v>
                </c:pt>
                <c:pt idx="3">
                  <c:v>#N/A</c:v>
                </c:pt>
                <c:pt idx="4">
                  <c:v>299</c:v>
                </c:pt>
                <c:pt idx="5">
                  <c:v>#N/A</c:v>
                </c:pt>
                <c:pt idx="6">
                  <c:v>#N/A</c:v>
                </c:pt>
                <c:pt idx="7">
                  <c:v>294</c:v>
                </c:pt>
                <c:pt idx="8">
                  <c:v>#N/A</c:v>
                </c:pt>
                <c:pt idx="9">
                  <c:v>#N/A</c:v>
                </c:pt>
                <c:pt idx="10">
                  <c:v>312</c:v>
                </c:pt>
                <c:pt idx="11">
                  <c:v>#N/A</c:v>
                </c:pt>
                <c:pt idx="12">
                  <c:v>#N/A</c:v>
                </c:pt>
                <c:pt idx="13">
                  <c:v>341</c:v>
                </c:pt>
                <c:pt idx="14">
                  <c:v>#N/A</c:v>
                </c:pt>
              </c:numCache>
            </c:numRef>
          </c:val>
          <c:smooth val="0"/>
          <c:extLst xmlns:c16r2="http://schemas.microsoft.com/office/drawing/2015/06/chart">
            <c:ext xmlns:c16="http://schemas.microsoft.com/office/drawing/2014/chart" uri="{C3380CC4-5D6E-409C-BE32-E72D297353CC}">
              <c16:uniqueId val="{00000008-D577-457C-80CF-8FCC5C7D17BA}"/>
            </c:ext>
          </c:extLst>
        </c:ser>
        <c:dLbls>
          <c:showLegendKey val="0"/>
          <c:showVal val="0"/>
          <c:showCatName val="0"/>
          <c:showSerName val="0"/>
          <c:showPercent val="0"/>
          <c:showBubbleSize val="0"/>
        </c:dLbls>
        <c:marker val="1"/>
        <c:smooth val="0"/>
        <c:axId val="427808176"/>
        <c:axId val="427803864"/>
      </c:lineChart>
      <c:catAx>
        <c:axId val="427808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7803864"/>
        <c:crosses val="autoZero"/>
        <c:auto val="1"/>
        <c:lblAlgn val="ctr"/>
        <c:lblOffset val="100"/>
        <c:tickLblSkip val="1"/>
        <c:tickMarkSkip val="1"/>
        <c:noMultiLvlLbl val="0"/>
      </c:catAx>
      <c:valAx>
        <c:axId val="4278038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7808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6904</c:v>
                </c:pt>
                <c:pt idx="5">
                  <c:v>6768</c:v>
                </c:pt>
                <c:pt idx="8">
                  <c:v>6657</c:v>
                </c:pt>
                <c:pt idx="11">
                  <c:v>6458</c:v>
                </c:pt>
                <c:pt idx="14">
                  <c:v>6574</c:v>
                </c:pt>
              </c:numCache>
            </c:numRef>
          </c:val>
          <c:extLst xmlns:c16r2="http://schemas.microsoft.com/office/drawing/2015/06/chart">
            <c:ext xmlns:c16="http://schemas.microsoft.com/office/drawing/2014/chart" uri="{C3380CC4-5D6E-409C-BE32-E72D297353CC}">
              <c16:uniqueId val="{00000000-59FC-4497-A760-9D05CBCB641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1862</c:v>
                </c:pt>
                <c:pt idx="5">
                  <c:v>1764</c:v>
                </c:pt>
                <c:pt idx="8">
                  <c:v>1658</c:v>
                </c:pt>
                <c:pt idx="11">
                  <c:v>1491</c:v>
                </c:pt>
                <c:pt idx="14">
                  <c:v>1397</c:v>
                </c:pt>
              </c:numCache>
            </c:numRef>
          </c:val>
          <c:extLst xmlns:c16r2="http://schemas.microsoft.com/office/drawing/2015/06/chart">
            <c:ext xmlns:c16="http://schemas.microsoft.com/office/drawing/2014/chart" uri="{C3380CC4-5D6E-409C-BE32-E72D297353CC}">
              <c16:uniqueId val="{00000001-59FC-4497-A760-9D05CBCB641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1700</c:v>
                </c:pt>
                <c:pt idx="5">
                  <c:v>1600</c:v>
                </c:pt>
                <c:pt idx="8">
                  <c:v>1884</c:v>
                </c:pt>
                <c:pt idx="11">
                  <c:v>1651</c:v>
                </c:pt>
                <c:pt idx="14">
                  <c:v>1663</c:v>
                </c:pt>
              </c:numCache>
            </c:numRef>
          </c:val>
          <c:extLst xmlns:c16r2="http://schemas.microsoft.com/office/drawing/2015/06/chart">
            <c:ext xmlns:c16="http://schemas.microsoft.com/office/drawing/2014/chart" uri="{C3380CC4-5D6E-409C-BE32-E72D297353CC}">
              <c16:uniqueId val="{00000002-59FC-4497-A760-9D05CBCB641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9FC-4497-A760-9D05CBCB641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59FC-4497-A760-9D05CBCB641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9FC-4497-A760-9D05CBCB641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1711</c:v>
                </c:pt>
                <c:pt idx="3">
                  <c:v>1560</c:v>
                </c:pt>
                <c:pt idx="6">
                  <c:v>1495</c:v>
                </c:pt>
                <c:pt idx="9">
                  <c:v>1470</c:v>
                </c:pt>
                <c:pt idx="12">
                  <c:v>1427</c:v>
                </c:pt>
              </c:numCache>
            </c:numRef>
          </c:val>
          <c:extLst xmlns:c16r2="http://schemas.microsoft.com/office/drawing/2015/06/chart">
            <c:ext xmlns:c16="http://schemas.microsoft.com/office/drawing/2014/chart" uri="{C3380CC4-5D6E-409C-BE32-E72D297353CC}">
              <c16:uniqueId val="{00000006-59FC-4497-A760-9D05CBCB641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123</c:v>
                </c:pt>
                <c:pt idx="3">
                  <c:v>148</c:v>
                </c:pt>
                <c:pt idx="6">
                  <c:v>144</c:v>
                </c:pt>
                <c:pt idx="9">
                  <c:v>128</c:v>
                </c:pt>
                <c:pt idx="12">
                  <c:v>107</c:v>
                </c:pt>
              </c:numCache>
            </c:numRef>
          </c:val>
          <c:extLst xmlns:c16r2="http://schemas.microsoft.com/office/drawing/2015/06/chart">
            <c:ext xmlns:c16="http://schemas.microsoft.com/office/drawing/2014/chart" uri="{C3380CC4-5D6E-409C-BE32-E72D297353CC}">
              <c16:uniqueId val="{00000007-59FC-4497-A760-9D05CBCB641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3545</c:v>
                </c:pt>
                <c:pt idx="3">
                  <c:v>3492</c:v>
                </c:pt>
                <c:pt idx="6">
                  <c:v>3364</c:v>
                </c:pt>
                <c:pt idx="9">
                  <c:v>2951</c:v>
                </c:pt>
                <c:pt idx="12">
                  <c:v>2756</c:v>
                </c:pt>
              </c:numCache>
            </c:numRef>
          </c:val>
          <c:extLst xmlns:c16r2="http://schemas.microsoft.com/office/drawing/2015/06/chart">
            <c:ext xmlns:c16="http://schemas.microsoft.com/office/drawing/2014/chart" uri="{C3380CC4-5D6E-409C-BE32-E72D297353CC}">
              <c16:uniqueId val="{00000008-59FC-4497-A760-9D05CBCB641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200</c:v>
                </c:pt>
                <c:pt idx="3">
                  <c:v>163</c:v>
                </c:pt>
                <c:pt idx="6">
                  <c:v>124</c:v>
                </c:pt>
                <c:pt idx="9">
                  <c:v>90</c:v>
                </c:pt>
                <c:pt idx="12">
                  <c:v>59</c:v>
                </c:pt>
              </c:numCache>
            </c:numRef>
          </c:val>
          <c:extLst xmlns:c16r2="http://schemas.microsoft.com/office/drawing/2015/06/chart">
            <c:ext xmlns:c16="http://schemas.microsoft.com/office/drawing/2014/chart" uri="{C3380CC4-5D6E-409C-BE32-E72D297353CC}">
              <c16:uniqueId val="{00000009-59FC-4497-A760-9D05CBCB641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7342</c:v>
                </c:pt>
                <c:pt idx="3">
                  <c:v>7242</c:v>
                </c:pt>
                <c:pt idx="6">
                  <c:v>7237</c:v>
                </c:pt>
                <c:pt idx="9">
                  <c:v>8030</c:v>
                </c:pt>
                <c:pt idx="12">
                  <c:v>8708</c:v>
                </c:pt>
              </c:numCache>
            </c:numRef>
          </c:val>
          <c:extLst xmlns:c16r2="http://schemas.microsoft.com/office/drawing/2015/06/chart">
            <c:ext xmlns:c16="http://schemas.microsoft.com/office/drawing/2014/chart" uri="{C3380CC4-5D6E-409C-BE32-E72D297353CC}">
              <c16:uniqueId val="{0000000A-59FC-4497-A760-9D05CBCB6412}"/>
            </c:ext>
          </c:extLst>
        </c:ser>
        <c:dLbls>
          <c:showLegendKey val="0"/>
          <c:showVal val="0"/>
          <c:showCatName val="0"/>
          <c:showSerName val="0"/>
          <c:showPercent val="0"/>
          <c:showBubbleSize val="0"/>
        </c:dLbls>
        <c:gapWidth val="100"/>
        <c:overlap val="100"/>
        <c:axId val="427805824"/>
        <c:axId val="4278093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2457</c:v>
                </c:pt>
                <c:pt idx="2">
                  <c:v>#N/A</c:v>
                </c:pt>
                <c:pt idx="3">
                  <c:v>#N/A</c:v>
                </c:pt>
                <c:pt idx="4">
                  <c:v>2473</c:v>
                </c:pt>
                <c:pt idx="5">
                  <c:v>#N/A</c:v>
                </c:pt>
                <c:pt idx="6">
                  <c:v>#N/A</c:v>
                </c:pt>
                <c:pt idx="7">
                  <c:v>2165</c:v>
                </c:pt>
                <c:pt idx="8">
                  <c:v>#N/A</c:v>
                </c:pt>
                <c:pt idx="9">
                  <c:v>#N/A</c:v>
                </c:pt>
                <c:pt idx="10">
                  <c:v>3069</c:v>
                </c:pt>
                <c:pt idx="11">
                  <c:v>#N/A</c:v>
                </c:pt>
                <c:pt idx="12">
                  <c:v>#N/A</c:v>
                </c:pt>
                <c:pt idx="13">
                  <c:v>3424</c:v>
                </c:pt>
                <c:pt idx="14">
                  <c:v>#N/A</c:v>
                </c:pt>
              </c:numCache>
            </c:numRef>
          </c:val>
          <c:smooth val="0"/>
          <c:extLst xmlns:c16r2="http://schemas.microsoft.com/office/drawing/2015/06/chart">
            <c:ext xmlns:c16="http://schemas.microsoft.com/office/drawing/2014/chart" uri="{C3380CC4-5D6E-409C-BE32-E72D297353CC}">
              <c16:uniqueId val="{0000000B-59FC-4497-A760-9D05CBCB6412}"/>
            </c:ext>
          </c:extLst>
        </c:ser>
        <c:dLbls>
          <c:showLegendKey val="0"/>
          <c:showVal val="0"/>
          <c:showCatName val="0"/>
          <c:showSerName val="0"/>
          <c:showPercent val="0"/>
          <c:showBubbleSize val="0"/>
        </c:dLbls>
        <c:marker val="1"/>
        <c:smooth val="0"/>
        <c:axId val="427805824"/>
        <c:axId val="427809352"/>
      </c:lineChart>
      <c:catAx>
        <c:axId val="427805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27809352"/>
        <c:crosses val="autoZero"/>
        <c:auto val="1"/>
        <c:lblAlgn val="ctr"/>
        <c:lblOffset val="100"/>
        <c:tickLblSkip val="1"/>
        <c:tickMarkSkip val="1"/>
        <c:noMultiLvlLbl val="0"/>
      </c:catAx>
      <c:valAx>
        <c:axId val="4278093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7805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976</c:v>
                </c:pt>
                <c:pt idx="1">
                  <c:v>886</c:v>
                </c:pt>
                <c:pt idx="2">
                  <c:v>836</c:v>
                </c:pt>
              </c:numCache>
            </c:numRef>
          </c:val>
          <c:extLst xmlns:c16r2="http://schemas.microsoft.com/office/drawing/2015/06/chart">
            <c:ext xmlns:c16="http://schemas.microsoft.com/office/drawing/2014/chart" uri="{C3380CC4-5D6E-409C-BE32-E72D297353CC}">
              <c16:uniqueId val="{00000000-25E4-4079-AF98-34430A3B93A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c:v>
                </c:pt>
                <c:pt idx="1">
                  <c:v>3</c:v>
                </c:pt>
                <c:pt idx="2">
                  <c:v>3</c:v>
                </c:pt>
              </c:numCache>
            </c:numRef>
          </c:val>
          <c:extLst xmlns:c16r2="http://schemas.microsoft.com/office/drawing/2015/06/chart">
            <c:ext xmlns:c16="http://schemas.microsoft.com/office/drawing/2014/chart" uri="{C3380CC4-5D6E-409C-BE32-E72D297353CC}">
              <c16:uniqueId val="{00000001-25E4-4079-AF98-34430A3B93A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785</c:v>
                </c:pt>
                <c:pt idx="1">
                  <c:v>642</c:v>
                </c:pt>
                <c:pt idx="2">
                  <c:v>693</c:v>
                </c:pt>
              </c:numCache>
            </c:numRef>
          </c:val>
          <c:extLst xmlns:c16r2="http://schemas.microsoft.com/office/drawing/2015/06/chart">
            <c:ext xmlns:c16="http://schemas.microsoft.com/office/drawing/2014/chart" uri="{C3380CC4-5D6E-409C-BE32-E72D297353CC}">
              <c16:uniqueId val="{00000002-25E4-4079-AF98-34430A3B93AB}"/>
            </c:ext>
          </c:extLst>
        </c:ser>
        <c:dLbls>
          <c:showLegendKey val="0"/>
          <c:showVal val="0"/>
          <c:showCatName val="0"/>
          <c:showSerName val="0"/>
          <c:showPercent val="0"/>
          <c:showBubbleSize val="0"/>
        </c:dLbls>
        <c:gapWidth val="120"/>
        <c:overlap val="100"/>
        <c:axId val="427804648"/>
        <c:axId val="427805040"/>
      </c:barChart>
      <c:catAx>
        <c:axId val="427804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27805040"/>
        <c:crosses val="autoZero"/>
        <c:auto val="1"/>
        <c:lblAlgn val="ctr"/>
        <c:lblOffset val="100"/>
        <c:tickLblSkip val="1"/>
        <c:tickMarkSkip val="1"/>
        <c:noMultiLvlLbl val="0"/>
      </c:catAx>
      <c:valAx>
        <c:axId val="42780504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27804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[1]公会計指標分析・財政指標組合せ分析表!$AN$51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5CD-4789-9041-C75F98C45934}"/>
                </c:ext>
                <c:ext xmlns:c15="http://schemas.microsoft.com/office/drawing/2012/chart" uri="{CE6537A1-D6FC-4f65-9D91-7224C49458BB}">
                  <c15:dlblFieldTable>
                    <c15:dlblFTEntry>
                      <c15:txfldGUID>{03726EBF-3BC7-4446-994C-8D7F9A13F53F}</c15:txfldGUID>
                      <c15:f>[1]公会計指標分析・財政指標組合せ分析表!$BP$50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5CD-4789-9041-C75F98C45934}"/>
                </c:ext>
                <c:ext xmlns:c15="http://schemas.microsoft.com/office/drawing/2012/chart" uri="{CE6537A1-D6FC-4f65-9D91-7224C49458BB}">
                  <c15:dlblFieldTable>
                    <c15:dlblFTEntry>
                      <c15:txfldGUID>{F4349B3A-0C61-4859-9D19-DA5BBFDB3617}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5CD-4789-9041-C75F98C45934}"/>
                </c:ext>
                <c:ext xmlns:c15="http://schemas.microsoft.com/office/drawing/2012/chart" uri="{CE6537A1-D6FC-4f65-9D91-7224C49458BB}">
                  <c15:dlblFieldTable>
                    <c15:dlblFTEntry>
                      <c15:txfldGUID>{17760CCD-4E7F-4167-9513-288A1043DB64}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5CD-4789-9041-C75F98C45934}"/>
                </c:ext>
                <c:ext xmlns:c15="http://schemas.microsoft.com/office/drawing/2012/chart" uri="{CE6537A1-D6FC-4f65-9D91-7224C49458BB}">
                  <c15:dlblFieldTable>
                    <c15:dlblFTEntry>
                      <c15:txfldGUID>{2BC21F00-A164-4518-843D-8E4DD329940D}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5CD-4789-9041-C75F98C45934}"/>
                </c:ext>
                <c:ext xmlns:c15="http://schemas.microsoft.com/office/drawing/2012/chart" uri="{CE6537A1-D6FC-4f65-9D91-7224C49458BB}">
                  <c15:dlblFieldTable>
                    <c15:dlblFTEntry>
                      <c15:txfldGUID>{37609438-5547-425D-9C3A-72826E76D4B6}</c15:txfldGUID>
                      <c15:f>#REF!</c15:f>
                      <c15:dlblFieldTableCache>
                        <c:ptCount val="1"/>
                        <c:pt idx="0">
                          <c:v>#REF!</c:v>
                        </c:pt>
                      </c15:dlblFieldTableCache>
                    </c15:dlblFTEntry>
                  </c15:dlblFieldTable>
                  <c15:showDataLabelsRange val="0"/>
                </c:ext>
              </c:extLst>
            </c:dLbl>
            <c:dLbl>
              <c:idx val="8"/>
              <c:tx>
                <c:strRef>
                  <c:f>[1]公会計指標分析・財政指標組合せ分析表!$BX$50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5CD-4789-9041-C75F98C45934}"/>
                </c:ext>
                <c:ext xmlns:c15="http://schemas.microsoft.com/office/drawing/2012/chart" uri="{CE6537A1-D6FC-4f65-9D91-7224C49458BB}">
                  <c15:dlblFieldTable>
                    <c15:dlblFTEntry>
                      <c15:txfldGUID>{FB2140E7-4297-48B9-BDD2-CE343FCCBC76}</c15:txfldGUID>
                      <c15:f>[1]公会計指標分析・財政指標組合せ分析表!$BX$50</c15:f>
                      <c15:dlblFieldTableCache>
                        <c:ptCount val="1"/>
                        <c:pt idx="0">
                          <c:v>H26</c:v>
                        </c:pt>
                      </c15:dlblFieldTableCache>
                    </c15:dlblFTEntry>
                  </c15:dlblFieldTable>
                  <c15:showDataLabelsRange val="0"/>
                </c:ext>
              </c:extLst>
            </c:dLbl>
            <c:dLbl>
              <c:idx val="16"/>
              <c:layout/>
              <c:tx>
                <c:strRef>
                  <c:f>[1]公会計指標分析・財政指標組合せ分析表!$CF$50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5CD-4789-9041-C75F98C45934}"/>
                </c:ext>
                <c:ext xmlns:c15="http://schemas.microsoft.com/office/drawing/2012/chart" uri="{CE6537A1-D6FC-4f65-9D91-7224C49458BB}">
                  <c15:layout/>
                  <c15:dlblFieldTable>
                    <c15:dlblFTEntry>
                      <c15:txfldGUID>{5C7763FF-CD38-4BCB-9EF9-4DAC5F3E6500}</c15:txfldGUID>
                      <c15:f>[1]公会計指標分析・財政指標組合せ分析表!$CF$50</c15:f>
                      <c15:dlblFieldTableCache>
                        <c:ptCount val="1"/>
                        <c:pt idx="0">
                          <c:v>H27</c:v>
                        </c:pt>
                      </c15:dlblFieldTableCache>
                    </c15:dlblFTEntry>
                  </c15:dlblFieldTable>
                  <c15:showDataLabelsRange val="0"/>
                </c:ext>
              </c:extLst>
            </c:dLbl>
            <c:dLbl>
              <c:idx val="24"/>
              <c:layout/>
              <c:tx>
                <c:strRef>
                  <c:f>[1]公会計指標分析・財政指標組合せ分析表!$CN$50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5CD-4789-9041-C75F98C45934}"/>
                </c:ext>
                <c:ext xmlns:c15="http://schemas.microsoft.com/office/drawing/2012/chart" uri="{CE6537A1-D6FC-4f65-9D91-7224C49458BB}">
                  <c15:layout/>
                  <c15:dlblFieldTable>
                    <c15:dlblFTEntry>
                      <c15:txfldGUID>{9AA934B6-B93C-400A-9AB3-B7745E738B33}</c15:txfldGUID>
                      <c15:f>[1]公会計指標分析・財政指標組合せ分析表!$CN$50</c15:f>
                      <c15:dlblFieldTableCache>
                        <c:ptCount val="1"/>
                        <c:pt idx="0">
                          <c:v>H28</c:v>
                        </c:pt>
                      </c15:dlblFieldTableCache>
                    </c15:dlblFTEntry>
                  </c15:dlblFieldTable>
                  <c15:showDataLabelsRange val="0"/>
                </c:ext>
              </c:extLst>
            </c:dLbl>
            <c:dLbl>
              <c:idx val="32"/>
              <c:tx>
                <c:strRef>
                  <c:f>[1]公会計指標分析・財政指標組合せ分析表!$CV$50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5CD-4789-9041-C75F98C45934}"/>
                </c:ext>
                <c:ext xmlns:c15="http://schemas.microsoft.com/office/drawing/2012/chart" uri="{CE6537A1-D6FC-4f65-9D91-7224C49458BB}">
                  <c15:dlblFieldTable>
                    <c15:dlblFTEntry>
                      <c15:txfldGUID>{B5850F86-FCC1-4B65-AD7E-82A1C17BD90C}</c15:txfldGUID>
                      <c15:f>[1]公会計指標分析・財政指標組合せ分析表!$CV$50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[1]公会計指標分析・財政指標組合せ分析表!$BP$53:$DC$53</c:f>
              <c:numCache>
                <c:formatCode>General</c:formatCode>
                <c:ptCount val="40"/>
                <c:pt idx="16">
                  <c:v>54.2</c:v>
                </c:pt>
                <c:pt idx="24">
                  <c:v>62.8</c:v>
                </c:pt>
              </c:numCache>
            </c:numRef>
          </c:xVal>
          <c:yVal>
            <c:numRef>
              <c:f>[1]公会計指標分析・財政指標組合せ分析表!$BP$51:$DC$51</c:f>
              <c:numCache>
                <c:formatCode>General</c:formatCode>
                <c:ptCount val="40"/>
                <c:pt idx="16">
                  <c:v>50.6</c:v>
                </c:pt>
                <c:pt idx="24">
                  <c:v>71.099999999999994</c:v>
                </c:pt>
              </c:numCache>
            </c:numRef>
          </c:yVal>
          <c:smooth val="0"/>
          <c:extLst xmlns:c16r2="http://schemas.microsoft.com/office/drawing/2015/06/chart">
            <c:ext xmlns:c16="http://schemas.microsoft.com/office/drawing/2014/chart" uri="{C3380CC4-5D6E-409C-BE32-E72D297353CC}">
              <c16:uniqueId val="{00000009-B5CD-4789-9041-C75F98C45934}"/>
            </c:ext>
          </c:extLst>
        </c:ser>
        <c:ser>
          <c:idx val="1"/>
          <c:order val="1"/>
          <c:tx>
            <c:strRef>
              <c:f>[1]公会計指標分析・財政指標組合せ分析表!$AN$55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[1]公会計指標分析・財政指標組合せ分析表!$BP$50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B5CD-4789-9041-C75F98C45934}"/>
                </c:ext>
                <c:ext xmlns:c15="http://schemas.microsoft.com/office/drawing/2012/chart" uri="{CE6537A1-D6FC-4f65-9D91-7224C49458BB}">
                  <c15:dlblFieldTable>
                    <c15:dlblFTEntry>
                      <c15:txfldGUID>{B23752CC-E15E-4D01-8092-26B56C4ED6FF}</c15:txfldGUID>
                      <c15:f>[1]公会計指標分析・財政指標組合せ分析表!$BP$50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B5CD-4789-9041-C75F98C45934}"/>
                </c:ext>
                <c:ext xmlns:c15="http://schemas.microsoft.com/office/drawing/2012/chart" uri="{CE6537A1-D6FC-4f65-9D91-7224C49458BB}">
                  <c15:dlblFieldTable>
                    <c15:dlblFTEntry>
                      <c15:txfldGUID>{2D68DA8E-086E-4ABE-BF76-50E717197777}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B5CD-4789-9041-C75F98C45934}"/>
                </c:ext>
                <c:ext xmlns:c15="http://schemas.microsoft.com/office/drawing/2012/chart" uri="{CE6537A1-D6FC-4f65-9D91-7224C49458BB}">
                  <c15:dlblFieldTable>
                    <c15:dlblFTEntry>
                      <c15:txfldGUID>{F0DEB662-DF09-4778-A19A-005FB7BA32CF}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B5CD-4789-9041-C75F98C45934}"/>
                </c:ext>
                <c:ext xmlns:c15="http://schemas.microsoft.com/office/drawing/2012/chart" uri="{CE6537A1-D6FC-4f65-9D91-7224C49458BB}">
                  <c15:dlblFieldTable>
                    <c15:dlblFTEntry>
                      <c15:txfldGUID>{9C3C0CEF-9DB7-43FF-889B-A3F2E87609E1}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B5CD-4789-9041-C75F98C45934}"/>
                </c:ext>
                <c:ext xmlns:c15="http://schemas.microsoft.com/office/drawing/2012/chart" uri="{CE6537A1-D6FC-4f65-9D91-7224C49458BB}">
                  <c15:dlblFieldTable>
                    <c15:dlblFTEntry>
                      <c15:txfldGUID>{9A6B6003-157E-4004-A01F-10B90C07607B}</c15:txfldGUID>
                      <c15:f>#REF!</c15:f>
                      <c15:dlblFieldTableCache>
                        <c:ptCount val="1"/>
                        <c:pt idx="0">
                          <c:v>#REF!</c:v>
                        </c:pt>
                      </c15:dlblFieldTableCache>
                    </c15:dlblFTEntry>
                  </c15:dlblFieldTable>
                  <c15:showDataLabelsRange val="0"/>
                </c:ext>
              </c:extLst>
            </c:dLbl>
            <c:dLbl>
              <c:idx val="8"/>
              <c:tx>
                <c:strRef>
                  <c:f>[1]公会計指標分析・財政指標組合せ分析表!$BX$50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B5CD-4789-9041-C75F98C45934}"/>
                </c:ext>
                <c:ext xmlns:c15="http://schemas.microsoft.com/office/drawing/2012/chart" uri="{CE6537A1-D6FC-4f65-9D91-7224C49458BB}">
                  <c15:dlblFieldTable>
                    <c15:dlblFTEntry>
                      <c15:txfldGUID>{F6D36D2F-DE10-4EC7-8100-2636ADFD1627}</c15:txfldGUID>
                      <c15:f>[1]公会計指標分析・財政指標組合せ分析表!$BX$50</c15:f>
                      <c15:dlblFieldTableCache>
                        <c:ptCount val="1"/>
                        <c:pt idx="0">
                          <c:v>H26</c:v>
                        </c:pt>
                      </c15:dlblFieldTableCache>
                    </c15:dlblFTEntry>
                  </c15:dlblFieldTable>
                  <c15:showDataLabelsRange val="0"/>
                </c:ext>
              </c:extLst>
            </c:dLbl>
            <c:dLbl>
              <c:idx val="16"/>
              <c:layout/>
              <c:tx>
                <c:strRef>
                  <c:f>[1]公会計指標分析・財政指標組合せ分析表!$CF$50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B5CD-4789-9041-C75F98C45934}"/>
                </c:ext>
                <c:ext xmlns:c15="http://schemas.microsoft.com/office/drawing/2012/chart" uri="{CE6537A1-D6FC-4f65-9D91-7224C49458BB}">
                  <c15:layout/>
                  <c15:dlblFieldTable>
                    <c15:dlblFTEntry>
                      <c15:txfldGUID>{852EB11F-6994-4CC9-ADD7-DADFF52976EB}</c15:txfldGUID>
                      <c15:f>[1]公会計指標分析・財政指標組合せ分析表!$CF$50</c15:f>
                      <c15:dlblFieldTableCache>
                        <c:ptCount val="1"/>
                        <c:pt idx="0">
                          <c:v>H27</c:v>
                        </c:pt>
                      </c15:dlblFieldTableCache>
                    </c15:dlblFTEntry>
                  </c15:dlblFieldTable>
                  <c15:showDataLabelsRange val="0"/>
                </c:ext>
              </c:extLst>
            </c:dLbl>
            <c:dLbl>
              <c:idx val="24"/>
              <c:layout/>
              <c:tx>
                <c:strRef>
                  <c:f>[1]公会計指標分析・財政指標組合せ分析表!$CN$50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B5CD-4789-9041-C75F98C45934}"/>
                </c:ext>
                <c:ext xmlns:c15="http://schemas.microsoft.com/office/drawing/2012/chart" uri="{CE6537A1-D6FC-4f65-9D91-7224C49458BB}">
                  <c15:layout/>
                  <c15:dlblFieldTable>
                    <c15:dlblFTEntry>
                      <c15:txfldGUID>{1F11FA0A-D947-473E-A488-54E875BD181A}</c15:txfldGUID>
                      <c15:f>[1]公会計指標分析・財政指標組合せ分析表!$CN$50</c15:f>
                      <c15:dlblFieldTableCache>
                        <c:ptCount val="1"/>
                        <c:pt idx="0">
                          <c:v>H28</c:v>
                        </c:pt>
                      </c15:dlblFieldTableCache>
                    </c15:dlblFTEntry>
                  </c15:dlblFieldTable>
                  <c15:showDataLabelsRange val="0"/>
                </c:ext>
              </c:extLst>
            </c:dLbl>
            <c:dLbl>
              <c:idx val="32"/>
              <c:tx>
                <c:strRef>
                  <c:f>[1]公会計指標分析・財政指標組合せ分析表!$CV$50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B5CD-4789-9041-C75F98C45934}"/>
                </c:ext>
                <c:ext xmlns:c15="http://schemas.microsoft.com/office/drawing/2012/chart" uri="{CE6537A1-D6FC-4f65-9D91-7224C49458BB}">
                  <c15:dlblFieldTable>
                    <c15:dlblFTEntry>
                      <c15:txfldGUID>{4E7DE07A-E533-4592-B937-AAA2527A5FB6}</c15:txfldGUID>
                      <c15:f>[1]公会計指標分析・財政指標組合せ分析表!$CV$50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[1]公会計指標分析・財政指標組合せ分析表!$BP$57:$DC$57</c:f>
              <c:numCache>
                <c:formatCode>General</c:formatCode>
                <c:ptCount val="40"/>
                <c:pt idx="16">
                  <c:v>54.1</c:v>
                </c:pt>
                <c:pt idx="24">
                  <c:v>57</c:v>
                </c:pt>
              </c:numCache>
            </c:numRef>
          </c:xVal>
          <c:yVal>
            <c:numRef>
              <c:f>[1]公会計指標分析・財政指標組合せ分析表!$BP$55:$DC$55</c:f>
              <c:numCache>
                <c:formatCode>General</c:formatCode>
                <c:ptCount val="40"/>
                <c:pt idx="16">
                  <c:v>36.5</c:v>
                </c:pt>
                <c:pt idx="24">
                  <c:v>32.9</c:v>
                </c:pt>
              </c:numCache>
            </c:numRef>
          </c:yVal>
          <c:smooth val="0"/>
          <c:extLst xmlns:c16r2="http://schemas.microsoft.com/office/drawing/2015/06/chart">
            <c:ext xmlns:c16="http://schemas.microsoft.com/office/drawing/2014/chart" uri="{C3380CC4-5D6E-409C-BE32-E72D297353CC}">
              <c16:uniqueId val="{00000013-B5CD-4789-9041-C75F98C45934}"/>
            </c:ext>
          </c:extLst>
        </c:ser>
        <c:dLbls>
          <c:showLegendKey val="0"/>
          <c:showVal val="1"/>
          <c:showCatName val="0"/>
          <c:showSerName val="0"/>
          <c:showPercent val="0"/>
          <c:showBubbleSize val="0"/>
        </c:dLbls>
        <c:axId val="437147072"/>
        <c:axId val="437150992"/>
      </c:scatterChart>
      <c:valAx>
        <c:axId val="437147072"/>
        <c:scaling>
          <c:orientation val="minMax"/>
          <c:max val="63.6"/>
          <c:min val="53.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7150992"/>
        <c:crosses val="autoZero"/>
        <c:crossBetween val="midCat"/>
      </c:valAx>
      <c:valAx>
        <c:axId val="437150992"/>
        <c:scaling>
          <c:orientation val="minMax"/>
          <c:max val="78"/>
          <c:min val="2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371470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[1]公会計指標分析・財政指標組合せ分析表!$AN$73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3C0-4151-9E02-FFF9CE2359BD}"/>
                </c:ext>
                <c:ext xmlns:c15="http://schemas.microsoft.com/office/drawing/2012/chart" uri="{CE6537A1-D6FC-4f65-9D91-7224C49458BB}">
                  <c15:dlblFieldTable>
                    <c15:dlblFTEntry>
                      <c15:txfldGUID>{C2A20DAC-E9F9-485E-BF23-E27CC2FE5CD3}</c15:txfldGUID>
                      <c15:f>[1]公会計指標分析・財政指標組合せ分析表!$BP$72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3C0-4151-9E02-FFF9CE2359BD}"/>
                </c:ext>
                <c:ext xmlns:c15="http://schemas.microsoft.com/office/drawing/2012/chart" uri="{CE6537A1-D6FC-4f65-9D91-7224C49458BB}">
                  <c15:dlblFieldTable>
                    <c15:dlblFTEntry>
                      <c15:txfldGUID>{E0F7214A-0AF4-400F-A472-52E0B6CA74F5}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3C0-4151-9E02-FFF9CE2359BD}"/>
                </c:ext>
                <c:ext xmlns:c15="http://schemas.microsoft.com/office/drawing/2012/chart" uri="{CE6537A1-D6FC-4f65-9D91-7224C49458BB}">
                  <c15:dlblFieldTable>
                    <c15:dlblFTEntry>
                      <c15:txfldGUID>{AD4D0549-DA56-4B9A-80B8-9CA72D34355A}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3C0-4151-9E02-FFF9CE2359BD}"/>
                </c:ext>
                <c:ext xmlns:c15="http://schemas.microsoft.com/office/drawing/2012/chart" uri="{CE6537A1-D6FC-4f65-9D91-7224C49458BB}">
                  <c15:dlblFieldTable>
                    <c15:dlblFTEntry>
                      <c15:txfldGUID>{E3AD374E-89C6-4CA4-8723-5E7D2BBD64AE}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3C0-4151-9E02-FFF9CE2359BD}"/>
                </c:ext>
                <c:ext xmlns:c15="http://schemas.microsoft.com/office/drawing/2012/chart" uri="{CE6537A1-D6FC-4f65-9D91-7224C49458BB}">
                  <c15:dlblFieldTable>
                    <c15:dlblFTEntry>
                      <c15:txfldGUID>{2ADA5107-1CA6-4C7E-9CD8-B7548029BB20}</c15:txfldGUID>
                      <c15:f>#REF!</c15:f>
                      <c15:dlblFieldTableCache>
                        <c:ptCount val="1"/>
                        <c:pt idx="0">
                          <c:v>#REF!</c:v>
                        </c:pt>
                      </c15:dlblFieldTableCache>
                    </c15:dlblFTEntry>
                  </c15:dlblFieldTable>
                  <c15:showDataLabelsRange val="0"/>
                </c:ext>
              </c:extLst>
            </c:dLbl>
            <c:dLbl>
              <c:idx val="8"/>
              <c:tx>
                <c:strRef>
                  <c:f>[1]公会計指標分析・財政指標組合せ分析表!$BX$72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3C0-4151-9E02-FFF9CE2359BD}"/>
                </c:ext>
                <c:ext xmlns:c15="http://schemas.microsoft.com/office/drawing/2012/chart" uri="{CE6537A1-D6FC-4f65-9D91-7224C49458BB}">
                  <c15:dlblFieldTable>
                    <c15:dlblFTEntry>
                      <c15:txfldGUID>{E524D87F-85EF-4A9C-81C7-9D2A13A998BA}</c15:txfldGUID>
                      <c15:f>[1]公会計指標分析・財政指標組合せ分析表!$BX$72</c15:f>
                      <c15:dlblFieldTableCache>
                        <c:ptCount val="1"/>
                        <c:pt idx="0">
                          <c:v>H26</c:v>
                        </c:pt>
                      </c15:dlblFieldTableCache>
                    </c15:dlblFTEntry>
                  </c15:dlblFieldTable>
                  <c15:showDataLabelsRange val="0"/>
                </c:ext>
              </c:extLst>
            </c:dLbl>
            <c:dLbl>
              <c:idx val="16"/>
              <c:tx>
                <c:strRef>
                  <c:f>[1]公会計指標分析・財政指標組合せ分析表!$CF$72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3C0-4151-9E02-FFF9CE2359BD}"/>
                </c:ext>
                <c:ext xmlns:c15="http://schemas.microsoft.com/office/drawing/2012/chart" uri="{CE6537A1-D6FC-4f65-9D91-7224C49458BB}">
                  <c15:dlblFieldTable>
                    <c15:dlblFTEntry>
                      <c15:txfldGUID>{6F0B215F-A924-4501-9BBD-9027D1EAA19A}</c15:txfldGUID>
                      <c15:f>[1]公会計指標分析・財政指標組合せ分析表!$CF$72</c15:f>
                      <c15:dlblFieldTableCache>
                        <c:ptCount val="1"/>
                        <c:pt idx="0">
                          <c:v>H27</c:v>
                        </c:pt>
                      </c15:dlblFieldTableCache>
                    </c15:dlblFTEntry>
                  </c15:dlblFieldTable>
                  <c15:showDataLabelsRange val="0"/>
                </c:ext>
              </c:extLst>
            </c:dLbl>
            <c:dLbl>
              <c:idx val="24"/>
              <c:tx>
                <c:strRef>
                  <c:f>[1]公会計指標分析・財政指標組合せ分析表!$CN$72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3C0-4151-9E02-FFF9CE2359BD}"/>
                </c:ext>
                <c:ext xmlns:c15="http://schemas.microsoft.com/office/drawing/2012/chart" uri="{CE6537A1-D6FC-4f65-9D91-7224C49458BB}">
                  <c15:dlblFieldTable>
                    <c15:dlblFTEntry>
                      <c15:txfldGUID>{6AB9A883-B010-465D-9735-DC37DB71BCDE}</c15:txfldGUID>
                      <c15:f>[1]公会計指標分析・財政指標組合せ分析表!$CN$72</c15:f>
                      <c15:dlblFieldTableCache>
                        <c:ptCount val="1"/>
                        <c:pt idx="0">
                          <c:v>H28</c:v>
                        </c:pt>
                      </c15:dlblFieldTableCache>
                    </c15:dlblFTEntry>
                  </c15:dlblFieldTable>
                  <c15:showDataLabelsRange val="0"/>
                </c:ext>
              </c:extLst>
            </c:dLbl>
            <c:dLbl>
              <c:idx val="32"/>
              <c:tx>
                <c:strRef>
                  <c:f>[1]公会計指標分析・財政指標組合せ分析表!$CV$72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3C0-4151-9E02-FFF9CE2359BD}"/>
                </c:ext>
                <c:ext xmlns:c15="http://schemas.microsoft.com/office/drawing/2012/chart" uri="{CE6537A1-D6FC-4f65-9D91-7224C49458BB}">
                  <c15:dlblFieldTable>
                    <c15:dlblFTEntry>
                      <c15:txfldGUID>{B6B3AC0C-EE74-446A-9DC1-B02869E49E66}</c15:txfldGUID>
                      <c15:f>[1]公会計指標分析・財政指標組合せ分析表!$CV$72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[1]公会計指標分析・財政指標組合せ分析表!$BP$75:$DC$75</c:f>
              <c:numCache>
                <c:formatCode>General</c:formatCode>
                <c:ptCount val="40"/>
                <c:pt idx="0">
                  <c:v>11</c:v>
                </c:pt>
                <c:pt idx="8">
                  <c:v>9.3000000000000007</c:v>
                </c:pt>
                <c:pt idx="16">
                  <c:v>7.9</c:v>
                </c:pt>
                <c:pt idx="24">
                  <c:v>7</c:v>
                </c:pt>
                <c:pt idx="32">
                  <c:v>7.3</c:v>
                </c:pt>
              </c:numCache>
            </c:numRef>
          </c:xVal>
          <c:yVal>
            <c:numRef>
              <c:f>[1]公会計指標分析・財政指標組合せ分析表!$BP$73:$DC$73</c:f>
              <c:numCache>
                <c:formatCode>General</c:formatCode>
                <c:ptCount val="40"/>
                <c:pt idx="0">
                  <c:v>58.1</c:v>
                </c:pt>
                <c:pt idx="8">
                  <c:v>58.9</c:v>
                </c:pt>
                <c:pt idx="16">
                  <c:v>50.6</c:v>
                </c:pt>
                <c:pt idx="24">
                  <c:v>71.099999999999994</c:v>
                </c:pt>
                <c:pt idx="32">
                  <c:v>78.099999999999994</c:v>
                </c:pt>
              </c:numCache>
            </c:numRef>
          </c:yVal>
          <c:smooth val="0"/>
          <c:extLst xmlns:c16r2="http://schemas.microsoft.com/office/drawing/2015/06/chart">
            <c:ext xmlns:c16="http://schemas.microsoft.com/office/drawing/2014/chart" uri="{C3380CC4-5D6E-409C-BE32-E72D297353CC}">
              <c16:uniqueId val="{00000009-13C0-4151-9E02-FFF9CE2359BD}"/>
            </c:ext>
          </c:extLst>
        </c:ser>
        <c:ser>
          <c:idx val="1"/>
          <c:order val="1"/>
          <c:tx>
            <c:strRef>
              <c:f>[1]公会計指標分析・財政指標組合せ分析表!$AN$77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[1]公会計指標分析・財政指標組合せ分析表!$BP$72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3C0-4151-9E02-FFF9CE2359BD}"/>
                </c:ext>
                <c:ext xmlns:c15="http://schemas.microsoft.com/office/drawing/2012/chart" uri="{CE6537A1-D6FC-4f65-9D91-7224C49458BB}">
                  <c15:dlblFieldTable>
                    <c15:dlblFTEntry>
                      <c15:txfldGUID>{70573092-41C1-4EEB-875C-E366F1FA841A}</c15:txfldGUID>
                      <c15:f>[1]公会計指標分析・財政指標組合せ分析表!$BP$72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3C0-4151-9E02-FFF9CE2359BD}"/>
                </c:ext>
                <c:ext xmlns:c15="http://schemas.microsoft.com/office/drawing/2012/chart" uri="{CE6537A1-D6FC-4f65-9D91-7224C49458BB}">
                  <c15:dlblFieldTable>
                    <c15:dlblFTEntry>
                      <c15:txfldGUID>{A75FD022-F2CA-44FC-972C-FB7E81B23933}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3C0-4151-9E02-FFF9CE2359BD}"/>
                </c:ext>
                <c:ext xmlns:c15="http://schemas.microsoft.com/office/drawing/2012/chart" uri="{CE6537A1-D6FC-4f65-9D91-7224C49458BB}">
                  <c15:dlblFieldTable>
                    <c15:dlblFTEntry>
                      <c15:txfldGUID>{F99D0B6E-2DC0-49CF-8019-D002232D0332}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3C0-4151-9E02-FFF9CE2359BD}"/>
                </c:ext>
                <c:ext xmlns:c15="http://schemas.microsoft.com/office/drawing/2012/chart" uri="{CE6537A1-D6FC-4f65-9D91-7224C49458BB}">
                  <c15:dlblFieldTable>
                    <c15:dlblFTEntry>
                      <c15:txfldGUID>{AF1FF306-0D82-498C-BD83-5DDF8549867B}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3C0-4151-9E02-FFF9CE2359BD}"/>
                </c:ext>
                <c:ext xmlns:c15="http://schemas.microsoft.com/office/drawing/2012/chart" uri="{CE6537A1-D6FC-4f65-9D91-7224C49458BB}">
                  <c15:dlblFieldTable>
                    <c15:dlblFTEntry>
                      <c15:txfldGUID>{CA293A36-F1F8-4B6D-97BF-658B2E0E3983}</c15:txfldGUID>
                      <c15:f>#REF!</c15:f>
                      <c15:dlblFieldTableCache>
                        <c:ptCount val="1"/>
                        <c:pt idx="0">
                          <c:v>#REF!</c:v>
                        </c:pt>
                      </c15:dlblFieldTableCache>
                    </c15:dlblFTEntry>
                  </c15:dlblFieldTable>
                  <c15:showDataLabelsRange val="0"/>
                </c:ext>
              </c:extLst>
            </c:dLbl>
            <c:dLbl>
              <c:idx val="8"/>
              <c:tx>
                <c:strRef>
                  <c:f>[1]公会計指標分析・財政指標組合せ分析表!$BX$72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3C0-4151-9E02-FFF9CE2359BD}"/>
                </c:ext>
                <c:ext xmlns:c15="http://schemas.microsoft.com/office/drawing/2012/chart" uri="{CE6537A1-D6FC-4f65-9D91-7224C49458BB}">
                  <c15:dlblFieldTable>
                    <c15:dlblFTEntry>
                      <c15:txfldGUID>{1190B41F-EE80-4889-A252-060B078ADC9F}</c15:txfldGUID>
                      <c15:f>[1]公会計指標分析・財政指標組合せ分析表!$BX$72</c15:f>
                      <c15:dlblFieldTableCache>
                        <c:ptCount val="1"/>
                        <c:pt idx="0">
                          <c:v>H26</c:v>
                        </c:pt>
                      </c15:dlblFieldTableCache>
                    </c15:dlblFTEntry>
                  </c15:dlblFieldTable>
                  <c15:showDataLabelsRange val="0"/>
                </c:ext>
              </c:extLst>
            </c:dLbl>
            <c:dLbl>
              <c:idx val="16"/>
              <c:tx>
                <c:strRef>
                  <c:f>[1]公会計指標分析・財政指標組合せ分析表!$CF$72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3C0-4151-9E02-FFF9CE2359BD}"/>
                </c:ext>
                <c:ext xmlns:c15="http://schemas.microsoft.com/office/drawing/2012/chart" uri="{CE6537A1-D6FC-4f65-9D91-7224C49458BB}">
                  <c15:dlblFieldTable>
                    <c15:dlblFTEntry>
                      <c15:txfldGUID>{A3570EEA-6A0D-42A2-844A-5C1782B38E3B}</c15:txfldGUID>
                      <c15:f>[1]公会計指標分析・財政指標組合せ分析表!$CF$72</c15:f>
                      <c15:dlblFieldTableCache>
                        <c:ptCount val="1"/>
                        <c:pt idx="0">
                          <c:v>H27</c:v>
                        </c:pt>
                      </c15:dlblFieldTableCache>
                    </c15:dlblFTEntry>
                  </c15:dlblFieldTable>
                  <c15:showDataLabelsRange val="0"/>
                </c:ext>
              </c:extLst>
            </c:dLbl>
            <c:dLbl>
              <c:idx val="24"/>
              <c:tx>
                <c:strRef>
                  <c:f>[1]公会計指標分析・財政指標組合せ分析表!$CN$72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3C0-4151-9E02-FFF9CE2359BD}"/>
                </c:ext>
                <c:ext xmlns:c15="http://schemas.microsoft.com/office/drawing/2012/chart" uri="{CE6537A1-D6FC-4f65-9D91-7224C49458BB}">
                  <c15:dlblFieldTable>
                    <c15:dlblFTEntry>
                      <c15:txfldGUID>{F757EB87-5990-4EF7-A2C6-8E9DD634B7BF}</c15:txfldGUID>
                      <c15:f>[1]公会計指標分析・財政指標組合せ分析表!$CN$72</c15:f>
                      <c15:dlblFieldTableCache>
                        <c:ptCount val="1"/>
                        <c:pt idx="0">
                          <c:v>H28</c:v>
                        </c:pt>
                      </c15:dlblFieldTableCache>
                    </c15:dlblFTEntry>
                  </c15:dlblFieldTable>
                  <c15:showDataLabelsRange val="0"/>
                </c:ext>
              </c:extLst>
            </c:dLbl>
            <c:dLbl>
              <c:idx val="32"/>
              <c:tx>
                <c:strRef>
                  <c:f>[1]公会計指標分析・財政指標組合せ分析表!$CV$72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3C0-4151-9E02-FFF9CE2359BD}"/>
                </c:ext>
                <c:ext xmlns:c15="http://schemas.microsoft.com/office/drawing/2012/chart" uri="{CE6537A1-D6FC-4f65-9D91-7224C49458BB}">
                  <c15:dlblFieldTable>
                    <c15:dlblFTEntry>
                      <c15:txfldGUID>{A6C8D818-9DC0-4593-AFC3-2E735FEB4DD2}</c15:txfldGUID>
                      <c15:f>[1]公会計指標分析・財政指標組合せ分析表!$CV$72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[1]公会計指標分析・財政指標組合せ分析表!$BP$79:$DC$79</c:f>
              <c:numCache>
                <c:formatCode>General</c:formatCode>
                <c:ptCount val="40"/>
                <c:pt idx="0">
                  <c:v>11.2</c:v>
                </c:pt>
                <c:pt idx="8">
                  <c:v>10.4</c:v>
                </c:pt>
                <c:pt idx="16">
                  <c:v>9</c:v>
                </c:pt>
                <c:pt idx="24">
                  <c:v>8.1999999999999993</c:v>
                </c:pt>
                <c:pt idx="32">
                  <c:v>8</c:v>
                </c:pt>
              </c:numCache>
            </c:numRef>
          </c:xVal>
          <c:yVal>
            <c:numRef>
              <c:f>[1]公会計指標分析・財政指標組合せ分析表!$BP$77:$DC$77</c:f>
              <c:numCache>
                <c:formatCode>General</c:formatCode>
                <c:ptCount val="40"/>
                <c:pt idx="0">
                  <c:v>54.6</c:v>
                </c:pt>
                <c:pt idx="8">
                  <c:v>48.7</c:v>
                </c:pt>
                <c:pt idx="16">
                  <c:v>36.5</c:v>
                </c:pt>
                <c:pt idx="24">
                  <c:v>32.9</c:v>
                </c:pt>
                <c:pt idx="32">
                  <c:v>28.5</c:v>
                </c:pt>
              </c:numCache>
            </c:numRef>
          </c:yVal>
          <c:smooth val="0"/>
          <c:extLst xmlns:c16r2="http://schemas.microsoft.com/office/drawing/2015/06/chart">
            <c:ext xmlns:c16="http://schemas.microsoft.com/office/drawing/2014/chart" uri="{C3380CC4-5D6E-409C-BE32-E72D297353CC}">
              <c16:uniqueId val="{00000013-13C0-4151-9E02-FFF9CE2359BD}"/>
            </c:ext>
          </c:extLst>
        </c:ser>
        <c:dLbls>
          <c:showLegendKey val="0"/>
          <c:showVal val="1"/>
          <c:showCatName val="0"/>
          <c:showSerName val="0"/>
          <c:showPercent val="0"/>
          <c:showBubbleSize val="0"/>
        </c:dLbls>
        <c:axId val="437147464"/>
        <c:axId val="437147856"/>
      </c:scatterChart>
      <c:valAx>
        <c:axId val="437147464"/>
        <c:scaling>
          <c:orientation val="minMax"/>
          <c:max val="11.6"/>
          <c:min val="6.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7147856"/>
        <c:crosses val="autoZero"/>
        <c:crossBetween val="midCat"/>
      </c:valAx>
      <c:valAx>
        <c:axId val="437147856"/>
        <c:scaling>
          <c:orientation val="minMax"/>
          <c:max val="87"/>
          <c:min val="2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3714746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北海道倶知安町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u="none" strike="noStrike" baseline="0" smtClean="0">
              <a:solidFill>
                <a:schemeClr val="dk1"/>
              </a:solidFill>
              <a:latin typeface="+mn-lt"/>
              <a:ea typeface="+mn-ea"/>
              <a:cs typeface="+mn-cs"/>
            </a:rPr>
            <a:t>前年と比較すると、元利償還金が</a:t>
          </a:r>
          <a:r>
            <a:rPr lang="en-US" altLang="ja-JP" sz="1100" b="0" i="0" u="none" strike="noStrike" baseline="0" smtClean="0">
              <a:solidFill>
                <a:schemeClr val="dk1"/>
              </a:solidFill>
              <a:latin typeface="+mn-lt"/>
              <a:ea typeface="+mn-ea"/>
              <a:cs typeface="+mn-cs"/>
            </a:rPr>
            <a:t>29</a:t>
          </a:r>
          <a:r>
            <a:rPr lang="ja-JP" altLang="en-US" sz="1100" b="0" i="0" u="none" strike="noStrike" baseline="0" smtClean="0">
              <a:solidFill>
                <a:schemeClr val="dk1"/>
              </a:solidFill>
              <a:latin typeface="+mn-lt"/>
              <a:ea typeface="+mn-ea"/>
              <a:cs typeface="+mn-cs"/>
            </a:rPr>
            <a:t>百万円の減少となった一方で、公営企業債の元利償還金に対する繰入金が下水道事業における対象事業費が伸びた事により</a:t>
          </a:r>
          <a:r>
            <a:rPr lang="en-US" altLang="ja-JP" sz="1100" b="0" i="0" u="none" strike="noStrike" baseline="0" smtClean="0">
              <a:solidFill>
                <a:schemeClr val="dk1"/>
              </a:solidFill>
              <a:latin typeface="+mn-lt"/>
              <a:ea typeface="+mn-ea"/>
              <a:cs typeface="+mn-cs"/>
            </a:rPr>
            <a:t>40</a:t>
          </a:r>
          <a:r>
            <a:rPr lang="ja-JP" altLang="en-US" sz="1100" b="0" i="0" u="none" strike="noStrike" baseline="0" smtClean="0">
              <a:solidFill>
                <a:schemeClr val="dk1"/>
              </a:solidFill>
              <a:latin typeface="+mn-lt"/>
              <a:ea typeface="+mn-ea"/>
              <a:cs typeface="+mn-cs"/>
            </a:rPr>
            <a:t>百万円の増加となった。</a:t>
          </a:r>
        </a:p>
        <a:p>
          <a:pPr rtl="0"/>
          <a:r>
            <a:rPr lang="ja-JP" altLang="en-US" sz="1100" b="0" i="0" u="none" strike="noStrike" baseline="0" smtClean="0">
              <a:solidFill>
                <a:schemeClr val="dk1"/>
              </a:solidFill>
              <a:latin typeface="+mn-lt"/>
              <a:ea typeface="+mn-ea"/>
              <a:cs typeface="+mn-cs"/>
            </a:rPr>
            <a:t>実質公債費比率は、大型事業実施に係る借入分の元金償還開始が始まるタイミングで数値が上昇する事が見込まれる為、今後も、引き続き緊急性・重要性などを適正に判断したうえで、実施事業を絞り込み、可能な限りの新規地方債借入抑制等を行い、健全な財政運営に努め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北海道倶知安町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u="none" strike="noStrike" baseline="0" smtClean="0">
              <a:solidFill>
                <a:schemeClr val="dk1"/>
              </a:solidFill>
              <a:latin typeface="+mn-lt"/>
              <a:ea typeface="+mn-ea"/>
              <a:cs typeface="+mn-cs"/>
            </a:rPr>
            <a:t>一般会計に係る地方債の現在高は、大型事業実施に伴う新規借入額の増により約</a:t>
          </a:r>
          <a:r>
            <a:rPr lang="en-US" altLang="ja-JP" sz="1100" b="0" i="0" u="none" strike="noStrike" baseline="0" smtClean="0">
              <a:solidFill>
                <a:schemeClr val="dk1"/>
              </a:solidFill>
              <a:latin typeface="+mn-lt"/>
              <a:ea typeface="+mn-ea"/>
              <a:cs typeface="+mn-cs"/>
            </a:rPr>
            <a:t>6.8</a:t>
          </a:r>
          <a:r>
            <a:rPr lang="ja-JP" altLang="en-US" sz="1100" b="0" i="0" u="none" strike="noStrike" baseline="0" smtClean="0">
              <a:solidFill>
                <a:schemeClr val="dk1"/>
              </a:solidFill>
              <a:latin typeface="+mn-lt"/>
              <a:ea typeface="+mn-ea"/>
              <a:cs typeface="+mn-cs"/>
            </a:rPr>
            <a:t>億円の増となっている。</a:t>
          </a:r>
        </a:p>
        <a:p>
          <a:pPr rtl="0"/>
          <a:r>
            <a:rPr lang="ja-JP" altLang="en-US" sz="1100" b="0" i="0" u="none" strike="noStrike" baseline="0" smtClean="0">
              <a:solidFill>
                <a:schemeClr val="dk1"/>
              </a:solidFill>
              <a:latin typeface="+mn-lt"/>
              <a:ea typeface="+mn-ea"/>
              <a:cs typeface="+mn-cs"/>
            </a:rPr>
            <a:t>充当可能基金については、財政健全化基金残高が</a:t>
          </a:r>
          <a:r>
            <a:rPr lang="en-US" altLang="ja-JP" sz="1100" b="0" i="0" u="none" strike="noStrike" baseline="0" smtClean="0">
              <a:solidFill>
                <a:schemeClr val="dk1"/>
              </a:solidFill>
              <a:latin typeface="+mn-lt"/>
              <a:ea typeface="+mn-ea"/>
              <a:cs typeface="+mn-cs"/>
            </a:rPr>
            <a:t>0.5</a:t>
          </a:r>
          <a:r>
            <a:rPr lang="ja-JP" altLang="en-US" sz="1100" b="0" i="0" u="none" strike="noStrike" baseline="0" smtClean="0">
              <a:solidFill>
                <a:schemeClr val="dk1"/>
              </a:solidFill>
              <a:latin typeface="+mn-lt"/>
              <a:ea typeface="+mn-ea"/>
              <a:cs typeface="+mn-cs"/>
            </a:rPr>
            <a:t>億円の減となった一方で、今後予定されている役場庁舎建替の財源として役場庁舎建設基金に約</a:t>
          </a:r>
          <a:r>
            <a:rPr lang="en-US" altLang="ja-JP" sz="1100" b="0" i="0" u="none" strike="noStrike" baseline="0" smtClean="0">
              <a:solidFill>
                <a:schemeClr val="dk1"/>
              </a:solidFill>
              <a:latin typeface="+mn-lt"/>
              <a:ea typeface="+mn-ea"/>
              <a:cs typeface="+mn-cs"/>
            </a:rPr>
            <a:t>1.7</a:t>
          </a:r>
          <a:r>
            <a:rPr lang="ja-JP" altLang="en-US" sz="1100" b="0" i="0" u="none" strike="noStrike" baseline="0" smtClean="0">
              <a:solidFill>
                <a:schemeClr val="dk1"/>
              </a:solidFill>
              <a:latin typeface="+mn-lt"/>
              <a:ea typeface="+mn-ea"/>
              <a:cs typeface="+mn-cs"/>
            </a:rPr>
            <a:t>億円の積立てを行った事等から増加する事となった。</a:t>
          </a:r>
        </a:p>
        <a:p>
          <a:pPr rtl="0"/>
          <a:r>
            <a:rPr lang="ja-JP" altLang="en-US" sz="1100" b="0" i="0" u="none" strike="noStrike" baseline="0" smtClean="0">
              <a:solidFill>
                <a:schemeClr val="dk1"/>
              </a:solidFill>
              <a:latin typeface="+mn-lt"/>
              <a:ea typeface="+mn-ea"/>
              <a:cs typeface="+mn-cs"/>
            </a:rPr>
            <a:t>また、基準財政需要額算入見込額が、統合保育所整備事業に際し、交付税措置のある公共施設等適正管理推進事業債の借入を行った事から約</a:t>
          </a:r>
          <a:r>
            <a:rPr lang="en-US" altLang="ja-JP" sz="1100" b="0" i="0" u="none" strike="noStrike" baseline="0" smtClean="0">
              <a:solidFill>
                <a:schemeClr val="dk1"/>
              </a:solidFill>
              <a:latin typeface="+mn-lt"/>
              <a:ea typeface="+mn-ea"/>
              <a:cs typeface="+mn-cs"/>
            </a:rPr>
            <a:t>1.2</a:t>
          </a:r>
          <a:r>
            <a:rPr lang="ja-JP" altLang="en-US" sz="1100" b="0" i="0" u="none" strike="noStrike" baseline="0" smtClean="0">
              <a:solidFill>
                <a:schemeClr val="dk1"/>
              </a:solidFill>
              <a:latin typeface="+mn-lt"/>
              <a:ea typeface="+mn-ea"/>
              <a:cs typeface="+mn-cs"/>
            </a:rPr>
            <a:t>億円の増となった。</a:t>
          </a:r>
        </a:p>
        <a:p>
          <a:pPr rtl="0"/>
          <a:r>
            <a:rPr lang="ja-JP" altLang="en-US" sz="1100" b="0" i="0" u="none" strike="noStrike" baseline="0" smtClean="0">
              <a:solidFill>
                <a:schemeClr val="dk1"/>
              </a:solidFill>
              <a:latin typeface="+mn-lt"/>
              <a:ea typeface="+mn-ea"/>
              <a:cs typeface="+mn-cs"/>
            </a:rPr>
            <a:t>今後も、地方債残高の増や充当可能財源の減等により、将来負担比率が上昇傾向となる事が想定される為、新規事業の実施等について総点検を図り、同比率の推移に注視していく必要がある。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北海道倶知安町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u="none" strike="noStrike" baseline="0" smtClean="0">
              <a:solidFill>
                <a:schemeClr val="dk1"/>
              </a:solidFill>
              <a:latin typeface="+mn-lt"/>
              <a:ea typeface="+mn-ea"/>
              <a:cs typeface="+mn-cs"/>
            </a:rPr>
            <a:t>統合保育所整備事業等実施に係り公共施設整備基金を</a:t>
          </a:r>
          <a:r>
            <a:rPr lang="en-US" altLang="ja-JP" sz="1100" b="0" i="0" u="none" strike="noStrike" baseline="0" smtClean="0">
              <a:solidFill>
                <a:schemeClr val="dk1"/>
              </a:solidFill>
              <a:latin typeface="+mn-lt"/>
              <a:ea typeface="+mn-ea"/>
              <a:cs typeface="+mn-cs"/>
            </a:rPr>
            <a:t>129</a:t>
          </a:r>
          <a:r>
            <a:rPr lang="ja-JP" altLang="en-US" sz="1100" b="0" i="0" u="none" strike="noStrike" baseline="0" smtClean="0">
              <a:solidFill>
                <a:schemeClr val="dk1"/>
              </a:solidFill>
              <a:latin typeface="+mn-lt"/>
              <a:ea typeface="+mn-ea"/>
              <a:cs typeface="+mn-cs"/>
            </a:rPr>
            <a:t>百万円費消した一方で、今後予定されている役場庁舎建替事業に備え役場庁舎建設基金へ</a:t>
          </a:r>
          <a:r>
            <a:rPr lang="en-US" altLang="ja-JP" sz="1100" b="0" i="0" u="none" strike="noStrike" baseline="0" smtClean="0">
              <a:solidFill>
                <a:schemeClr val="dk1"/>
              </a:solidFill>
              <a:latin typeface="+mn-lt"/>
              <a:ea typeface="+mn-ea"/>
              <a:cs typeface="+mn-cs"/>
            </a:rPr>
            <a:t>168</a:t>
          </a:r>
          <a:r>
            <a:rPr lang="ja-JP" altLang="en-US" sz="1100" b="0" i="0" u="none" strike="noStrike" baseline="0" smtClean="0">
              <a:solidFill>
                <a:schemeClr val="dk1"/>
              </a:solidFill>
              <a:latin typeface="+mn-lt"/>
              <a:ea typeface="+mn-ea"/>
              <a:cs typeface="+mn-cs"/>
            </a:rPr>
            <a:t>百万円の積立てを行った事等から積立金残高は微増となっている。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u="none" strike="noStrike" baseline="0" smtClean="0">
              <a:solidFill>
                <a:schemeClr val="dk1"/>
              </a:solidFill>
              <a:latin typeface="+mn-lt"/>
              <a:ea typeface="+mn-ea"/>
              <a:cs typeface="+mn-cs"/>
            </a:rPr>
            <a:t>各々の基金の目的を達成出来るよう計画的な費消、積立てに努める。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rtl="0"/>
          <a:r>
            <a:rPr lang="ja-JP" altLang="en-US" sz="1100" b="0" i="0" u="none" strike="noStrike" baseline="0" smtClean="0">
              <a:solidFill>
                <a:schemeClr val="dk1"/>
              </a:solidFill>
              <a:latin typeface="+mn-lt"/>
              <a:ea typeface="+mn-ea"/>
              <a:cs typeface="+mn-cs"/>
            </a:rPr>
            <a:t>役場庁舎建設基金：役場庁舎建設に必要な経費に充てる為</a:t>
          </a:r>
        </a:p>
        <a:p>
          <a:pPr rtl="0"/>
          <a:r>
            <a:rPr lang="ja-JP" altLang="en-US" sz="1100" b="0" i="0" u="none" strike="noStrike" baseline="0" smtClean="0">
              <a:solidFill>
                <a:schemeClr val="dk1"/>
              </a:solidFill>
              <a:latin typeface="+mn-lt"/>
              <a:ea typeface="+mn-ea"/>
              <a:cs typeface="+mn-cs"/>
            </a:rPr>
            <a:t>公共施設整備基金：公用若しくは公共用に供する財産の取得又は整備に充てる為</a:t>
          </a:r>
        </a:p>
        <a:p>
          <a:pPr rtl="0"/>
          <a:r>
            <a:rPr lang="ja-JP" altLang="en-US" sz="1100" b="0" i="0" u="none" strike="noStrike" baseline="0" smtClean="0">
              <a:solidFill>
                <a:schemeClr val="dk1"/>
              </a:solidFill>
              <a:latin typeface="+mn-lt"/>
              <a:ea typeface="+mn-ea"/>
              <a:cs typeface="+mn-cs"/>
            </a:rPr>
            <a:t>国鉄胆振線代替輸送確保基金：日本国有鉄道経営再建特別措置法に基づく代替輸送事業の財政需要（代替バス事業者に対する補助等）に充てる為</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u="none" strike="noStrike" baseline="0" smtClean="0">
              <a:solidFill>
                <a:schemeClr val="dk1"/>
              </a:solidFill>
              <a:latin typeface="+mn-lt"/>
              <a:ea typeface="+mn-ea"/>
              <a:cs typeface="+mn-cs"/>
            </a:rPr>
            <a:t>統合保育所整備事業等実施に係り公共施設整備基金を</a:t>
          </a:r>
          <a:r>
            <a:rPr lang="en-US" altLang="ja-JP" sz="1100" b="0" i="0" u="none" strike="noStrike" baseline="0" smtClean="0">
              <a:solidFill>
                <a:schemeClr val="dk1"/>
              </a:solidFill>
              <a:latin typeface="+mn-lt"/>
              <a:ea typeface="+mn-ea"/>
              <a:cs typeface="+mn-cs"/>
            </a:rPr>
            <a:t>129</a:t>
          </a:r>
          <a:r>
            <a:rPr lang="ja-JP" altLang="en-US" sz="1100" b="0" i="0" u="none" strike="noStrike" baseline="0" smtClean="0">
              <a:solidFill>
                <a:schemeClr val="dk1"/>
              </a:solidFill>
              <a:latin typeface="+mn-lt"/>
              <a:ea typeface="+mn-ea"/>
              <a:cs typeface="+mn-cs"/>
            </a:rPr>
            <a:t>百万円費消した一方で、今後予定されている役場庁舎建替事業に備え役場庁舎建設基金へ</a:t>
          </a:r>
          <a:r>
            <a:rPr lang="en-US" altLang="ja-JP" sz="1100" b="0" i="0" u="none" strike="noStrike" baseline="0" smtClean="0">
              <a:solidFill>
                <a:schemeClr val="dk1"/>
              </a:solidFill>
              <a:latin typeface="+mn-lt"/>
              <a:ea typeface="+mn-ea"/>
              <a:cs typeface="+mn-cs"/>
            </a:rPr>
            <a:t>168</a:t>
          </a:r>
          <a:r>
            <a:rPr lang="ja-JP" altLang="en-US" sz="1100" b="0" i="0" u="none" strike="noStrike" baseline="0" smtClean="0">
              <a:solidFill>
                <a:schemeClr val="dk1"/>
              </a:solidFill>
              <a:latin typeface="+mn-lt"/>
              <a:ea typeface="+mn-ea"/>
              <a:cs typeface="+mn-cs"/>
            </a:rPr>
            <a:t>百万円の積立てを行った事及びふるさと応援基金残高が</a:t>
          </a:r>
          <a:r>
            <a:rPr lang="en-US" altLang="ja-JP" sz="1100" b="0" i="0" u="none" strike="noStrike" baseline="0" smtClean="0">
              <a:solidFill>
                <a:schemeClr val="dk1"/>
              </a:solidFill>
              <a:latin typeface="+mn-lt"/>
              <a:ea typeface="+mn-ea"/>
              <a:cs typeface="+mn-cs"/>
            </a:rPr>
            <a:t>14</a:t>
          </a:r>
          <a:r>
            <a:rPr lang="ja-JP" altLang="en-US" sz="1100" b="0" i="0" u="none" strike="noStrike" baseline="0" smtClean="0">
              <a:solidFill>
                <a:schemeClr val="dk1"/>
              </a:solidFill>
              <a:latin typeface="+mn-lt"/>
              <a:ea typeface="+mn-ea"/>
              <a:cs typeface="+mn-cs"/>
            </a:rPr>
            <a:t>百万円の増となった事等から</a:t>
          </a:r>
          <a:r>
            <a:rPr lang="en-US" altLang="ja-JP" sz="1100" b="0" i="0" u="none" strike="noStrike" baseline="0" smtClean="0">
              <a:solidFill>
                <a:schemeClr val="dk1"/>
              </a:solidFill>
              <a:latin typeface="+mn-lt"/>
              <a:ea typeface="+mn-ea"/>
              <a:cs typeface="+mn-cs"/>
            </a:rPr>
            <a:t>51</a:t>
          </a:r>
          <a:r>
            <a:rPr lang="ja-JP" altLang="en-US" sz="1100" b="0" i="0" u="none" strike="noStrike" baseline="0" smtClean="0">
              <a:solidFill>
                <a:schemeClr val="dk1"/>
              </a:solidFill>
              <a:latin typeface="+mn-lt"/>
              <a:ea typeface="+mn-ea"/>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rtl="0"/>
          <a:r>
            <a:rPr lang="ja-JP" altLang="en-US" sz="1100" b="0" i="0" u="none" strike="noStrike" baseline="0" smtClean="0">
              <a:solidFill>
                <a:schemeClr val="dk1"/>
              </a:solidFill>
              <a:latin typeface="+mn-lt"/>
              <a:ea typeface="+mn-ea"/>
              <a:cs typeface="+mn-cs"/>
            </a:rPr>
            <a:t>各々の基金の目的を達成する為、事業の精査を行った上で計画的な費消、積立てを行っていく。</a:t>
          </a:r>
        </a:p>
        <a:p>
          <a:pPr rtl="0"/>
          <a:r>
            <a:rPr lang="ja-JP" altLang="en-US" sz="1100" b="0" i="0" u="none" strike="noStrike" baseline="0" smtClean="0">
              <a:solidFill>
                <a:schemeClr val="dk1"/>
              </a:solidFill>
              <a:latin typeface="+mn-lt"/>
              <a:ea typeface="+mn-ea"/>
              <a:cs typeface="+mn-cs"/>
            </a:rPr>
            <a:t>役場庁舎建設基金については、事業費の１割相当の積立てを目標とする。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en-US" altLang="ja-JP" sz="1100" b="0" i="0" u="none" strike="noStrike" baseline="0" smtClean="0">
              <a:solidFill>
                <a:schemeClr val="dk1"/>
              </a:solidFill>
              <a:latin typeface="+mn-lt"/>
              <a:ea typeface="+mn-ea"/>
              <a:cs typeface="+mn-cs"/>
            </a:rPr>
            <a:t>150</a:t>
          </a:r>
          <a:r>
            <a:rPr lang="ja-JP" altLang="en-US" sz="1100" b="0" i="0" u="none" strike="noStrike" baseline="0" smtClean="0">
              <a:solidFill>
                <a:schemeClr val="dk1"/>
              </a:solidFill>
              <a:latin typeface="+mn-lt"/>
              <a:ea typeface="+mn-ea"/>
              <a:cs typeface="+mn-cs"/>
            </a:rPr>
            <a:t>千円の積立てを行った一方で、財政運営の為</a:t>
          </a:r>
          <a:r>
            <a:rPr lang="en-US" altLang="ja-JP" sz="1100" b="0" i="0" u="none" strike="noStrike" baseline="0" smtClean="0">
              <a:solidFill>
                <a:schemeClr val="dk1"/>
              </a:solidFill>
              <a:latin typeface="+mn-lt"/>
              <a:ea typeface="+mn-ea"/>
              <a:cs typeface="+mn-cs"/>
            </a:rPr>
            <a:t>200</a:t>
          </a:r>
          <a:r>
            <a:rPr lang="ja-JP" altLang="en-US" sz="1100" b="0" i="0" u="none" strike="noStrike" baseline="0" smtClean="0">
              <a:solidFill>
                <a:schemeClr val="dk1"/>
              </a:solidFill>
              <a:latin typeface="+mn-lt"/>
              <a:ea typeface="+mn-ea"/>
              <a:cs typeface="+mn-cs"/>
            </a:rPr>
            <a:t>千円を費消した事から</a:t>
          </a:r>
          <a:r>
            <a:rPr lang="en-US" altLang="ja-JP" sz="1100" b="0" i="0" u="none" strike="noStrike" baseline="0" smtClean="0">
              <a:solidFill>
                <a:schemeClr val="dk1"/>
              </a:solidFill>
              <a:latin typeface="+mn-lt"/>
              <a:ea typeface="+mn-ea"/>
              <a:cs typeface="+mn-cs"/>
            </a:rPr>
            <a:t>50</a:t>
          </a:r>
          <a:r>
            <a:rPr lang="ja-JP" altLang="en-US" sz="1100" b="0" i="0" u="none" strike="noStrike" baseline="0" smtClean="0">
              <a:solidFill>
                <a:schemeClr val="dk1"/>
              </a:solidFill>
              <a:latin typeface="+mn-lt"/>
              <a:ea typeface="+mn-ea"/>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u="none" strike="noStrike" baseline="0" smtClean="0">
              <a:solidFill>
                <a:schemeClr val="dk1"/>
              </a:solidFill>
              <a:latin typeface="+mn-lt"/>
              <a:ea typeface="+mn-ea"/>
              <a:cs typeface="+mn-cs"/>
            </a:rPr>
            <a:t>財政状況を考慮し、必要最低限の費消、また今後の安定的な財政運営のために可能な範囲での積立てに努める。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u="none" strike="noStrike" baseline="0" smtClean="0">
              <a:solidFill>
                <a:schemeClr val="dk1"/>
              </a:solidFill>
              <a:latin typeface="+mn-lt"/>
              <a:ea typeface="+mn-ea"/>
              <a:cs typeface="+mn-cs"/>
            </a:rPr>
            <a:t>費消、積立ていずれも行わなかった事から前年同額となっている。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u="none" strike="noStrike" baseline="0" smtClean="0">
              <a:solidFill>
                <a:schemeClr val="dk1"/>
              </a:solidFill>
              <a:latin typeface="+mn-lt"/>
              <a:ea typeface="+mn-ea"/>
              <a:cs typeface="+mn-cs"/>
            </a:rPr>
            <a:t>現状の積立額を基準として必要に応じて積立てを行う。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北海道倶知安町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16,432
14,862
261.34
9,281,092
9,058,223
220,728
4,927,942
8,708,353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78.1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lang="en-US" altLang="ja-JP">
            <a:effectLst/>
          </a:endParaRPr>
        </a:p>
        <a:p>
          <a:endParaRPr lang="en-US" altLang="ja-JP">
            <a:effectLst/>
          </a:endParaRPr>
        </a:p>
        <a:p>
          <a:endParaRPr lang="en-US" altLang="ja-JP">
            <a:effectLst/>
          </a:endParaRPr>
        </a:p>
        <a:p>
          <a:r>
            <a:rPr lang="ja-JP" altLang="en-US">
              <a:effectLst/>
            </a:rPr>
            <a:t>当該減価償却率については算定中</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1" name="直線コネクタ 50"/>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2" name="テキスト ボックス 51"/>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3" name="直線コネクタ 52"/>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4" name="テキスト ボックス 53"/>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5" name="直線コネクタ 54"/>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6" name="テキスト ボックス 55"/>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7" name="直線コネクタ 56"/>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8" name="テキスト ボックス 57"/>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59" name="直線コネクタ 58"/>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0" name="テキスト ボックス 59"/>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1" name="直線コネクタ 60"/>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2" name="テキスト ボックス 61"/>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3" name="直線コネクタ 62"/>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4" name="テキスト ボックス 63"/>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6" name="テキスト ボックス 65"/>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163671</xdr:rowOff>
    </xdr:from>
    <xdr:to>
      <xdr:col>23</xdr:col>
      <xdr:colOff>85090</xdr:colOff>
      <xdr:row>34</xdr:row>
      <xdr:rowOff>49688</xdr:rowOff>
    </xdr:to>
    <xdr:cxnSp macro="">
      <xdr:nvCxnSpPr>
        <xdr:cNvPr id="68" name="直線コネクタ 67"/>
        <xdr:cNvCxnSpPr/>
      </xdr:nvCxnSpPr>
      <xdr:spPr>
        <a:xfrm flipV="1">
          <a:off x="4760595" y="5392896"/>
          <a:ext cx="1270" cy="1257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53515</xdr:rowOff>
    </xdr:from>
    <xdr:ext cx="405111" cy="259045"/>
    <xdr:sp macro="" textlink="">
      <xdr:nvSpPr>
        <xdr:cNvPr id="69" name="有形固定資産減価償却率最小値テキスト"/>
        <xdr:cNvSpPr txBox="1"/>
      </xdr:nvSpPr>
      <xdr:spPr>
        <a:xfrm>
          <a:off x="4813300" y="6654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49688</xdr:rowOff>
    </xdr:from>
    <xdr:to>
      <xdr:col>23</xdr:col>
      <xdr:colOff>174625</xdr:colOff>
      <xdr:row>34</xdr:row>
      <xdr:rowOff>49688</xdr:rowOff>
    </xdr:to>
    <xdr:cxnSp macro="">
      <xdr:nvCxnSpPr>
        <xdr:cNvPr id="70" name="直線コネクタ 69"/>
        <xdr:cNvCxnSpPr/>
      </xdr:nvCxnSpPr>
      <xdr:spPr>
        <a:xfrm>
          <a:off x="4673600" y="665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110348</xdr:rowOff>
    </xdr:from>
    <xdr:ext cx="405111" cy="259045"/>
    <xdr:sp macro="" textlink="">
      <xdr:nvSpPr>
        <xdr:cNvPr id="71" name="有形固定資産減価償却率最大値テキスト"/>
        <xdr:cNvSpPr txBox="1"/>
      </xdr:nvSpPr>
      <xdr:spPr>
        <a:xfrm>
          <a:off x="4813300" y="5168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163671</xdr:rowOff>
    </xdr:from>
    <xdr:to>
      <xdr:col>23</xdr:col>
      <xdr:colOff>174625</xdr:colOff>
      <xdr:row>26</xdr:row>
      <xdr:rowOff>163671</xdr:rowOff>
    </xdr:to>
    <xdr:cxnSp macro="">
      <xdr:nvCxnSpPr>
        <xdr:cNvPr id="72" name="直線コネクタ 71"/>
        <xdr:cNvCxnSpPr/>
      </xdr:nvCxnSpPr>
      <xdr:spPr>
        <a:xfrm>
          <a:off x="4673600" y="5392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35736</xdr:rowOff>
    </xdr:from>
    <xdr:ext cx="405111" cy="259045"/>
    <xdr:sp macro="" textlink="">
      <xdr:nvSpPr>
        <xdr:cNvPr id="73" name="有形固定資産減価償却率平均値テキスト"/>
        <xdr:cNvSpPr txBox="1"/>
      </xdr:nvSpPr>
      <xdr:spPr>
        <a:xfrm>
          <a:off x="4813300" y="57793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57309</xdr:rowOff>
    </xdr:from>
    <xdr:to>
      <xdr:col>23</xdr:col>
      <xdr:colOff>136525</xdr:colOff>
      <xdr:row>29</xdr:row>
      <xdr:rowOff>158909</xdr:rowOff>
    </xdr:to>
    <xdr:sp macro="" textlink="">
      <xdr:nvSpPr>
        <xdr:cNvPr id="74" name="フローチャート: 判断 73"/>
        <xdr:cNvSpPr/>
      </xdr:nvSpPr>
      <xdr:spPr>
        <a:xfrm>
          <a:off x="4711700" y="580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49213</xdr:rowOff>
    </xdr:from>
    <xdr:to>
      <xdr:col>19</xdr:col>
      <xdr:colOff>187325</xdr:colOff>
      <xdr:row>29</xdr:row>
      <xdr:rowOff>150813</xdr:rowOff>
    </xdr:to>
    <xdr:sp macro="" textlink="">
      <xdr:nvSpPr>
        <xdr:cNvPr id="75" name="フローチャート: 判断 74"/>
        <xdr:cNvSpPr/>
      </xdr:nvSpPr>
      <xdr:spPr>
        <a:xfrm>
          <a:off x="4000500" y="5792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127476</xdr:rowOff>
    </xdr:from>
    <xdr:to>
      <xdr:col>15</xdr:col>
      <xdr:colOff>187325</xdr:colOff>
      <xdr:row>30</xdr:row>
      <xdr:rowOff>57626</xdr:rowOff>
    </xdr:to>
    <xdr:sp macro="" textlink="">
      <xdr:nvSpPr>
        <xdr:cNvPr id="76" name="フローチャート: 判断 75"/>
        <xdr:cNvSpPr/>
      </xdr:nvSpPr>
      <xdr:spPr>
        <a:xfrm>
          <a:off x="3238500" y="587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64135</xdr:rowOff>
    </xdr:from>
    <xdr:to>
      <xdr:col>19</xdr:col>
      <xdr:colOff>187325</xdr:colOff>
      <xdr:row>28</xdr:row>
      <xdr:rowOff>165735</xdr:rowOff>
    </xdr:to>
    <xdr:sp macro="" textlink="">
      <xdr:nvSpPr>
        <xdr:cNvPr id="82" name="楕円 81"/>
        <xdr:cNvSpPr/>
      </xdr:nvSpPr>
      <xdr:spPr>
        <a:xfrm>
          <a:off x="4000500" y="563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124778</xdr:rowOff>
    </xdr:from>
    <xdr:to>
      <xdr:col>15</xdr:col>
      <xdr:colOff>187325</xdr:colOff>
      <xdr:row>30</xdr:row>
      <xdr:rowOff>54928</xdr:rowOff>
    </xdr:to>
    <xdr:sp macro="" textlink="">
      <xdr:nvSpPr>
        <xdr:cNvPr id="83" name="楕円 82"/>
        <xdr:cNvSpPr/>
      </xdr:nvSpPr>
      <xdr:spPr>
        <a:xfrm>
          <a:off x="3238500" y="586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114935</xdr:rowOff>
    </xdr:from>
    <xdr:to>
      <xdr:col>19</xdr:col>
      <xdr:colOff>136525</xdr:colOff>
      <xdr:row>30</xdr:row>
      <xdr:rowOff>4128</xdr:rowOff>
    </xdr:to>
    <xdr:cxnSp macro="">
      <xdr:nvCxnSpPr>
        <xdr:cNvPr id="84" name="直線コネクタ 83"/>
        <xdr:cNvCxnSpPr/>
      </xdr:nvCxnSpPr>
      <xdr:spPr>
        <a:xfrm flipV="1">
          <a:off x="3289300" y="5687060"/>
          <a:ext cx="762000" cy="23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141940</xdr:rowOff>
    </xdr:from>
    <xdr:ext cx="405111" cy="259045"/>
    <xdr:sp macro="" textlink="">
      <xdr:nvSpPr>
        <xdr:cNvPr id="85" name="n_1aveValue有形固定資産減価償却率"/>
        <xdr:cNvSpPr txBox="1"/>
      </xdr:nvSpPr>
      <xdr:spPr>
        <a:xfrm>
          <a:off x="3836044" y="5885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48753</xdr:rowOff>
    </xdr:from>
    <xdr:ext cx="405111" cy="259045"/>
    <xdr:sp macro="" textlink="">
      <xdr:nvSpPr>
        <xdr:cNvPr id="86" name="n_2aveValue有形固定資産減価償却率"/>
        <xdr:cNvSpPr txBox="1"/>
      </xdr:nvSpPr>
      <xdr:spPr>
        <a:xfrm>
          <a:off x="3086744" y="5963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10812</xdr:rowOff>
    </xdr:from>
    <xdr:ext cx="405111" cy="259045"/>
    <xdr:sp macro="" textlink="">
      <xdr:nvSpPr>
        <xdr:cNvPr id="87" name="n_1mainValue有形固定資産減価償却率"/>
        <xdr:cNvSpPr txBox="1"/>
      </xdr:nvSpPr>
      <xdr:spPr>
        <a:xfrm>
          <a:off x="3836044" y="5411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71455</xdr:rowOff>
    </xdr:from>
    <xdr:ext cx="405111" cy="259045"/>
    <xdr:sp macro="" textlink="">
      <xdr:nvSpPr>
        <xdr:cNvPr id="88" name="n_2mainValue有形固定資産減価償却率"/>
        <xdr:cNvSpPr txBox="1"/>
      </xdr:nvSpPr>
      <xdr:spPr>
        <a:xfrm>
          <a:off x="3086744" y="5643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9" name="正方形/長方形 8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0" name="正方形/長方形 89"/>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1" name="正方形/長方形 90"/>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2" name="正方形/長方形 9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3" name="正方形/長方形 9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4" name="正方形/長方形 9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5" name="正方形/長方形 9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6" name="正方形/長方形 9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7" name="正方形/長方形 9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8" name="正方形/長方形 9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9" name="正方形/長方形 9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0" name="正方形/長方形 9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1" name="テキスト ボックス 10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a:t>
          </a:r>
          <a:r>
            <a:rPr kumimoji="1" lang="en-US" altLang="ja-JP" sz="1100">
              <a:latin typeface="ＭＳ Ｐゴシック" panose="020B0600070205080204" pitchFamily="50" charset="-128"/>
              <a:ea typeface="ＭＳ Ｐゴシック" panose="020B0600070205080204" pitchFamily="50" charset="-128"/>
            </a:rPr>
            <a:t>5.5</a:t>
          </a:r>
          <a:r>
            <a:rPr kumimoji="1" lang="ja-JP" altLang="en-US" sz="1100">
              <a:latin typeface="ＭＳ Ｐゴシック" panose="020B0600070205080204" pitchFamily="50" charset="-128"/>
              <a:ea typeface="ＭＳ Ｐゴシック" panose="020B0600070205080204" pitchFamily="50" charset="-128"/>
            </a:rPr>
            <a:t>年と全国平均、北海道平均を下回り、類似団体平均</a:t>
          </a:r>
          <a:r>
            <a:rPr kumimoji="1" lang="en-US" altLang="ja-JP" sz="1100">
              <a:latin typeface="ＭＳ Ｐゴシック" panose="020B0600070205080204" pitchFamily="50" charset="-128"/>
              <a:ea typeface="ＭＳ Ｐゴシック" panose="020B0600070205080204" pitchFamily="50" charset="-128"/>
            </a:rPr>
            <a:t>5.8</a:t>
          </a:r>
          <a:r>
            <a:rPr kumimoji="1" lang="ja-JP" altLang="en-US" sz="1100">
              <a:latin typeface="ＭＳ Ｐゴシック" panose="020B0600070205080204" pitchFamily="50" charset="-128"/>
              <a:ea typeface="ＭＳ Ｐゴシック" panose="020B0600070205080204" pitchFamily="50" charset="-128"/>
            </a:rPr>
            <a:t>年よりもわずかに下回った。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今後においても的確な債務償還に努めていく必要がある。</a:t>
          </a:r>
        </a:p>
      </xdr:txBody>
    </xdr:sp>
    <xdr:clientData/>
  </xdr:twoCellAnchor>
  <xdr:oneCellAnchor>
    <xdr:from>
      <xdr:col>57</xdr:col>
      <xdr:colOff>111125</xdr:colOff>
      <xdr:row>23</xdr:row>
      <xdr:rowOff>47625</xdr:rowOff>
    </xdr:from>
    <xdr:ext cx="349839" cy="225703"/>
    <xdr:sp macro="" textlink="">
      <xdr:nvSpPr>
        <xdr:cNvPr id="102" name="テキスト ボックス 10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3" name="直線コネクタ 10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4" name="直線コネクタ 103"/>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5" name="テキスト ボックス 104"/>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6" name="直線コネクタ 105"/>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7" name="テキスト ボックス 106"/>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8" name="直線コネクタ 107"/>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9" name="テキスト ボックス 108"/>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0" name="直線コネクタ 109"/>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1" name="テキスト ボックス 110"/>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2" name="直線コネクタ 111"/>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3" name="テキスト ボックス 112"/>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4" name="直線コネクタ 113"/>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5" name="テキスト ボックス 114"/>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7" name="テキスト ボックス 116"/>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4687</xdr:rowOff>
    </xdr:from>
    <xdr:to>
      <xdr:col>76</xdr:col>
      <xdr:colOff>21589</xdr:colOff>
      <xdr:row>35</xdr:row>
      <xdr:rowOff>31297</xdr:rowOff>
    </xdr:to>
    <xdr:cxnSp macro="">
      <xdr:nvCxnSpPr>
        <xdr:cNvPr id="119" name="直線コネクタ 118"/>
        <xdr:cNvCxnSpPr/>
      </xdr:nvCxnSpPr>
      <xdr:spPr>
        <a:xfrm flipV="1">
          <a:off x="14793595" y="5405362"/>
          <a:ext cx="1269" cy="1398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0"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1" name="直線コネクタ 120"/>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122814</xdr:rowOff>
    </xdr:from>
    <xdr:ext cx="405111" cy="259045"/>
    <xdr:sp macro="" textlink="">
      <xdr:nvSpPr>
        <xdr:cNvPr id="122" name="債務償還可能年数最大値テキスト"/>
        <xdr:cNvSpPr txBox="1"/>
      </xdr:nvSpPr>
      <xdr:spPr>
        <a:xfrm>
          <a:off x="14846300" y="5180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4687</xdr:rowOff>
    </xdr:from>
    <xdr:to>
      <xdr:col>76</xdr:col>
      <xdr:colOff>111125</xdr:colOff>
      <xdr:row>27</xdr:row>
      <xdr:rowOff>4687</xdr:rowOff>
    </xdr:to>
    <xdr:cxnSp macro="">
      <xdr:nvCxnSpPr>
        <xdr:cNvPr id="123" name="直線コネクタ 122"/>
        <xdr:cNvCxnSpPr/>
      </xdr:nvCxnSpPr>
      <xdr:spPr>
        <a:xfrm>
          <a:off x="14706600" y="5405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92878</xdr:rowOff>
    </xdr:from>
    <xdr:ext cx="340478" cy="259045"/>
    <xdr:sp macro="" textlink="">
      <xdr:nvSpPr>
        <xdr:cNvPr id="124" name="債務償還可能年数平均値テキスト"/>
        <xdr:cNvSpPr txBox="1"/>
      </xdr:nvSpPr>
      <xdr:spPr>
        <a:xfrm>
          <a:off x="14846300" y="6007903"/>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70001</xdr:rowOff>
    </xdr:from>
    <xdr:to>
      <xdr:col>76</xdr:col>
      <xdr:colOff>73025</xdr:colOff>
      <xdr:row>32</xdr:row>
      <xdr:rowOff>151</xdr:rowOff>
    </xdr:to>
    <xdr:sp macro="" textlink="">
      <xdr:nvSpPr>
        <xdr:cNvPr id="125" name="フローチャート: 判断 124"/>
        <xdr:cNvSpPr/>
      </xdr:nvSpPr>
      <xdr:spPr>
        <a:xfrm>
          <a:off x="14744700" y="6156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100844</xdr:rowOff>
    </xdr:from>
    <xdr:to>
      <xdr:col>76</xdr:col>
      <xdr:colOff>73025</xdr:colOff>
      <xdr:row>32</xdr:row>
      <xdr:rowOff>30994</xdr:rowOff>
    </xdr:to>
    <xdr:sp macro="" textlink="">
      <xdr:nvSpPr>
        <xdr:cNvPr id="131" name="楕円 130"/>
        <xdr:cNvSpPr/>
      </xdr:nvSpPr>
      <xdr:spPr>
        <a:xfrm>
          <a:off x="14744700" y="618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79271</xdr:rowOff>
    </xdr:from>
    <xdr:ext cx="340478" cy="259045"/>
    <xdr:sp macro="" textlink="">
      <xdr:nvSpPr>
        <xdr:cNvPr id="132" name="債務償還可能年数該当値テキスト"/>
        <xdr:cNvSpPr txBox="1"/>
      </xdr:nvSpPr>
      <xdr:spPr>
        <a:xfrm>
          <a:off x="14846300" y="61657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3" name="正方形/長方形 13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4" name="正方形/長方形 13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5" name="テキスト ボックス 13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6" name="テキスト ボックス 13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7" name="テキスト ボックス 13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8" name="テキスト ボックス 13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北海道倶知安町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16,432
14,862
261.34
9,281,092
9,058,223
220,728
4,927,942
8,708,353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78.1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142875</xdr:rowOff>
    </xdr:from>
    <xdr:to>
      <xdr:col>24</xdr:col>
      <xdr:colOff>62865</xdr:colOff>
      <xdr:row>41</xdr:row>
      <xdr:rowOff>169545</xdr:rowOff>
    </xdr:to>
    <xdr:cxnSp macro="">
      <xdr:nvCxnSpPr>
        <xdr:cNvPr id="56" name="直線コネクタ 55"/>
        <xdr:cNvCxnSpPr/>
      </xdr:nvCxnSpPr>
      <xdr:spPr>
        <a:xfrm flipV="1">
          <a:off x="4634865" y="580072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7" name="【道路】&#10;有形固定資産減価償却率最小値テキスト"/>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8" name="直線コネクタ 57"/>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89552</xdr:rowOff>
    </xdr:from>
    <xdr:ext cx="405111" cy="259045"/>
    <xdr:sp macro="" textlink="">
      <xdr:nvSpPr>
        <xdr:cNvPr id="59" name="【道路】&#10;有形固定資産減価償却率最大値テキスト"/>
        <xdr:cNvSpPr txBox="1"/>
      </xdr:nvSpPr>
      <xdr:spPr>
        <a:xfrm>
          <a:off x="4673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142875</xdr:rowOff>
    </xdr:from>
    <xdr:to>
      <xdr:col>24</xdr:col>
      <xdr:colOff>152400</xdr:colOff>
      <xdr:row>33</xdr:row>
      <xdr:rowOff>142875</xdr:rowOff>
    </xdr:to>
    <xdr:cxnSp macro="">
      <xdr:nvCxnSpPr>
        <xdr:cNvPr id="60" name="直線コネクタ 59"/>
        <xdr:cNvCxnSpPr/>
      </xdr:nvCxnSpPr>
      <xdr:spPr>
        <a:xfrm>
          <a:off x="4546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80027</xdr:rowOff>
    </xdr:from>
    <xdr:ext cx="405111" cy="259045"/>
    <xdr:sp macro="" textlink="">
      <xdr:nvSpPr>
        <xdr:cNvPr id="61" name="【道路】&#10;有形固定資産減価償却率平均値テキスト"/>
        <xdr:cNvSpPr txBox="1"/>
      </xdr:nvSpPr>
      <xdr:spPr>
        <a:xfrm>
          <a:off x="4673600" y="642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62" name="フローチャート: 判断 61"/>
        <xdr:cNvSpPr/>
      </xdr:nvSpPr>
      <xdr:spPr>
        <a:xfrm>
          <a:off x="4584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97790</xdr:rowOff>
    </xdr:from>
    <xdr:to>
      <xdr:col>20</xdr:col>
      <xdr:colOff>38100</xdr:colOff>
      <xdr:row>38</xdr:row>
      <xdr:rowOff>27940</xdr:rowOff>
    </xdr:to>
    <xdr:sp macro="" textlink="">
      <xdr:nvSpPr>
        <xdr:cNvPr id="63" name="フローチャート: 判断 62"/>
        <xdr:cNvSpPr/>
      </xdr:nvSpPr>
      <xdr:spPr>
        <a:xfrm>
          <a:off x="3746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10160</xdr:rowOff>
    </xdr:from>
    <xdr:to>
      <xdr:col>15</xdr:col>
      <xdr:colOff>101600</xdr:colOff>
      <xdr:row>38</xdr:row>
      <xdr:rowOff>111760</xdr:rowOff>
    </xdr:to>
    <xdr:sp macro="" textlink="">
      <xdr:nvSpPr>
        <xdr:cNvPr id="64" name="フローチャート: 判断 63"/>
        <xdr:cNvSpPr/>
      </xdr:nvSpPr>
      <xdr:spPr>
        <a:xfrm>
          <a:off x="2857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158750</xdr:rowOff>
    </xdr:from>
    <xdr:to>
      <xdr:col>20</xdr:col>
      <xdr:colOff>38100</xdr:colOff>
      <xdr:row>37</xdr:row>
      <xdr:rowOff>88900</xdr:rowOff>
    </xdr:to>
    <xdr:sp macro="" textlink="">
      <xdr:nvSpPr>
        <xdr:cNvPr id="70" name="楕円 69"/>
        <xdr:cNvSpPr/>
      </xdr:nvSpPr>
      <xdr:spPr>
        <a:xfrm>
          <a:off x="37465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13970</xdr:rowOff>
    </xdr:from>
    <xdr:to>
      <xdr:col>15</xdr:col>
      <xdr:colOff>101600</xdr:colOff>
      <xdr:row>37</xdr:row>
      <xdr:rowOff>115570</xdr:rowOff>
    </xdr:to>
    <xdr:sp macro="" textlink="">
      <xdr:nvSpPr>
        <xdr:cNvPr id="71" name="楕円 70"/>
        <xdr:cNvSpPr/>
      </xdr:nvSpPr>
      <xdr:spPr>
        <a:xfrm>
          <a:off x="2857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38100</xdr:rowOff>
    </xdr:from>
    <xdr:to>
      <xdr:col>19</xdr:col>
      <xdr:colOff>177800</xdr:colOff>
      <xdr:row>37</xdr:row>
      <xdr:rowOff>64770</xdr:rowOff>
    </xdr:to>
    <xdr:cxnSp macro="">
      <xdr:nvCxnSpPr>
        <xdr:cNvPr id="72" name="直線コネクタ 71"/>
        <xdr:cNvCxnSpPr/>
      </xdr:nvCxnSpPr>
      <xdr:spPr>
        <a:xfrm flipV="1">
          <a:off x="2908300" y="63817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19067</xdr:rowOff>
    </xdr:from>
    <xdr:ext cx="405111" cy="259045"/>
    <xdr:sp macro="" textlink="">
      <xdr:nvSpPr>
        <xdr:cNvPr id="73" name="n_1aveValue【道路】&#10;有形固定資産減価償却率"/>
        <xdr:cNvSpPr txBox="1"/>
      </xdr:nvSpPr>
      <xdr:spPr>
        <a:xfrm>
          <a:off x="358204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102887</xdr:rowOff>
    </xdr:from>
    <xdr:ext cx="405111" cy="259045"/>
    <xdr:sp macro="" textlink="">
      <xdr:nvSpPr>
        <xdr:cNvPr id="74" name="n_2aveValue【道路】&#10;有形固定資産減価償却率"/>
        <xdr:cNvSpPr txBox="1"/>
      </xdr:nvSpPr>
      <xdr:spPr>
        <a:xfrm>
          <a:off x="2705744" y="661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105427</xdr:rowOff>
    </xdr:from>
    <xdr:ext cx="405111" cy="259045"/>
    <xdr:sp macro="" textlink="">
      <xdr:nvSpPr>
        <xdr:cNvPr id="75" name="n_1mainValue【道路】&#10;有形固定資産減価償却率"/>
        <xdr:cNvSpPr txBox="1"/>
      </xdr:nvSpPr>
      <xdr:spPr>
        <a:xfrm>
          <a:off x="35820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132097</xdr:rowOff>
    </xdr:from>
    <xdr:ext cx="405111" cy="259045"/>
    <xdr:sp macro="" textlink="">
      <xdr:nvSpPr>
        <xdr:cNvPr id="76" name="n_2mainValue【道路】&#10;有形固定資産減価償却率"/>
        <xdr:cNvSpPr txBox="1"/>
      </xdr:nvSpPr>
      <xdr:spPr>
        <a:xfrm>
          <a:off x="2705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0" name="テキスト ボックス 89"/>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2" name="テキスト ボックス 91"/>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4" name="テキスト ボックス 93"/>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6" name="テキスト ボックス 95"/>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8" name="テキスト ボックス 9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33410</xdr:rowOff>
    </xdr:from>
    <xdr:to>
      <xdr:col>54</xdr:col>
      <xdr:colOff>189865</xdr:colOff>
      <xdr:row>42</xdr:row>
      <xdr:rowOff>27218</xdr:rowOff>
    </xdr:to>
    <xdr:cxnSp macro="">
      <xdr:nvCxnSpPr>
        <xdr:cNvPr id="100" name="直線コネクタ 99"/>
        <xdr:cNvCxnSpPr/>
      </xdr:nvCxnSpPr>
      <xdr:spPr>
        <a:xfrm flipV="1">
          <a:off x="10476865" y="5862710"/>
          <a:ext cx="0" cy="1365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31045</xdr:rowOff>
    </xdr:from>
    <xdr:ext cx="469744" cy="259045"/>
    <xdr:sp macro="" textlink="">
      <xdr:nvSpPr>
        <xdr:cNvPr id="101" name="【道路】&#10;一人当たり延長最小値テキスト"/>
        <xdr:cNvSpPr txBox="1"/>
      </xdr:nvSpPr>
      <xdr:spPr>
        <a:xfrm>
          <a:off x="10515600" y="723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27218</xdr:rowOff>
    </xdr:from>
    <xdr:to>
      <xdr:col>55</xdr:col>
      <xdr:colOff>88900</xdr:colOff>
      <xdr:row>42</xdr:row>
      <xdr:rowOff>27218</xdr:rowOff>
    </xdr:to>
    <xdr:cxnSp macro="">
      <xdr:nvCxnSpPr>
        <xdr:cNvPr id="102" name="直線コネクタ 101"/>
        <xdr:cNvCxnSpPr/>
      </xdr:nvCxnSpPr>
      <xdr:spPr>
        <a:xfrm>
          <a:off x="10388600" y="7228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151537</xdr:rowOff>
    </xdr:from>
    <xdr:ext cx="599010" cy="259045"/>
    <xdr:sp macro="" textlink="">
      <xdr:nvSpPr>
        <xdr:cNvPr id="103" name="【道路】&#10;一人当たり延長最大値テキスト"/>
        <xdr:cNvSpPr txBox="1"/>
      </xdr:nvSpPr>
      <xdr:spPr>
        <a:xfrm>
          <a:off x="10515600" y="5637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33410</xdr:rowOff>
    </xdr:from>
    <xdr:to>
      <xdr:col>55</xdr:col>
      <xdr:colOff>88900</xdr:colOff>
      <xdr:row>34</xdr:row>
      <xdr:rowOff>33410</xdr:rowOff>
    </xdr:to>
    <xdr:cxnSp macro="">
      <xdr:nvCxnSpPr>
        <xdr:cNvPr id="104" name="直線コネクタ 103"/>
        <xdr:cNvCxnSpPr/>
      </xdr:nvCxnSpPr>
      <xdr:spPr>
        <a:xfrm>
          <a:off x="10388600" y="5862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20987</xdr:rowOff>
    </xdr:from>
    <xdr:ext cx="534377" cy="259045"/>
    <xdr:sp macro="" textlink="">
      <xdr:nvSpPr>
        <xdr:cNvPr id="105" name="【道路】&#10;一人当たり延長平均値テキスト"/>
        <xdr:cNvSpPr txBox="1"/>
      </xdr:nvSpPr>
      <xdr:spPr>
        <a:xfrm>
          <a:off x="10515600" y="7050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42560</xdr:rowOff>
    </xdr:from>
    <xdr:to>
      <xdr:col>55</xdr:col>
      <xdr:colOff>50800</xdr:colOff>
      <xdr:row>41</xdr:row>
      <xdr:rowOff>144160</xdr:rowOff>
    </xdr:to>
    <xdr:sp macro="" textlink="">
      <xdr:nvSpPr>
        <xdr:cNvPr id="106" name="フローチャート: 判断 105"/>
        <xdr:cNvSpPr/>
      </xdr:nvSpPr>
      <xdr:spPr>
        <a:xfrm>
          <a:off x="10426700" y="7072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89808</xdr:rowOff>
    </xdr:from>
    <xdr:to>
      <xdr:col>50</xdr:col>
      <xdr:colOff>165100</xdr:colOff>
      <xdr:row>42</xdr:row>
      <xdr:rowOff>19958</xdr:rowOff>
    </xdr:to>
    <xdr:sp macro="" textlink="">
      <xdr:nvSpPr>
        <xdr:cNvPr id="107" name="フローチャート: 判断 106"/>
        <xdr:cNvSpPr/>
      </xdr:nvSpPr>
      <xdr:spPr>
        <a:xfrm>
          <a:off x="9588500" y="711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92459</xdr:rowOff>
    </xdr:from>
    <xdr:to>
      <xdr:col>46</xdr:col>
      <xdr:colOff>38100</xdr:colOff>
      <xdr:row>41</xdr:row>
      <xdr:rowOff>22609</xdr:rowOff>
    </xdr:to>
    <xdr:sp macro="" textlink="">
      <xdr:nvSpPr>
        <xdr:cNvPr id="108" name="フローチャート: 判断 107"/>
        <xdr:cNvSpPr/>
      </xdr:nvSpPr>
      <xdr:spPr>
        <a:xfrm>
          <a:off x="8699500" y="695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97611</xdr:rowOff>
    </xdr:from>
    <xdr:to>
      <xdr:col>50</xdr:col>
      <xdr:colOff>165100</xdr:colOff>
      <xdr:row>42</xdr:row>
      <xdr:rowOff>27761</xdr:rowOff>
    </xdr:to>
    <xdr:sp macro="" textlink="">
      <xdr:nvSpPr>
        <xdr:cNvPr id="114" name="楕円 113"/>
        <xdr:cNvSpPr/>
      </xdr:nvSpPr>
      <xdr:spPr>
        <a:xfrm>
          <a:off x="9588500" y="712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96052</xdr:rowOff>
    </xdr:from>
    <xdr:to>
      <xdr:col>46</xdr:col>
      <xdr:colOff>38100</xdr:colOff>
      <xdr:row>42</xdr:row>
      <xdr:rowOff>26202</xdr:rowOff>
    </xdr:to>
    <xdr:sp macro="" textlink="">
      <xdr:nvSpPr>
        <xdr:cNvPr id="115" name="楕円 114"/>
        <xdr:cNvSpPr/>
      </xdr:nvSpPr>
      <xdr:spPr>
        <a:xfrm>
          <a:off x="8699500" y="712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146852</xdr:rowOff>
    </xdr:from>
    <xdr:to>
      <xdr:col>50</xdr:col>
      <xdr:colOff>114300</xdr:colOff>
      <xdr:row>41</xdr:row>
      <xdr:rowOff>148411</xdr:rowOff>
    </xdr:to>
    <xdr:cxnSp macro="">
      <xdr:nvCxnSpPr>
        <xdr:cNvPr id="116" name="直線コネクタ 115"/>
        <xdr:cNvCxnSpPr/>
      </xdr:nvCxnSpPr>
      <xdr:spPr>
        <a:xfrm>
          <a:off x="8750300" y="7176302"/>
          <a:ext cx="889000" cy="1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36485</xdr:rowOff>
    </xdr:from>
    <xdr:ext cx="534377" cy="259045"/>
    <xdr:sp macro="" textlink="">
      <xdr:nvSpPr>
        <xdr:cNvPr id="117" name="n_1aveValue【道路】&#10;一人当たり延長"/>
        <xdr:cNvSpPr txBox="1"/>
      </xdr:nvSpPr>
      <xdr:spPr>
        <a:xfrm>
          <a:off x="9359411" y="689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39136</xdr:rowOff>
    </xdr:from>
    <xdr:ext cx="534377" cy="259045"/>
    <xdr:sp macro="" textlink="">
      <xdr:nvSpPr>
        <xdr:cNvPr id="118" name="n_2aveValue【道路】&#10;一人当たり延長"/>
        <xdr:cNvSpPr txBox="1"/>
      </xdr:nvSpPr>
      <xdr:spPr>
        <a:xfrm>
          <a:off x="8483111" y="672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18888</xdr:rowOff>
    </xdr:from>
    <xdr:ext cx="534377" cy="259045"/>
    <xdr:sp macro="" textlink="">
      <xdr:nvSpPr>
        <xdr:cNvPr id="119" name="n_1mainValue【道路】&#10;一人当たり延長"/>
        <xdr:cNvSpPr txBox="1"/>
      </xdr:nvSpPr>
      <xdr:spPr>
        <a:xfrm>
          <a:off x="9359411" y="7219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17329</xdr:rowOff>
    </xdr:from>
    <xdr:ext cx="534377" cy="259045"/>
    <xdr:sp macro="" textlink="">
      <xdr:nvSpPr>
        <xdr:cNvPr id="120" name="n_2mainValue【道路】&#10;一人当たり延長"/>
        <xdr:cNvSpPr txBox="1"/>
      </xdr:nvSpPr>
      <xdr:spPr>
        <a:xfrm>
          <a:off x="8483111" y="7218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1" name="直線コネクタ 13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2" name="テキスト ボックス 131"/>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3" name="直線コネクタ 13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4" name="テキスト ボックス 13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5" name="直線コネクタ 13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6" name="テキスト ボックス 13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7" name="直線コネクタ 13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8" name="テキスト ボックス 13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9" name="直線コネクタ 13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0" name="テキスト ボックス 13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1" name="直線コネクタ 14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2" name="テキスト ボックス 141"/>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96338</xdr:rowOff>
    </xdr:from>
    <xdr:to>
      <xdr:col>24</xdr:col>
      <xdr:colOff>62865</xdr:colOff>
      <xdr:row>64</xdr:row>
      <xdr:rowOff>75112</xdr:rowOff>
    </xdr:to>
    <xdr:cxnSp macro="">
      <xdr:nvCxnSpPr>
        <xdr:cNvPr id="146" name="直線コネクタ 145"/>
        <xdr:cNvCxnSpPr/>
      </xdr:nvCxnSpPr>
      <xdr:spPr>
        <a:xfrm flipV="1">
          <a:off x="4634865" y="9697538"/>
          <a:ext cx="0" cy="1350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78939</xdr:rowOff>
    </xdr:from>
    <xdr:ext cx="340478" cy="259045"/>
    <xdr:sp macro="" textlink="">
      <xdr:nvSpPr>
        <xdr:cNvPr id="147" name="【橋りょう・トンネル】&#10;有形固定資産減価償却率最小値テキスト"/>
        <xdr:cNvSpPr txBox="1"/>
      </xdr:nvSpPr>
      <xdr:spPr>
        <a:xfrm>
          <a:off x="4673600" y="1105173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75112</xdr:rowOff>
    </xdr:from>
    <xdr:to>
      <xdr:col>24</xdr:col>
      <xdr:colOff>152400</xdr:colOff>
      <xdr:row>64</xdr:row>
      <xdr:rowOff>75112</xdr:rowOff>
    </xdr:to>
    <xdr:cxnSp macro="">
      <xdr:nvCxnSpPr>
        <xdr:cNvPr id="148" name="直線コネクタ 147"/>
        <xdr:cNvCxnSpPr/>
      </xdr:nvCxnSpPr>
      <xdr:spPr>
        <a:xfrm>
          <a:off x="4546600" y="1104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43015</xdr:rowOff>
    </xdr:from>
    <xdr:ext cx="405111" cy="259045"/>
    <xdr:sp macro="" textlink="">
      <xdr:nvSpPr>
        <xdr:cNvPr id="149" name="【橋りょう・トンネル】&#10;有形固定資産減価償却率最大値テキスト"/>
        <xdr:cNvSpPr txBox="1"/>
      </xdr:nvSpPr>
      <xdr:spPr>
        <a:xfrm>
          <a:off x="4673600" y="947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96338</xdr:rowOff>
    </xdr:from>
    <xdr:to>
      <xdr:col>24</xdr:col>
      <xdr:colOff>152400</xdr:colOff>
      <xdr:row>56</xdr:row>
      <xdr:rowOff>96338</xdr:rowOff>
    </xdr:to>
    <xdr:cxnSp macro="">
      <xdr:nvCxnSpPr>
        <xdr:cNvPr id="150" name="直線コネクタ 149"/>
        <xdr:cNvCxnSpPr/>
      </xdr:nvCxnSpPr>
      <xdr:spPr>
        <a:xfrm>
          <a:off x="4546600" y="969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54990</xdr:rowOff>
    </xdr:from>
    <xdr:ext cx="405111" cy="259045"/>
    <xdr:sp macro="" textlink="">
      <xdr:nvSpPr>
        <xdr:cNvPr id="151" name="【橋りょう・トンネル】&#10;有形固定資産減価償却率平均値テキスト"/>
        <xdr:cNvSpPr txBox="1"/>
      </xdr:nvSpPr>
      <xdr:spPr>
        <a:xfrm>
          <a:off x="4673600" y="101705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76563</xdr:rowOff>
    </xdr:from>
    <xdr:to>
      <xdr:col>24</xdr:col>
      <xdr:colOff>114300</xdr:colOff>
      <xdr:row>60</xdr:row>
      <xdr:rowOff>6713</xdr:rowOff>
    </xdr:to>
    <xdr:sp macro="" textlink="">
      <xdr:nvSpPr>
        <xdr:cNvPr id="152" name="フローチャート: 判断 151"/>
        <xdr:cNvSpPr/>
      </xdr:nvSpPr>
      <xdr:spPr>
        <a:xfrm>
          <a:off x="45847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53703</xdr:rowOff>
    </xdr:from>
    <xdr:to>
      <xdr:col>20</xdr:col>
      <xdr:colOff>38100</xdr:colOff>
      <xdr:row>59</xdr:row>
      <xdr:rowOff>155303</xdr:rowOff>
    </xdr:to>
    <xdr:sp macro="" textlink="">
      <xdr:nvSpPr>
        <xdr:cNvPr id="153" name="フローチャート: 判断 152"/>
        <xdr:cNvSpPr/>
      </xdr:nvSpPr>
      <xdr:spPr>
        <a:xfrm>
          <a:off x="37465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153307</xdr:rowOff>
    </xdr:from>
    <xdr:to>
      <xdr:col>15</xdr:col>
      <xdr:colOff>101600</xdr:colOff>
      <xdr:row>60</xdr:row>
      <xdr:rowOff>83457</xdr:rowOff>
    </xdr:to>
    <xdr:sp macro="" textlink="">
      <xdr:nvSpPr>
        <xdr:cNvPr id="154" name="フローチャート: 判断 153"/>
        <xdr:cNvSpPr/>
      </xdr:nvSpPr>
      <xdr:spPr>
        <a:xfrm>
          <a:off x="2857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163104</xdr:rowOff>
    </xdr:from>
    <xdr:to>
      <xdr:col>20</xdr:col>
      <xdr:colOff>38100</xdr:colOff>
      <xdr:row>59</xdr:row>
      <xdr:rowOff>93254</xdr:rowOff>
    </xdr:to>
    <xdr:sp macro="" textlink="">
      <xdr:nvSpPr>
        <xdr:cNvPr id="160" name="楕円 159"/>
        <xdr:cNvSpPr/>
      </xdr:nvSpPr>
      <xdr:spPr>
        <a:xfrm>
          <a:off x="3746500" y="1010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19413</xdr:rowOff>
    </xdr:from>
    <xdr:to>
      <xdr:col>15</xdr:col>
      <xdr:colOff>101600</xdr:colOff>
      <xdr:row>59</xdr:row>
      <xdr:rowOff>121013</xdr:rowOff>
    </xdr:to>
    <xdr:sp macro="" textlink="">
      <xdr:nvSpPr>
        <xdr:cNvPr id="161" name="楕円 160"/>
        <xdr:cNvSpPr/>
      </xdr:nvSpPr>
      <xdr:spPr>
        <a:xfrm>
          <a:off x="2857500" y="1013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42454</xdr:rowOff>
    </xdr:from>
    <xdr:to>
      <xdr:col>19</xdr:col>
      <xdr:colOff>177800</xdr:colOff>
      <xdr:row>59</xdr:row>
      <xdr:rowOff>70213</xdr:rowOff>
    </xdr:to>
    <xdr:cxnSp macro="">
      <xdr:nvCxnSpPr>
        <xdr:cNvPr id="162" name="直線コネクタ 161"/>
        <xdr:cNvCxnSpPr/>
      </xdr:nvCxnSpPr>
      <xdr:spPr>
        <a:xfrm flipV="1">
          <a:off x="2908300" y="1015800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146430</xdr:rowOff>
    </xdr:from>
    <xdr:ext cx="405111" cy="259045"/>
    <xdr:sp macro="" textlink="">
      <xdr:nvSpPr>
        <xdr:cNvPr id="163" name="n_1aveValue【橋りょう・トンネル】&#10;有形固定資産減価償却率"/>
        <xdr:cNvSpPr txBox="1"/>
      </xdr:nvSpPr>
      <xdr:spPr>
        <a:xfrm>
          <a:off x="3582044" y="1026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74584</xdr:rowOff>
    </xdr:from>
    <xdr:ext cx="405111" cy="259045"/>
    <xdr:sp macro="" textlink="">
      <xdr:nvSpPr>
        <xdr:cNvPr id="164" name="n_2aveValue【橋りょう・トンネル】&#10;有形固定資産減価償却率"/>
        <xdr:cNvSpPr txBox="1"/>
      </xdr:nvSpPr>
      <xdr:spPr>
        <a:xfrm>
          <a:off x="2705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109781</xdr:rowOff>
    </xdr:from>
    <xdr:ext cx="405111" cy="259045"/>
    <xdr:sp macro="" textlink="">
      <xdr:nvSpPr>
        <xdr:cNvPr id="165" name="n_1mainValue【橋りょう・トンネル】&#10;有形固定資産減価償却率"/>
        <xdr:cNvSpPr txBox="1"/>
      </xdr:nvSpPr>
      <xdr:spPr>
        <a:xfrm>
          <a:off x="3582044" y="988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137540</xdr:rowOff>
    </xdr:from>
    <xdr:ext cx="405111" cy="259045"/>
    <xdr:sp macro="" textlink="">
      <xdr:nvSpPr>
        <xdr:cNvPr id="166" name="n_2mainValue【橋りょう・トンネル】&#10;有形固定資産減価償却率"/>
        <xdr:cNvSpPr txBox="1"/>
      </xdr:nvSpPr>
      <xdr:spPr>
        <a:xfrm>
          <a:off x="2705744" y="991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7" name="直線コネクタ 17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78" name="テキスト ボックス 17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9" name="直線コネクタ 17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80" name="テキスト ボックス 179"/>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1" name="直線コネクタ 18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82" name="テキスト ボックス 181"/>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3" name="直線コネクタ 18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84" name="テキスト ボックス 183"/>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5" name="直線コネクタ 18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86" name="テキスト ボックス 185"/>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7" name="直線コネクタ 18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88" name="テキスト ボックス 18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9" name="直線コネクタ 18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0" name="テキスト ボックス 18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155160</xdr:rowOff>
    </xdr:from>
    <xdr:to>
      <xdr:col>54</xdr:col>
      <xdr:colOff>189865</xdr:colOff>
      <xdr:row>64</xdr:row>
      <xdr:rowOff>127846</xdr:rowOff>
    </xdr:to>
    <xdr:cxnSp macro="">
      <xdr:nvCxnSpPr>
        <xdr:cNvPr id="192" name="直線コネクタ 191"/>
        <xdr:cNvCxnSpPr/>
      </xdr:nvCxnSpPr>
      <xdr:spPr>
        <a:xfrm flipV="1">
          <a:off x="10476865" y="9584910"/>
          <a:ext cx="0" cy="1515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131673</xdr:rowOff>
    </xdr:from>
    <xdr:ext cx="469744" cy="259045"/>
    <xdr:sp macro="" textlink="">
      <xdr:nvSpPr>
        <xdr:cNvPr id="193" name="【橋りょう・トンネル】&#10;一人当たり有形固定資産（償却資産）額最小値テキスト"/>
        <xdr:cNvSpPr txBox="1"/>
      </xdr:nvSpPr>
      <xdr:spPr>
        <a:xfrm>
          <a:off x="10515600" y="11104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127846</xdr:rowOff>
    </xdr:from>
    <xdr:to>
      <xdr:col>55</xdr:col>
      <xdr:colOff>88900</xdr:colOff>
      <xdr:row>64</xdr:row>
      <xdr:rowOff>127846</xdr:rowOff>
    </xdr:to>
    <xdr:cxnSp macro="">
      <xdr:nvCxnSpPr>
        <xdr:cNvPr id="194" name="直線コネクタ 193"/>
        <xdr:cNvCxnSpPr/>
      </xdr:nvCxnSpPr>
      <xdr:spPr>
        <a:xfrm>
          <a:off x="10388600" y="1110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101837</xdr:rowOff>
    </xdr:from>
    <xdr:ext cx="690189" cy="259045"/>
    <xdr:sp macro="" textlink="">
      <xdr:nvSpPr>
        <xdr:cNvPr id="195" name="【橋りょう・トンネル】&#10;一人当たり有形固定資産（償却資産）額最大値テキスト"/>
        <xdr:cNvSpPr txBox="1"/>
      </xdr:nvSpPr>
      <xdr:spPr>
        <a:xfrm>
          <a:off x="10515600" y="93601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4,649,883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155160</xdr:rowOff>
    </xdr:from>
    <xdr:to>
      <xdr:col>55</xdr:col>
      <xdr:colOff>88900</xdr:colOff>
      <xdr:row>55</xdr:row>
      <xdr:rowOff>155160</xdr:rowOff>
    </xdr:to>
    <xdr:cxnSp macro="">
      <xdr:nvCxnSpPr>
        <xdr:cNvPr id="196" name="直線コネクタ 195"/>
        <xdr:cNvCxnSpPr/>
      </xdr:nvCxnSpPr>
      <xdr:spPr>
        <a:xfrm>
          <a:off x="10388600" y="958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70128</xdr:rowOff>
    </xdr:from>
    <xdr:ext cx="599010" cy="259045"/>
    <xdr:sp macro="" textlink="">
      <xdr:nvSpPr>
        <xdr:cNvPr id="197" name="【橋りょう・トンネル】&#10;一人当たり有形固定資産（償却資産）額平均値テキスト"/>
        <xdr:cNvSpPr txBox="1"/>
      </xdr:nvSpPr>
      <xdr:spPr>
        <a:xfrm>
          <a:off x="10515600" y="108714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91701</xdr:rowOff>
    </xdr:from>
    <xdr:to>
      <xdr:col>55</xdr:col>
      <xdr:colOff>50800</xdr:colOff>
      <xdr:row>64</xdr:row>
      <xdr:rowOff>21851</xdr:rowOff>
    </xdr:to>
    <xdr:sp macro="" textlink="">
      <xdr:nvSpPr>
        <xdr:cNvPr id="198" name="フローチャート: 判断 197"/>
        <xdr:cNvSpPr/>
      </xdr:nvSpPr>
      <xdr:spPr>
        <a:xfrm>
          <a:off x="10426700" y="10893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125120</xdr:rowOff>
    </xdr:from>
    <xdr:to>
      <xdr:col>50</xdr:col>
      <xdr:colOff>165100</xdr:colOff>
      <xdr:row>64</xdr:row>
      <xdr:rowOff>55270</xdr:rowOff>
    </xdr:to>
    <xdr:sp macro="" textlink="">
      <xdr:nvSpPr>
        <xdr:cNvPr id="199" name="フローチャート: 判断 198"/>
        <xdr:cNvSpPr/>
      </xdr:nvSpPr>
      <xdr:spPr>
        <a:xfrm>
          <a:off x="9588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112668</xdr:rowOff>
    </xdr:from>
    <xdr:to>
      <xdr:col>46</xdr:col>
      <xdr:colOff>38100</xdr:colOff>
      <xdr:row>64</xdr:row>
      <xdr:rowOff>42818</xdr:rowOff>
    </xdr:to>
    <xdr:sp macro="" textlink="">
      <xdr:nvSpPr>
        <xdr:cNvPr id="200" name="フローチャート: 判断 199"/>
        <xdr:cNvSpPr/>
      </xdr:nvSpPr>
      <xdr:spPr>
        <a:xfrm>
          <a:off x="8699500" y="1091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1" name="テキスト ボックス 20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2" name="テキスト ボックス 20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3" name="テキスト ボックス 20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4" name="テキスト ボックス 20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5" name="テキスト ボックス 20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144542</xdr:rowOff>
    </xdr:from>
    <xdr:to>
      <xdr:col>50</xdr:col>
      <xdr:colOff>165100</xdr:colOff>
      <xdr:row>64</xdr:row>
      <xdr:rowOff>74692</xdr:rowOff>
    </xdr:to>
    <xdr:sp macro="" textlink="">
      <xdr:nvSpPr>
        <xdr:cNvPr id="206" name="楕円 205"/>
        <xdr:cNvSpPr/>
      </xdr:nvSpPr>
      <xdr:spPr>
        <a:xfrm>
          <a:off x="9588500" y="1094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141824</xdr:rowOff>
    </xdr:from>
    <xdr:to>
      <xdr:col>46</xdr:col>
      <xdr:colOff>38100</xdr:colOff>
      <xdr:row>64</xdr:row>
      <xdr:rowOff>71974</xdr:rowOff>
    </xdr:to>
    <xdr:sp macro="" textlink="">
      <xdr:nvSpPr>
        <xdr:cNvPr id="207" name="楕円 206"/>
        <xdr:cNvSpPr/>
      </xdr:nvSpPr>
      <xdr:spPr>
        <a:xfrm>
          <a:off x="8699500" y="1094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21174</xdr:rowOff>
    </xdr:from>
    <xdr:to>
      <xdr:col>50</xdr:col>
      <xdr:colOff>114300</xdr:colOff>
      <xdr:row>64</xdr:row>
      <xdr:rowOff>23892</xdr:rowOff>
    </xdr:to>
    <xdr:cxnSp macro="">
      <xdr:nvCxnSpPr>
        <xdr:cNvPr id="208" name="直線コネクタ 207"/>
        <xdr:cNvCxnSpPr/>
      </xdr:nvCxnSpPr>
      <xdr:spPr>
        <a:xfrm>
          <a:off x="8750300" y="10993974"/>
          <a:ext cx="889000" cy="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71797</xdr:rowOff>
    </xdr:from>
    <xdr:ext cx="599010" cy="259045"/>
    <xdr:sp macro="" textlink="">
      <xdr:nvSpPr>
        <xdr:cNvPr id="209" name="n_1aveValue【橋りょう・トンネル】&#10;一人当たり有形固定資産（償却資産）額"/>
        <xdr:cNvSpPr txBox="1"/>
      </xdr:nvSpPr>
      <xdr:spPr>
        <a:xfrm>
          <a:off x="9327095" y="107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59345</xdr:rowOff>
    </xdr:from>
    <xdr:ext cx="599010" cy="259045"/>
    <xdr:sp macro="" textlink="">
      <xdr:nvSpPr>
        <xdr:cNvPr id="210" name="n_2aveValue【橋りょう・トンネル】&#10;一人当たり有形固定資産（償却資産）額"/>
        <xdr:cNvSpPr txBox="1"/>
      </xdr:nvSpPr>
      <xdr:spPr>
        <a:xfrm>
          <a:off x="8450795" y="1068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65819</xdr:rowOff>
    </xdr:from>
    <xdr:ext cx="599010" cy="259045"/>
    <xdr:sp macro="" textlink="">
      <xdr:nvSpPr>
        <xdr:cNvPr id="211" name="n_1mainValue【橋りょう・トンネル】&#10;一人当たり有形固定資産（償却資産）額"/>
        <xdr:cNvSpPr txBox="1"/>
      </xdr:nvSpPr>
      <xdr:spPr>
        <a:xfrm>
          <a:off x="9327095" y="1103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63101</xdr:rowOff>
    </xdr:from>
    <xdr:ext cx="599010" cy="259045"/>
    <xdr:sp macro="" textlink="">
      <xdr:nvSpPr>
        <xdr:cNvPr id="212" name="n_2mainValue【橋りょう・トンネル】&#10;一人当たり有形固定資産（償却資産）額"/>
        <xdr:cNvSpPr txBox="1"/>
      </xdr:nvSpPr>
      <xdr:spPr>
        <a:xfrm>
          <a:off x="8450795" y="11035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3" name="正方形/長方形 21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4" name="正方形/長方形 21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5" name="正方形/長方形 21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6" name="正方形/長方形 21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7" name="正方形/長方形 21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8" name="正方形/長方形 21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9" name="正方形/長方形 21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0" name="正方形/長方形 21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1" name="テキスト ボックス 22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2" name="直線コネクタ 22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3" name="テキスト ボックス 22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4" name="直線コネクタ 22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5" name="テキスト ボックス 22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6" name="直線コネクタ 22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7" name="テキスト ボックス 22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8" name="直線コネクタ 22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9" name="テキスト ボックス 22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0" name="直線コネクタ 22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1" name="テキスト ボックス 23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2" name="直線コネクタ 23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3" name="テキスト ボックス 23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4" name="直線コネクタ 23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5" name="テキスト ボックス 23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116205</xdr:rowOff>
    </xdr:from>
    <xdr:to>
      <xdr:col>24</xdr:col>
      <xdr:colOff>62865</xdr:colOff>
      <xdr:row>86</xdr:row>
      <xdr:rowOff>20955</xdr:rowOff>
    </xdr:to>
    <xdr:cxnSp macro="">
      <xdr:nvCxnSpPr>
        <xdr:cNvPr id="237" name="直線コネクタ 236"/>
        <xdr:cNvCxnSpPr/>
      </xdr:nvCxnSpPr>
      <xdr:spPr>
        <a:xfrm flipV="1">
          <a:off x="4634865" y="13489305"/>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24782</xdr:rowOff>
    </xdr:from>
    <xdr:ext cx="405111" cy="259045"/>
    <xdr:sp macro="" textlink="">
      <xdr:nvSpPr>
        <xdr:cNvPr id="238" name="【公営住宅】&#10;有形固定資産減価償却率最小値テキスト"/>
        <xdr:cNvSpPr txBox="1"/>
      </xdr:nvSpPr>
      <xdr:spPr>
        <a:xfrm>
          <a:off x="4673600" y="1476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20955</xdr:rowOff>
    </xdr:from>
    <xdr:to>
      <xdr:col>24</xdr:col>
      <xdr:colOff>152400</xdr:colOff>
      <xdr:row>86</xdr:row>
      <xdr:rowOff>20955</xdr:rowOff>
    </xdr:to>
    <xdr:cxnSp macro="">
      <xdr:nvCxnSpPr>
        <xdr:cNvPr id="239" name="直線コネクタ 238"/>
        <xdr:cNvCxnSpPr/>
      </xdr:nvCxnSpPr>
      <xdr:spPr>
        <a:xfrm>
          <a:off x="4546600" y="1476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62882</xdr:rowOff>
    </xdr:from>
    <xdr:ext cx="405111" cy="259045"/>
    <xdr:sp macro="" textlink="">
      <xdr:nvSpPr>
        <xdr:cNvPr id="240" name="【公営住宅】&#10;有形固定資産減価償却率最大値テキスト"/>
        <xdr:cNvSpPr txBox="1"/>
      </xdr:nvSpPr>
      <xdr:spPr>
        <a:xfrm>
          <a:off x="4673600" y="13264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116205</xdr:rowOff>
    </xdr:from>
    <xdr:to>
      <xdr:col>24</xdr:col>
      <xdr:colOff>152400</xdr:colOff>
      <xdr:row>78</xdr:row>
      <xdr:rowOff>116205</xdr:rowOff>
    </xdr:to>
    <xdr:cxnSp macro="">
      <xdr:nvCxnSpPr>
        <xdr:cNvPr id="241" name="直線コネクタ 240"/>
        <xdr:cNvCxnSpPr/>
      </xdr:nvCxnSpPr>
      <xdr:spPr>
        <a:xfrm>
          <a:off x="4546600" y="1348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49547</xdr:rowOff>
    </xdr:from>
    <xdr:ext cx="405111" cy="259045"/>
    <xdr:sp macro="" textlink="">
      <xdr:nvSpPr>
        <xdr:cNvPr id="242" name="【公営住宅】&#10;有形固定資産減価償却率平均値テキスト"/>
        <xdr:cNvSpPr txBox="1"/>
      </xdr:nvSpPr>
      <xdr:spPr>
        <a:xfrm>
          <a:off x="4673600" y="13765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71120</xdr:rowOff>
    </xdr:from>
    <xdr:to>
      <xdr:col>24</xdr:col>
      <xdr:colOff>114300</xdr:colOff>
      <xdr:row>81</xdr:row>
      <xdr:rowOff>1270</xdr:rowOff>
    </xdr:to>
    <xdr:sp macro="" textlink="">
      <xdr:nvSpPr>
        <xdr:cNvPr id="243" name="フローチャート: 判断 242"/>
        <xdr:cNvSpPr/>
      </xdr:nvSpPr>
      <xdr:spPr>
        <a:xfrm>
          <a:off x="4584700" y="1378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19686</xdr:rowOff>
    </xdr:from>
    <xdr:to>
      <xdr:col>20</xdr:col>
      <xdr:colOff>38100</xdr:colOff>
      <xdr:row>81</xdr:row>
      <xdr:rowOff>121286</xdr:rowOff>
    </xdr:to>
    <xdr:sp macro="" textlink="">
      <xdr:nvSpPr>
        <xdr:cNvPr id="244" name="フローチャート: 判断 243"/>
        <xdr:cNvSpPr/>
      </xdr:nvSpPr>
      <xdr:spPr>
        <a:xfrm>
          <a:off x="3746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143511</xdr:rowOff>
    </xdr:from>
    <xdr:to>
      <xdr:col>15</xdr:col>
      <xdr:colOff>101600</xdr:colOff>
      <xdr:row>81</xdr:row>
      <xdr:rowOff>73661</xdr:rowOff>
    </xdr:to>
    <xdr:sp macro="" textlink="">
      <xdr:nvSpPr>
        <xdr:cNvPr id="245" name="フローチャート: 判断 244"/>
        <xdr:cNvSpPr/>
      </xdr:nvSpPr>
      <xdr:spPr>
        <a:xfrm>
          <a:off x="2857500" y="138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6" name="テキスト ボックス 24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7" name="テキスト ボックス 24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8" name="テキスト ボックス 24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9" name="テキスト ボックス 24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0" name="テキスト ボックス 24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113030</xdr:rowOff>
    </xdr:from>
    <xdr:to>
      <xdr:col>20</xdr:col>
      <xdr:colOff>38100</xdr:colOff>
      <xdr:row>83</xdr:row>
      <xdr:rowOff>43180</xdr:rowOff>
    </xdr:to>
    <xdr:sp macro="" textlink="">
      <xdr:nvSpPr>
        <xdr:cNvPr id="251" name="楕円 250"/>
        <xdr:cNvSpPr/>
      </xdr:nvSpPr>
      <xdr:spPr>
        <a:xfrm>
          <a:off x="37465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111125</xdr:rowOff>
    </xdr:from>
    <xdr:to>
      <xdr:col>15</xdr:col>
      <xdr:colOff>101600</xdr:colOff>
      <xdr:row>83</xdr:row>
      <xdr:rowOff>41275</xdr:rowOff>
    </xdr:to>
    <xdr:sp macro="" textlink="">
      <xdr:nvSpPr>
        <xdr:cNvPr id="252" name="楕円 251"/>
        <xdr:cNvSpPr/>
      </xdr:nvSpPr>
      <xdr:spPr>
        <a:xfrm>
          <a:off x="2857500" y="1417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161925</xdr:rowOff>
    </xdr:from>
    <xdr:to>
      <xdr:col>19</xdr:col>
      <xdr:colOff>177800</xdr:colOff>
      <xdr:row>82</xdr:row>
      <xdr:rowOff>163830</xdr:rowOff>
    </xdr:to>
    <xdr:cxnSp macro="">
      <xdr:nvCxnSpPr>
        <xdr:cNvPr id="253" name="直線コネクタ 252"/>
        <xdr:cNvCxnSpPr/>
      </xdr:nvCxnSpPr>
      <xdr:spPr>
        <a:xfrm>
          <a:off x="2908300" y="1422082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137813</xdr:rowOff>
    </xdr:from>
    <xdr:ext cx="405111" cy="259045"/>
    <xdr:sp macro="" textlink="">
      <xdr:nvSpPr>
        <xdr:cNvPr id="254" name="n_1aveValue【公営住宅】&#10;有形固定資産減価償却率"/>
        <xdr:cNvSpPr txBox="1"/>
      </xdr:nvSpPr>
      <xdr:spPr>
        <a:xfrm>
          <a:off x="35820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90188</xdr:rowOff>
    </xdr:from>
    <xdr:ext cx="405111" cy="259045"/>
    <xdr:sp macro="" textlink="">
      <xdr:nvSpPr>
        <xdr:cNvPr id="255" name="n_2aveValue【公営住宅】&#10;有形固定資産減価償却率"/>
        <xdr:cNvSpPr txBox="1"/>
      </xdr:nvSpPr>
      <xdr:spPr>
        <a:xfrm>
          <a:off x="2705744"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34307</xdr:rowOff>
    </xdr:from>
    <xdr:ext cx="405111" cy="259045"/>
    <xdr:sp macro="" textlink="">
      <xdr:nvSpPr>
        <xdr:cNvPr id="256" name="n_1mainValue【公営住宅】&#10;有形固定資産減価償却率"/>
        <xdr:cNvSpPr txBox="1"/>
      </xdr:nvSpPr>
      <xdr:spPr>
        <a:xfrm>
          <a:off x="3582044" y="1426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32402</xdr:rowOff>
    </xdr:from>
    <xdr:ext cx="405111" cy="259045"/>
    <xdr:sp macro="" textlink="">
      <xdr:nvSpPr>
        <xdr:cNvPr id="257" name="n_2mainValue【公営住宅】&#10;有形固定資産減価償却率"/>
        <xdr:cNvSpPr txBox="1"/>
      </xdr:nvSpPr>
      <xdr:spPr>
        <a:xfrm>
          <a:off x="2705744" y="1426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8" name="正方形/長方形 25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9" name="正方形/長方形 25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0" name="正方形/長方形 25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1" name="正方形/長方形 26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2" name="正方形/長方形 26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3" name="正方形/長方形 26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4" name="正方形/長方形 26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5" name="正方形/長方形 26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6" name="テキスト ボックス 26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7" name="直線コネクタ 26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8" name="直線コネクタ 26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9" name="テキスト ボックス 26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0" name="直線コネクタ 26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1" name="テキスト ボックス 27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2" name="直線コネクタ 27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3" name="テキスト ボックス 27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4" name="直線コネクタ 27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5" name="テキスト ボックス 27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6" name="直線コネクタ 27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7" name="テキスト ボックス 27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8" name="直線コネクタ 27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9" name="テキスト ボックス 278"/>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42481</xdr:rowOff>
    </xdr:from>
    <xdr:to>
      <xdr:col>54</xdr:col>
      <xdr:colOff>189865</xdr:colOff>
      <xdr:row>86</xdr:row>
      <xdr:rowOff>76963</xdr:rowOff>
    </xdr:to>
    <xdr:cxnSp macro="">
      <xdr:nvCxnSpPr>
        <xdr:cNvPr id="281" name="直線コネクタ 280"/>
        <xdr:cNvCxnSpPr/>
      </xdr:nvCxnSpPr>
      <xdr:spPr>
        <a:xfrm flipV="1">
          <a:off x="10476865" y="13244131"/>
          <a:ext cx="0" cy="1577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80790</xdr:rowOff>
    </xdr:from>
    <xdr:ext cx="469744" cy="259045"/>
    <xdr:sp macro="" textlink="">
      <xdr:nvSpPr>
        <xdr:cNvPr id="282" name="【公営住宅】&#10;一人当たり面積最小値テキスト"/>
        <xdr:cNvSpPr txBox="1"/>
      </xdr:nvSpPr>
      <xdr:spPr>
        <a:xfrm>
          <a:off x="10515600" y="1482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76963</xdr:rowOff>
    </xdr:from>
    <xdr:to>
      <xdr:col>55</xdr:col>
      <xdr:colOff>88900</xdr:colOff>
      <xdr:row>86</xdr:row>
      <xdr:rowOff>76963</xdr:rowOff>
    </xdr:to>
    <xdr:cxnSp macro="">
      <xdr:nvCxnSpPr>
        <xdr:cNvPr id="283" name="直線コネクタ 282"/>
        <xdr:cNvCxnSpPr/>
      </xdr:nvCxnSpPr>
      <xdr:spPr>
        <a:xfrm>
          <a:off x="10388600" y="14821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160608</xdr:rowOff>
    </xdr:from>
    <xdr:ext cx="469744" cy="259045"/>
    <xdr:sp macro="" textlink="">
      <xdr:nvSpPr>
        <xdr:cNvPr id="284" name="【公営住宅】&#10;一人当たり面積最大値テキスト"/>
        <xdr:cNvSpPr txBox="1"/>
      </xdr:nvSpPr>
      <xdr:spPr>
        <a:xfrm>
          <a:off x="10515600" y="13019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42481</xdr:rowOff>
    </xdr:from>
    <xdr:to>
      <xdr:col>55</xdr:col>
      <xdr:colOff>88900</xdr:colOff>
      <xdr:row>77</xdr:row>
      <xdr:rowOff>42481</xdr:rowOff>
    </xdr:to>
    <xdr:cxnSp macro="">
      <xdr:nvCxnSpPr>
        <xdr:cNvPr id="285" name="直線コネクタ 284"/>
        <xdr:cNvCxnSpPr/>
      </xdr:nvCxnSpPr>
      <xdr:spPr>
        <a:xfrm>
          <a:off x="10388600" y="1324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100601</xdr:rowOff>
    </xdr:from>
    <xdr:ext cx="469744" cy="259045"/>
    <xdr:sp macro="" textlink="">
      <xdr:nvSpPr>
        <xdr:cNvPr id="286" name="【公営住宅】&#10;一人当たり面積平均値テキスト"/>
        <xdr:cNvSpPr txBox="1"/>
      </xdr:nvSpPr>
      <xdr:spPr>
        <a:xfrm>
          <a:off x="10515600" y="14502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122174</xdr:rowOff>
    </xdr:from>
    <xdr:to>
      <xdr:col>55</xdr:col>
      <xdr:colOff>50800</xdr:colOff>
      <xdr:row>85</xdr:row>
      <xdr:rowOff>52324</xdr:rowOff>
    </xdr:to>
    <xdr:sp macro="" textlink="">
      <xdr:nvSpPr>
        <xdr:cNvPr id="287" name="フローチャート: 判断 286"/>
        <xdr:cNvSpPr/>
      </xdr:nvSpPr>
      <xdr:spPr>
        <a:xfrm>
          <a:off x="104267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150940</xdr:rowOff>
    </xdr:from>
    <xdr:to>
      <xdr:col>50</xdr:col>
      <xdr:colOff>165100</xdr:colOff>
      <xdr:row>85</xdr:row>
      <xdr:rowOff>81090</xdr:rowOff>
    </xdr:to>
    <xdr:sp macro="" textlink="">
      <xdr:nvSpPr>
        <xdr:cNvPr id="288" name="フローチャート: 判断 287"/>
        <xdr:cNvSpPr/>
      </xdr:nvSpPr>
      <xdr:spPr>
        <a:xfrm>
          <a:off x="9588500" y="1455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83313</xdr:rowOff>
    </xdr:from>
    <xdr:to>
      <xdr:col>46</xdr:col>
      <xdr:colOff>38100</xdr:colOff>
      <xdr:row>85</xdr:row>
      <xdr:rowOff>13463</xdr:rowOff>
    </xdr:to>
    <xdr:sp macro="" textlink="">
      <xdr:nvSpPr>
        <xdr:cNvPr id="289" name="フローチャート: 判断 288"/>
        <xdr:cNvSpPr/>
      </xdr:nvSpPr>
      <xdr:spPr>
        <a:xfrm>
          <a:off x="8699500" y="1448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0" name="テキスト ボックス 28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1" name="テキスト ボックス 29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2" name="テキスト ボックス 29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3" name="テキスト ボックス 29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4" name="テキスト ボックス 29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104267</xdr:rowOff>
    </xdr:from>
    <xdr:to>
      <xdr:col>50</xdr:col>
      <xdr:colOff>165100</xdr:colOff>
      <xdr:row>84</xdr:row>
      <xdr:rowOff>34417</xdr:rowOff>
    </xdr:to>
    <xdr:sp macro="" textlink="">
      <xdr:nvSpPr>
        <xdr:cNvPr id="295" name="楕円 294"/>
        <xdr:cNvSpPr/>
      </xdr:nvSpPr>
      <xdr:spPr>
        <a:xfrm>
          <a:off x="9588500" y="1433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92075</xdr:rowOff>
    </xdr:from>
    <xdr:to>
      <xdr:col>46</xdr:col>
      <xdr:colOff>38100</xdr:colOff>
      <xdr:row>84</xdr:row>
      <xdr:rowOff>22225</xdr:rowOff>
    </xdr:to>
    <xdr:sp macro="" textlink="">
      <xdr:nvSpPr>
        <xdr:cNvPr id="296" name="楕円 295"/>
        <xdr:cNvSpPr/>
      </xdr:nvSpPr>
      <xdr:spPr>
        <a:xfrm>
          <a:off x="8699500" y="1432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142875</xdr:rowOff>
    </xdr:from>
    <xdr:to>
      <xdr:col>50</xdr:col>
      <xdr:colOff>114300</xdr:colOff>
      <xdr:row>83</xdr:row>
      <xdr:rowOff>155067</xdr:rowOff>
    </xdr:to>
    <xdr:cxnSp macro="">
      <xdr:nvCxnSpPr>
        <xdr:cNvPr id="297" name="直線コネクタ 296"/>
        <xdr:cNvCxnSpPr/>
      </xdr:nvCxnSpPr>
      <xdr:spPr>
        <a:xfrm>
          <a:off x="8750300" y="14373225"/>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72217</xdr:rowOff>
    </xdr:from>
    <xdr:ext cx="469744" cy="259045"/>
    <xdr:sp macro="" textlink="">
      <xdr:nvSpPr>
        <xdr:cNvPr id="298" name="n_1aveValue【公営住宅】&#10;一人当たり面積"/>
        <xdr:cNvSpPr txBox="1"/>
      </xdr:nvSpPr>
      <xdr:spPr>
        <a:xfrm>
          <a:off x="9391727" y="1464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4590</xdr:rowOff>
    </xdr:from>
    <xdr:ext cx="469744" cy="259045"/>
    <xdr:sp macro="" textlink="">
      <xdr:nvSpPr>
        <xdr:cNvPr id="299" name="n_2aveValue【公営住宅】&#10;一人当たり面積"/>
        <xdr:cNvSpPr txBox="1"/>
      </xdr:nvSpPr>
      <xdr:spPr>
        <a:xfrm>
          <a:off x="8515427" y="1457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50944</xdr:rowOff>
    </xdr:from>
    <xdr:ext cx="469744" cy="259045"/>
    <xdr:sp macro="" textlink="">
      <xdr:nvSpPr>
        <xdr:cNvPr id="300" name="n_1mainValue【公営住宅】&#10;一人当たり面積"/>
        <xdr:cNvSpPr txBox="1"/>
      </xdr:nvSpPr>
      <xdr:spPr>
        <a:xfrm>
          <a:off x="9391727" y="14109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38752</xdr:rowOff>
    </xdr:from>
    <xdr:ext cx="469744" cy="259045"/>
    <xdr:sp macro="" textlink="">
      <xdr:nvSpPr>
        <xdr:cNvPr id="301" name="n_2mainValue【公営住宅】&#10;一人当たり面積"/>
        <xdr:cNvSpPr txBox="1"/>
      </xdr:nvSpPr>
      <xdr:spPr>
        <a:xfrm>
          <a:off x="8515427" y="1409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2" name="正方形/長方形 30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3" name="正方形/長方形 30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4" name="正方形/長方形 30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5" name="正方形/長方形 30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6" name="正方形/長方形 30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7" name="正方形/長方形 30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8" name="正方形/長方形 30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9" name="正方形/長方形 30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0" name="正方形/長方形 30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1" name="正方形/長方形 31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2" name="正方形/長方形 31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3" name="正方形/長方形 31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4" name="正方形/長方形 31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5" name="正方形/長方形 31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6" name="正方形/長方形 31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7" name="正方形/長方形 31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8" name="正方形/長方形 31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9" name="正方形/長方形 31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0" name="正方形/長方形 31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1" name="正方形/長方形 32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2" name="正方形/長方形 32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3" name="正方形/長方形 32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4" name="正方形/長方形 32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5" name="正方形/長方形 32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6" name="テキスト ボックス 32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7" name="直線コネクタ 32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8" name="テキスト ボックス 32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9" name="直線コネクタ 32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30" name="テキスト ボックス 32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31" name="直線コネクタ 33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32" name="テキスト ボックス 33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3" name="直線コネクタ 33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4" name="テキスト ボックス 33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5" name="直線コネクタ 33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6" name="テキスト ボックス 33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7" name="直線コネクタ 33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8" name="テキスト ボックス 33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9" name="直線コネクタ 33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0" name="テキスト ボックス 33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34290</xdr:rowOff>
    </xdr:to>
    <xdr:cxnSp macro="">
      <xdr:nvCxnSpPr>
        <xdr:cNvPr id="342" name="直線コネクタ 341"/>
        <xdr:cNvCxnSpPr/>
      </xdr:nvCxnSpPr>
      <xdr:spPr>
        <a:xfrm flipV="1">
          <a:off x="16318864" y="5715000"/>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38117</xdr:rowOff>
    </xdr:from>
    <xdr:ext cx="405111" cy="259045"/>
    <xdr:sp macro="" textlink="">
      <xdr:nvSpPr>
        <xdr:cNvPr id="343" name="【認定こども園・幼稚園・保育所】&#10;有形固定資産減価償却率最小値テキスト"/>
        <xdr:cNvSpPr txBox="1"/>
      </xdr:nvSpPr>
      <xdr:spPr>
        <a:xfrm>
          <a:off x="16357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34290</xdr:rowOff>
    </xdr:from>
    <xdr:to>
      <xdr:col>86</xdr:col>
      <xdr:colOff>25400</xdr:colOff>
      <xdr:row>42</xdr:row>
      <xdr:rowOff>34290</xdr:rowOff>
    </xdr:to>
    <xdr:cxnSp macro="">
      <xdr:nvCxnSpPr>
        <xdr:cNvPr id="344" name="直線コネクタ 343"/>
        <xdr:cNvCxnSpPr/>
      </xdr:nvCxnSpPr>
      <xdr:spPr>
        <a:xfrm>
          <a:off x="16230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45"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46" name="直線コネクタ 345"/>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121937</xdr:rowOff>
    </xdr:from>
    <xdr:ext cx="405111" cy="259045"/>
    <xdr:sp macro="" textlink="">
      <xdr:nvSpPr>
        <xdr:cNvPr id="347" name="【認定こども園・幼稚園・保育所】&#10;有形固定資産減価償却率平均値テキスト"/>
        <xdr:cNvSpPr txBox="1"/>
      </xdr:nvSpPr>
      <xdr:spPr>
        <a:xfrm>
          <a:off x="16357600" y="6465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143510</xdr:rowOff>
    </xdr:from>
    <xdr:to>
      <xdr:col>85</xdr:col>
      <xdr:colOff>177800</xdr:colOff>
      <xdr:row>38</xdr:row>
      <xdr:rowOff>73660</xdr:rowOff>
    </xdr:to>
    <xdr:sp macro="" textlink="">
      <xdr:nvSpPr>
        <xdr:cNvPr id="348" name="フローチャート: 判断 347"/>
        <xdr:cNvSpPr/>
      </xdr:nvSpPr>
      <xdr:spPr>
        <a:xfrm>
          <a:off x="162687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139700</xdr:rowOff>
    </xdr:from>
    <xdr:to>
      <xdr:col>81</xdr:col>
      <xdr:colOff>101600</xdr:colOff>
      <xdr:row>41</xdr:row>
      <xdr:rowOff>69850</xdr:rowOff>
    </xdr:to>
    <xdr:sp macro="" textlink="">
      <xdr:nvSpPr>
        <xdr:cNvPr id="349" name="フローチャート: 判断 348"/>
        <xdr:cNvSpPr/>
      </xdr:nvSpPr>
      <xdr:spPr>
        <a:xfrm>
          <a:off x="154305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149225</xdr:rowOff>
    </xdr:from>
    <xdr:to>
      <xdr:col>76</xdr:col>
      <xdr:colOff>165100</xdr:colOff>
      <xdr:row>38</xdr:row>
      <xdr:rowOff>79375</xdr:rowOff>
    </xdr:to>
    <xdr:sp macro="" textlink="">
      <xdr:nvSpPr>
        <xdr:cNvPr id="350" name="フローチャート: 判断 349"/>
        <xdr:cNvSpPr/>
      </xdr:nvSpPr>
      <xdr:spPr>
        <a:xfrm>
          <a:off x="14541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1" name="テキスト ボックス 35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2" name="テキスト ボックス 35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3" name="テキスト ボックス 35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4" name="テキスト ボックス 35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5" name="テキスト ボックス 35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93980</xdr:rowOff>
    </xdr:from>
    <xdr:to>
      <xdr:col>81</xdr:col>
      <xdr:colOff>101600</xdr:colOff>
      <xdr:row>34</xdr:row>
      <xdr:rowOff>24130</xdr:rowOff>
    </xdr:to>
    <xdr:sp macro="" textlink="">
      <xdr:nvSpPr>
        <xdr:cNvPr id="356" name="楕円 355"/>
        <xdr:cNvSpPr/>
      </xdr:nvSpPr>
      <xdr:spPr>
        <a:xfrm>
          <a:off x="15430500" y="575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109220</xdr:rowOff>
    </xdr:from>
    <xdr:to>
      <xdr:col>76</xdr:col>
      <xdr:colOff>165100</xdr:colOff>
      <xdr:row>34</xdr:row>
      <xdr:rowOff>39370</xdr:rowOff>
    </xdr:to>
    <xdr:sp macro="" textlink="">
      <xdr:nvSpPr>
        <xdr:cNvPr id="357" name="楕円 356"/>
        <xdr:cNvSpPr/>
      </xdr:nvSpPr>
      <xdr:spPr>
        <a:xfrm>
          <a:off x="14541500" y="576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144780</xdr:rowOff>
    </xdr:from>
    <xdr:to>
      <xdr:col>81</xdr:col>
      <xdr:colOff>50800</xdr:colOff>
      <xdr:row>33</xdr:row>
      <xdr:rowOff>160020</xdr:rowOff>
    </xdr:to>
    <xdr:cxnSp macro="">
      <xdr:nvCxnSpPr>
        <xdr:cNvPr id="358" name="直線コネクタ 357"/>
        <xdr:cNvCxnSpPr/>
      </xdr:nvCxnSpPr>
      <xdr:spPr>
        <a:xfrm flipV="1">
          <a:off x="14592300" y="58026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41</xdr:row>
      <xdr:rowOff>60977</xdr:rowOff>
    </xdr:from>
    <xdr:ext cx="405111" cy="259045"/>
    <xdr:sp macro="" textlink="">
      <xdr:nvSpPr>
        <xdr:cNvPr id="359" name="n_1aveValue【認定こども園・幼稚園・保育所】&#10;有形固定資産減価償却率"/>
        <xdr:cNvSpPr txBox="1"/>
      </xdr:nvSpPr>
      <xdr:spPr>
        <a:xfrm>
          <a:off x="15266044"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70502</xdr:rowOff>
    </xdr:from>
    <xdr:ext cx="405111" cy="259045"/>
    <xdr:sp macro="" textlink="">
      <xdr:nvSpPr>
        <xdr:cNvPr id="360" name="n_2aveValue【認定こども園・幼稚園・保育所】&#10;有形固定資産減価償却率"/>
        <xdr:cNvSpPr txBox="1"/>
      </xdr:nvSpPr>
      <xdr:spPr>
        <a:xfrm>
          <a:off x="143897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40657</xdr:rowOff>
    </xdr:from>
    <xdr:ext cx="405111" cy="259045"/>
    <xdr:sp macro="" textlink="">
      <xdr:nvSpPr>
        <xdr:cNvPr id="361" name="n_1mainValue【認定こども園・幼稚園・保育所】&#10;有形固定資産減価償却率"/>
        <xdr:cNvSpPr txBox="1"/>
      </xdr:nvSpPr>
      <xdr:spPr>
        <a:xfrm>
          <a:off x="15266044" y="552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55897</xdr:rowOff>
    </xdr:from>
    <xdr:ext cx="405111" cy="259045"/>
    <xdr:sp macro="" textlink="">
      <xdr:nvSpPr>
        <xdr:cNvPr id="362" name="n_2mainValue【認定こども園・幼稚園・保育所】&#10;有形固定資産減価償却率"/>
        <xdr:cNvSpPr txBox="1"/>
      </xdr:nvSpPr>
      <xdr:spPr>
        <a:xfrm>
          <a:off x="14389744" y="554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3" name="正方形/長方形 36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4" name="正方形/長方形 36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5" name="正方形/長方形 36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6" name="正方形/長方形 36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7" name="正方形/長方形 36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8" name="正方形/長方形 36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9" name="正方形/長方形 36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0" name="正方形/長方形 36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1" name="テキスト ボックス 37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2" name="直線コネクタ 37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73" name="直線コネクタ 372"/>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74" name="テキスト ボックス 373"/>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75" name="直線コネクタ 374"/>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76" name="テキスト ボックス 375"/>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77" name="直線コネクタ 376"/>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78" name="テキスト ボックス 377"/>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79" name="直線コネクタ 378"/>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80" name="テキスト ボックス 379"/>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81" name="直線コネクタ 380"/>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82" name="テキスト ボックス 381"/>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83" name="直線コネクタ 382"/>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84" name="テキスト ボックス 383"/>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5" name="直線コネクタ 38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6" name="テキスト ボックス 38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42</xdr:row>
      <xdr:rowOff>10885</xdr:rowOff>
    </xdr:to>
    <xdr:cxnSp macro="">
      <xdr:nvCxnSpPr>
        <xdr:cNvPr id="388" name="直線コネクタ 387"/>
        <xdr:cNvCxnSpPr/>
      </xdr:nvCxnSpPr>
      <xdr:spPr>
        <a:xfrm flipV="1">
          <a:off x="22160864" y="5768340"/>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14712</xdr:rowOff>
    </xdr:from>
    <xdr:ext cx="469744" cy="259045"/>
    <xdr:sp macro="" textlink="">
      <xdr:nvSpPr>
        <xdr:cNvPr id="389" name="【認定こども園・幼稚園・保育所】&#10;一人当たり面積最小値テキスト"/>
        <xdr:cNvSpPr txBox="1"/>
      </xdr:nvSpPr>
      <xdr:spPr>
        <a:xfrm>
          <a:off x="22199600" y="721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10885</xdr:rowOff>
    </xdr:from>
    <xdr:to>
      <xdr:col>116</xdr:col>
      <xdr:colOff>152400</xdr:colOff>
      <xdr:row>42</xdr:row>
      <xdr:rowOff>10885</xdr:rowOff>
    </xdr:to>
    <xdr:cxnSp macro="">
      <xdr:nvCxnSpPr>
        <xdr:cNvPr id="390" name="直線コネクタ 389"/>
        <xdr:cNvCxnSpPr/>
      </xdr:nvCxnSpPr>
      <xdr:spPr>
        <a:xfrm>
          <a:off x="22072600" y="7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391" name="【認定こども園・幼稚園・保育所】&#10;一人当たり面積最大値テキスト"/>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392" name="直線コネクタ 391"/>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114861</xdr:rowOff>
    </xdr:from>
    <xdr:ext cx="469744" cy="259045"/>
    <xdr:sp macro="" textlink="">
      <xdr:nvSpPr>
        <xdr:cNvPr id="393" name="【認定こども園・幼稚園・保育所】&#10;一人当たり面積平均値テキスト"/>
        <xdr:cNvSpPr txBox="1"/>
      </xdr:nvSpPr>
      <xdr:spPr>
        <a:xfrm>
          <a:off x="22199600" y="6629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136434</xdr:rowOff>
    </xdr:from>
    <xdr:to>
      <xdr:col>116</xdr:col>
      <xdr:colOff>114300</xdr:colOff>
      <xdr:row>39</xdr:row>
      <xdr:rowOff>66584</xdr:rowOff>
    </xdr:to>
    <xdr:sp macro="" textlink="">
      <xdr:nvSpPr>
        <xdr:cNvPr id="394" name="フローチャート: 判断 393"/>
        <xdr:cNvSpPr/>
      </xdr:nvSpPr>
      <xdr:spPr>
        <a:xfrm>
          <a:off x="221107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67854</xdr:rowOff>
    </xdr:from>
    <xdr:to>
      <xdr:col>112</xdr:col>
      <xdr:colOff>38100</xdr:colOff>
      <xdr:row>38</xdr:row>
      <xdr:rowOff>169454</xdr:rowOff>
    </xdr:to>
    <xdr:sp macro="" textlink="">
      <xdr:nvSpPr>
        <xdr:cNvPr id="395" name="フローチャート: 判断 394"/>
        <xdr:cNvSpPr/>
      </xdr:nvSpPr>
      <xdr:spPr>
        <a:xfrm>
          <a:off x="21272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160927</xdr:rowOff>
    </xdr:from>
    <xdr:to>
      <xdr:col>107</xdr:col>
      <xdr:colOff>101600</xdr:colOff>
      <xdr:row>38</xdr:row>
      <xdr:rowOff>91077</xdr:rowOff>
    </xdr:to>
    <xdr:sp macro="" textlink="">
      <xdr:nvSpPr>
        <xdr:cNvPr id="396" name="フローチャート: 判断 395"/>
        <xdr:cNvSpPr/>
      </xdr:nvSpPr>
      <xdr:spPr>
        <a:xfrm>
          <a:off x="20383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7" name="テキスト ボックス 39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8" name="テキスト ボックス 39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9" name="テキスト ボックス 39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0" name="テキスト ボックス 39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1" name="テキスト ボックス 40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51526</xdr:rowOff>
    </xdr:from>
    <xdr:to>
      <xdr:col>112</xdr:col>
      <xdr:colOff>38100</xdr:colOff>
      <xdr:row>40</xdr:row>
      <xdr:rowOff>153126</xdr:rowOff>
    </xdr:to>
    <xdr:sp macro="" textlink="">
      <xdr:nvSpPr>
        <xdr:cNvPr id="402" name="楕円 401"/>
        <xdr:cNvSpPr/>
      </xdr:nvSpPr>
      <xdr:spPr>
        <a:xfrm>
          <a:off x="21272500" y="690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44994</xdr:rowOff>
    </xdr:from>
    <xdr:to>
      <xdr:col>107</xdr:col>
      <xdr:colOff>101600</xdr:colOff>
      <xdr:row>40</xdr:row>
      <xdr:rowOff>146594</xdr:rowOff>
    </xdr:to>
    <xdr:sp macro="" textlink="">
      <xdr:nvSpPr>
        <xdr:cNvPr id="403" name="楕円 402"/>
        <xdr:cNvSpPr/>
      </xdr:nvSpPr>
      <xdr:spPr>
        <a:xfrm>
          <a:off x="20383500" y="690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95794</xdr:rowOff>
    </xdr:from>
    <xdr:to>
      <xdr:col>111</xdr:col>
      <xdr:colOff>177800</xdr:colOff>
      <xdr:row>40</xdr:row>
      <xdr:rowOff>102326</xdr:rowOff>
    </xdr:to>
    <xdr:cxnSp macro="">
      <xdr:nvCxnSpPr>
        <xdr:cNvPr id="404" name="直線コネクタ 403"/>
        <xdr:cNvCxnSpPr/>
      </xdr:nvCxnSpPr>
      <xdr:spPr>
        <a:xfrm>
          <a:off x="20434300" y="695379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14531</xdr:rowOff>
    </xdr:from>
    <xdr:ext cx="469744" cy="259045"/>
    <xdr:sp macro="" textlink="">
      <xdr:nvSpPr>
        <xdr:cNvPr id="405" name="n_1aveValue【認定こども園・幼稚園・保育所】&#10;一人当たり面積"/>
        <xdr:cNvSpPr txBox="1"/>
      </xdr:nvSpPr>
      <xdr:spPr>
        <a:xfrm>
          <a:off x="21075727" y="6358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107604</xdr:rowOff>
    </xdr:from>
    <xdr:ext cx="469744" cy="259045"/>
    <xdr:sp macro="" textlink="">
      <xdr:nvSpPr>
        <xdr:cNvPr id="406" name="n_2aveValue【認定こども園・幼稚園・保育所】&#10;一人当たり面積"/>
        <xdr:cNvSpPr txBox="1"/>
      </xdr:nvSpPr>
      <xdr:spPr>
        <a:xfrm>
          <a:off x="201994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144253</xdr:rowOff>
    </xdr:from>
    <xdr:ext cx="469744" cy="259045"/>
    <xdr:sp macro="" textlink="">
      <xdr:nvSpPr>
        <xdr:cNvPr id="407" name="n_1mainValue【認定こども園・幼稚園・保育所】&#10;一人当たり面積"/>
        <xdr:cNvSpPr txBox="1"/>
      </xdr:nvSpPr>
      <xdr:spPr>
        <a:xfrm>
          <a:off x="21075727" y="700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137721</xdr:rowOff>
    </xdr:from>
    <xdr:ext cx="469744" cy="259045"/>
    <xdr:sp macro="" textlink="">
      <xdr:nvSpPr>
        <xdr:cNvPr id="408" name="n_2mainValue【認定こども園・幼稚園・保育所】&#10;一人当たり面積"/>
        <xdr:cNvSpPr txBox="1"/>
      </xdr:nvSpPr>
      <xdr:spPr>
        <a:xfrm>
          <a:off x="20199427" y="699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9" name="正方形/長方形 4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0" name="正方形/長方形 4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1" name="正方形/長方形 4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2" name="正方形/長方形 4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3" name="正方形/長方形 4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4" name="正方形/長方形 4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5" name="正方形/長方形 4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6" name="正方形/長方形 4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7" name="テキスト ボックス 4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8" name="直線コネクタ 4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19" name="テキスト ボックス 41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0" name="直線コネクタ 41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21" name="テキスト ボックス 420"/>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2" name="直線コネクタ 42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3" name="テキスト ボックス 42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4" name="直線コネクタ 42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5" name="テキスト ボックス 42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6" name="直線コネクタ 42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7" name="テキスト ボックス 42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8" name="直線コネクタ 42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9" name="テキスト ボックス 42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0" name="直線コネクタ 42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31" name="テキスト ボックス 430"/>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2" name="直線コネクタ 4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33" name="テキスト ボックス 43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29391</xdr:rowOff>
    </xdr:from>
    <xdr:to>
      <xdr:col>85</xdr:col>
      <xdr:colOff>126364</xdr:colOff>
      <xdr:row>64</xdr:row>
      <xdr:rowOff>146957</xdr:rowOff>
    </xdr:to>
    <xdr:cxnSp macro="">
      <xdr:nvCxnSpPr>
        <xdr:cNvPr id="435" name="直線コネクタ 434"/>
        <xdr:cNvCxnSpPr/>
      </xdr:nvCxnSpPr>
      <xdr:spPr>
        <a:xfrm flipV="1">
          <a:off x="16318864" y="9630591"/>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150784</xdr:rowOff>
    </xdr:from>
    <xdr:ext cx="405111" cy="259045"/>
    <xdr:sp macro="" textlink="">
      <xdr:nvSpPr>
        <xdr:cNvPr id="436" name="【学校施設】&#10;有形固定資産減価償却率最小値テキスト"/>
        <xdr:cNvSpPr txBox="1"/>
      </xdr:nvSpPr>
      <xdr:spPr>
        <a:xfrm>
          <a:off x="16357600" y="1112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146957</xdr:rowOff>
    </xdr:from>
    <xdr:to>
      <xdr:col>86</xdr:col>
      <xdr:colOff>25400</xdr:colOff>
      <xdr:row>64</xdr:row>
      <xdr:rowOff>146957</xdr:rowOff>
    </xdr:to>
    <xdr:cxnSp macro="">
      <xdr:nvCxnSpPr>
        <xdr:cNvPr id="437" name="直線コネクタ 436"/>
        <xdr:cNvCxnSpPr/>
      </xdr:nvCxnSpPr>
      <xdr:spPr>
        <a:xfrm>
          <a:off x="16230600" y="1111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147518</xdr:rowOff>
    </xdr:from>
    <xdr:ext cx="405111" cy="259045"/>
    <xdr:sp macro="" textlink="">
      <xdr:nvSpPr>
        <xdr:cNvPr id="438" name="【学校施設】&#10;有形固定資産減価償却率最大値テキスト"/>
        <xdr:cNvSpPr txBox="1"/>
      </xdr:nvSpPr>
      <xdr:spPr>
        <a:xfrm>
          <a:off x="16357600" y="9405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29391</xdr:rowOff>
    </xdr:from>
    <xdr:to>
      <xdr:col>86</xdr:col>
      <xdr:colOff>25400</xdr:colOff>
      <xdr:row>56</xdr:row>
      <xdr:rowOff>29391</xdr:rowOff>
    </xdr:to>
    <xdr:cxnSp macro="">
      <xdr:nvCxnSpPr>
        <xdr:cNvPr id="439" name="直線コネクタ 438"/>
        <xdr:cNvCxnSpPr/>
      </xdr:nvCxnSpPr>
      <xdr:spPr>
        <a:xfrm>
          <a:off x="16230600" y="9630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17434</xdr:rowOff>
    </xdr:from>
    <xdr:ext cx="405111" cy="259045"/>
    <xdr:sp macro="" textlink="">
      <xdr:nvSpPr>
        <xdr:cNvPr id="440" name="【学校施設】&#10;有形固定資産減価償却率平均値テキスト"/>
        <xdr:cNvSpPr txBox="1"/>
      </xdr:nvSpPr>
      <xdr:spPr>
        <a:xfrm>
          <a:off x="16357600" y="10132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39007</xdr:rowOff>
    </xdr:from>
    <xdr:to>
      <xdr:col>85</xdr:col>
      <xdr:colOff>177800</xdr:colOff>
      <xdr:row>59</xdr:row>
      <xdr:rowOff>140607</xdr:rowOff>
    </xdr:to>
    <xdr:sp macro="" textlink="">
      <xdr:nvSpPr>
        <xdr:cNvPr id="441" name="フローチャート: 判断 440"/>
        <xdr:cNvSpPr/>
      </xdr:nvSpPr>
      <xdr:spPr>
        <a:xfrm>
          <a:off x="16268700" y="1015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83094</xdr:rowOff>
    </xdr:from>
    <xdr:to>
      <xdr:col>81</xdr:col>
      <xdr:colOff>101600</xdr:colOff>
      <xdr:row>59</xdr:row>
      <xdr:rowOff>13244</xdr:rowOff>
    </xdr:to>
    <xdr:sp macro="" textlink="">
      <xdr:nvSpPr>
        <xdr:cNvPr id="442" name="フローチャート: 判断 441"/>
        <xdr:cNvSpPr/>
      </xdr:nvSpPr>
      <xdr:spPr>
        <a:xfrm>
          <a:off x="15430500" y="1002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125549</xdr:rowOff>
    </xdr:from>
    <xdr:to>
      <xdr:col>76</xdr:col>
      <xdr:colOff>165100</xdr:colOff>
      <xdr:row>59</xdr:row>
      <xdr:rowOff>55699</xdr:rowOff>
    </xdr:to>
    <xdr:sp macro="" textlink="">
      <xdr:nvSpPr>
        <xdr:cNvPr id="443" name="フローチャート: 判断 442"/>
        <xdr:cNvSpPr/>
      </xdr:nvSpPr>
      <xdr:spPr>
        <a:xfrm>
          <a:off x="14541500" y="1006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4" name="テキスト ボックス 4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5" name="テキスト ボックス 4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6" name="テキスト ボックス 4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7" name="テキスト ボックス 4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8" name="テキスト ボックス 4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83094</xdr:rowOff>
    </xdr:from>
    <xdr:to>
      <xdr:col>81</xdr:col>
      <xdr:colOff>101600</xdr:colOff>
      <xdr:row>59</xdr:row>
      <xdr:rowOff>13244</xdr:rowOff>
    </xdr:to>
    <xdr:sp macro="" textlink="">
      <xdr:nvSpPr>
        <xdr:cNvPr id="449" name="楕円 448"/>
        <xdr:cNvSpPr/>
      </xdr:nvSpPr>
      <xdr:spPr>
        <a:xfrm>
          <a:off x="15430500" y="1002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164737</xdr:rowOff>
    </xdr:from>
    <xdr:to>
      <xdr:col>76</xdr:col>
      <xdr:colOff>165100</xdr:colOff>
      <xdr:row>59</xdr:row>
      <xdr:rowOff>94887</xdr:rowOff>
    </xdr:to>
    <xdr:sp macro="" textlink="">
      <xdr:nvSpPr>
        <xdr:cNvPr id="450" name="楕円 449"/>
        <xdr:cNvSpPr/>
      </xdr:nvSpPr>
      <xdr:spPr>
        <a:xfrm>
          <a:off x="14541500" y="1010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133894</xdr:rowOff>
    </xdr:from>
    <xdr:to>
      <xdr:col>81</xdr:col>
      <xdr:colOff>50800</xdr:colOff>
      <xdr:row>59</xdr:row>
      <xdr:rowOff>44087</xdr:rowOff>
    </xdr:to>
    <xdr:cxnSp macro="">
      <xdr:nvCxnSpPr>
        <xdr:cNvPr id="451" name="直線コネクタ 450"/>
        <xdr:cNvCxnSpPr/>
      </xdr:nvCxnSpPr>
      <xdr:spPr>
        <a:xfrm flipV="1">
          <a:off x="14592300" y="10077994"/>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4371</xdr:rowOff>
    </xdr:from>
    <xdr:ext cx="405111" cy="259045"/>
    <xdr:sp macro="" textlink="">
      <xdr:nvSpPr>
        <xdr:cNvPr id="452" name="n_1aveValue【学校施設】&#10;有形固定資産減価償却率"/>
        <xdr:cNvSpPr txBox="1"/>
      </xdr:nvSpPr>
      <xdr:spPr>
        <a:xfrm>
          <a:off x="15266044" y="10119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72226</xdr:rowOff>
    </xdr:from>
    <xdr:ext cx="405111" cy="259045"/>
    <xdr:sp macro="" textlink="">
      <xdr:nvSpPr>
        <xdr:cNvPr id="453" name="n_2aveValue【学校施設】&#10;有形固定資産減価償却率"/>
        <xdr:cNvSpPr txBox="1"/>
      </xdr:nvSpPr>
      <xdr:spPr>
        <a:xfrm>
          <a:off x="14389744" y="984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29771</xdr:rowOff>
    </xdr:from>
    <xdr:ext cx="405111" cy="259045"/>
    <xdr:sp macro="" textlink="">
      <xdr:nvSpPr>
        <xdr:cNvPr id="454" name="n_1mainValue【学校施設】&#10;有形固定資産減価償却率"/>
        <xdr:cNvSpPr txBox="1"/>
      </xdr:nvSpPr>
      <xdr:spPr>
        <a:xfrm>
          <a:off x="15266044" y="980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86014</xdr:rowOff>
    </xdr:from>
    <xdr:ext cx="405111" cy="259045"/>
    <xdr:sp macro="" textlink="">
      <xdr:nvSpPr>
        <xdr:cNvPr id="455" name="n_2mainValue【学校施設】&#10;有形固定資産減価償却率"/>
        <xdr:cNvSpPr txBox="1"/>
      </xdr:nvSpPr>
      <xdr:spPr>
        <a:xfrm>
          <a:off x="14389744" y="1020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6" name="正方形/長方形 45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7" name="正方形/長方形 45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8" name="正方形/長方形 45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9" name="正方形/長方形 45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0" name="正方形/長方形 45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1" name="正方形/長方形 46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2" name="正方形/長方形 46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3" name="正方形/長方形 46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4" name="テキスト ボックス 46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5" name="直線コネクタ 46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66" name="テキスト ボックス 46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67" name="直線コネクタ 46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68" name="テキスト ボックス 46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9" name="直線コネクタ 46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70" name="テキスト ボックス 46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71" name="直線コネクタ 47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72" name="テキスト ボックス 47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73" name="直線コネクタ 47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74" name="テキスト ボックス 47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5" name="直線コネクタ 47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6" name="テキスト ボックス 47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55321</xdr:rowOff>
    </xdr:from>
    <xdr:to>
      <xdr:col>116</xdr:col>
      <xdr:colOff>62864</xdr:colOff>
      <xdr:row>63</xdr:row>
      <xdr:rowOff>42520</xdr:rowOff>
    </xdr:to>
    <xdr:cxnSp macro="">
      <xdr:nvCxnSpPr>
        <xdr:cNvPr id="478" name="直線コネクタ 477"/>
        <xdr:cNvCxnSpPr/>
      </xdr:nvCxnSpPr>
      <xdr:spPr>
        <a:xfrm flipV="1">
          <a:off x="22160864" y="9485071"/>
          <a:ext cx="0" cy="1358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46347</xdr:rowOff>
    </xdr:from>
    <xdr:ext cx="469744" cy="259045"/>
    <xdr:sp macro="" textlink="">
      <xdr:nvSpPr>
        <xdr:cNvPr id="479" name="【学校施設】&#10;一人当たり面積最小値テキスト"/>
        <xdr:cNvSpPr txBox="1"/>
      </xdr:nvSpPr>
      <xdr:spPr>
        <a:xfrm>
          <a:off x="22199600" y="1084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42520</xdr:rowOff>
    </xdr:from>
    <xdr:to>
      <xdr:col>116</xdr:col>
      <xdr:colOff>152400</xdr:colOff>
      <xdr:row>63</xdr:row>
      <xdr:rowOff>42520</xdr:rowOff>
    </xdr:to>
    <xdr:cxnSp macro="">
      <xdr:nvCxnSpPr>
        <xdr:cNvPr id="480" name="直線コネクタ 479"/>
        <xdr:cNvCxnSpPr/>
      </xdr:nvCxnSpPr>
      <xdr:spPr>
        <a:xfrm>
          <a:off x="22072600" y="1084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1998</xdr:rowOff>
    </xdr:from>
    <xdr:ext cx="469744" cy="259045"/>
    <xdr:sp macro="" textlink="">
      <xdr:nvSpPr>
        <xdr:cNvPr id="481" name="【学校施設】&#10;一人当たり面積最大値テキスト"/>
        <xdr:cNvSpPr txBox="1"/>
      </xdr:nvSpPr>
      <xdr:spPr>
        <a:xfrm>
          <a:off x="22199600" y="926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55321</xdr:rowOff>
    </xdr:from>
    <xdr:to>
      <xdr:col>116</xdr:col>
      <xdr:colOff>152400</xdr:colOff>
      <xdr:row>55</xdr:row>
      <xdr:rowOff>55321</xdr:rowOff>
    </xdr:to>
    <xdr:cxnSp macro="">
      <xdr:nvCxnSpPr>
        <xdr:cNvPr id="482" name="直線コネクタ 481"/>
        <xdr:cNvCxnSpPr/>
      </xdr:nvCxnSpPr>
      <xdr:spPr>
        <a:xfrm>
          <a:off x="22072600" y="948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158056</xdr:rowOff>
    </xdr:from>
    <xdr:ext cx="469744" cy="259045"/>
    <xdr:sp macro="" textlink="">
      <xdr:nvSpPr>
        <xdr:cNvPr id="483" name="【学校施設】&#10;一人当たり面積平均値テキスト"/>
        <xdr:cNvSpPr txBox="1"/>
      </xdr:nvSpPr>
      <xdr:spPr>
        <a:xfrm>
          <a:off x="22199600" y="10445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8179</xdr:rowOff>
    </xdr:from>
    <xdr:to>
      <xdr:col>116</xdr:col>
      <xdr:colOff>114300</xdr:colOff>
      <xdr:row>61</xdr:row>
      <xdr:rowOff>109779</xdr:rowOff>
    </xdr:to>
    <xdr:sp macro="" textlink="">
      <xdr:nvSpPr>
        <xdr:cNvPr id="484" name="フローチャート: 判断 483"/>
        <xdr:cNvSpPr/>
      </xdr:nvSpPr>
      <xdr:spPr>
        <a:xfrm>
          <a:off x="22110700" y="1046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50241</xdr:rowOff>
    </xdr:from>
    <xdr:to>
      <xdr:col>112</xdr:col>
      <xdr:colOff>38100</xdr:colOff>
      <xdr:row>61</xdr:row>
      <xdr:rowOff>151841</xdr:rowOff>
    </xdr:to>
    <xdr:sp macro="" textlink="">
      <xdr:nvSpPr>
        <xdr:cNvPr id="485" name="フローチャート: 判断 484"/>
        <xdr:cNvSpPr/>
      </xdr:nvSpPr>
      <xdr:spPr>
        <a:xfrm>
          <a:off x="21272500" y="10508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112420</xdr:rowOff>
    </xdr:from>
    <xdr:to>
      <xdr:col>107</xdr:col>
      <xdr:colOff>101600</xdr:colOff>
      <xdr:row>62</xdr:row>
      <xdr:rowOff>42570</xdr:rowOff>
    </xdr:to>
    <xdr:sp macro="" textlink="">
      <xdr:nvSpPr>
        <xdr:cNvPr id="486" name="フローチャート: 判断 485"/>
        <xdr:cNvSpPr/>
      </xdr:nvSpPr>
      <xdr:spPr>
        <a:xfrm>
          <a:off x="20383500" y="1057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7" name="テキスト ボックス 48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8" name="テキスト ボックス 48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9" name="テキスト ボックス 48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0" name="テキスト ボックス 48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1" name="テキスト ボックス 49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119279</xdr:rowOff>
    </xdr:from>
    <xdr:to>
      <xdr:col>112</xdr:col>
      <xdr:colOff>38100</xdr:colOff>
      <xdr:row>62</xdr:row>
      <xdr:rowOff>49429</xdr:rowOff>
    </xdr:to>
    <xdr:sp macro="" textlink="">
      <xdr:nvSpPr>
        <xdr:cNvPr id="492" name="楕円 491"/>
        <xdr:cNvSpPr/>
      </xdr:nvSpPr>
      <xdr:spPr>
        <a:xfrm>
          <a:off x="21272500" y="1057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98704</xdr:rowOff>
    </xdr:from>
    <xdr:to>
      <xdr:col>107</xdr:col>
      <xdr:colOff>101600</xdr:colOff>
      <xdr:row>62</xdr:row>
      <xdr:rowOff>28854</xdr:rowOff>
    </xdr:to>
    <xdr:sp macro="" textlink="">
      <xdr:nvSpPr>
        <xdr:cNvPr id="493" name="楕円 492"/>
        <xdr:cNvSpPr/>
      </xdr:nvSpPr>
      <xdr:spPr>
        <a:xfrm>
          <a:off x="20383500" y="1055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149504</xdr:rowOff>
    </xdr:from>
    <xdr:to>
      <xdr:col>111</xdr:col>
      <xdr:colOff>177800</xdr:colOff>
      <xdr:row>61</xdr:row>
      <xdr:rowOff>170079</xdr:rowOff>
    </xdr:to>
    <xdr:cxnSp macro="">
      <xdr:nvCxnSpPr>
        <xdr:cNvPr id="494" name="直線コネクタ 493"/>
        <xdr:cNvCxnSpPr/>
      </xdr:nvCxnSpPr>
      <xdr:spPr>
        <a:xfrm>
          <a:off x="20434300" y="10607954"/>
          <a:ext cx="889000" cy="20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168368</xdr:rowOff>
    </xdr:from>
    <xdr:ext cx="469744" cy="259045"/>
    <xdr:sp macro="" textlink="">
      <xdr:nvSpPr>
        <xdr:cNvPr id="495" name="n_1aveValue【学校施設】&#10;一人当たり面積"/>
        <xdr:cNvSpPr txBox="1"/>
      </xdr:nvSpPr>
      <xdr:spPr>
        <a:xfrm>
          <a:off x="21075727" y="10283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33697</xdr:rowOff>
    </xdr:from>
    <xdr:ext cx="469744" cy="259045"/>
    <xdr:sp macro="" textlink="">
      <xdr:nvSpPr>
        <xdr:cNvPr id="496" name="n_2aveValue【学校施設】&#10;一人当たり面積"/>
        <xdr:cNvSpPr txBox="1"/>
      </xdr:nvSpPr>
      <xdr:spPr>
        <a:xfrm>
          <a:off x="20199427" y="1066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40556</xdr:rowOff>
    </xdr:from>
    <xdr:ext cx="469744" cy="259045"/>
    <xdr:sp macro="" textlink="">
      <xdr:nvSpPr>
        <xdr:cNvPr id="497" name="n_1mainValue【学校施設】&#10;一人当たり面積"/>
        <xdr:cNvSpPr txBox="1"/>
      </xdr:nvSpPr>
      <xdr:spPr>
        <a:xfrm>
          <a:off x="21075727" y="10670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45381</xdr:rowOff>
    </xdr:from>
    <xdr:ext cx="469744" cy="259045"/>
    <xdr:sp macro="" textlink="">
      <xdr:nvSpPr>
        <xdr:cNvPr id="498" name="n_2mainValue【学校施設】&#10;一人当たり面積"/>
        <xdr:cNvSpPr txBox="1"/>
      </xdr:nvSpPr>
      <xdr:spPr>
        <a:xfrm>
          <a:off x="20199427" y="1033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9" name="正方形/長方形 49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0" name="正方形/長方形 49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1" name="正方形/長方形 50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2" name="正方形/長方形 50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3" name="正方形/長方形 50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4" name="正方形/長方形 50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5" name="正方形/長方形 50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6" name="正方形/長方形 50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7" name="テキスト ボックス 50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8" name="直線コネクタ 50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09" name="テキスト ボックス 50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10" name="直線コネクタ 50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11" name="テキスト ボックス 51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12" name="直線コネクタ 51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13" name="テキスト ボックス 51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14" name="直線コネクタ 51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15" name="テキスト ボックス 51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6" name="直線コネクタ 51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7" name="テキスト ボックス 51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8" name="直線コネクタ 51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19" name="テキスト ボックス 51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0" name="直線コネクタ 51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21" name="テキスト ボックス 52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2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118111</xdr:rowOff>
    </xdr:to>
    <xdr:cxnSp macro="">
      <xdr:nvCxnSpPr>
        <xdr:cNvPr id="523" name="直線コネクタ 522"/>
        <xdr:cNvCxnSpPr/>
      </xdr:nvCxnSpPr>
      <xdr:spPr>
        <a:xfrm flipV="1">
          <a:off x="16318864" y="13335000"/>
          <a:ext cx="0" cy="1527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121938</xdr:rowOff>
    </xdr:from>
    <xdr:ext cx="405111" cy="259045"/>
    <xdr:sp macro="" textlink="">
      <xdr:nvSpPr>
        <xdr:cNvPr id="524" name="【児童館】&#10;有形固定資産減価償却率最小値テキスト"/>
        <xdr:cNvSpPr txBox="1"/>
      </xdr:nvSpPr>
      <xdr:spPr>
        <a:xfrm>
          <a:off x="16357600" y="1486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118111</xdr:rowOff>
    </xdr:from>
    <xdr:to>
      <xdr:col>86</xdr:col>
      <xdr:colOff>25400</xdr:colOff>
      <xdr:row>86</xdr:row>
      <xdr:rowOff>118111</xdr:rowOff>
    </xdr:to>
    <xdr:cxnSp macro="">
      <xdr:nvCxnSpPr>
        <xdr:cNvPr id="525" name="直線コネクタ 524"/>
        <xdr:cNvCxnSpPr/>
      </xdr:nvCxnSpPr>
      <xdr:spPr>
        <a:xfrm>
          <a:off x="16230600" y="1486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26"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27" name="直線コネクタ 526"/>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169563</xdr:rowOff>
    </xdr:from>
    <xdr:ext cx="405111" cy="259045"/>
    <xdr:sp macro="" textlink="">
      <xdr:nvSpPr>
        <xdr:cNvPr id="528" name="【児童館】&#10;有形固定資産減価償却率平均値テキスト"/>
        <xdr:cNvSpPr txBox="1"/>
      </xdr:nvSpPr>
      <xdr:spPr>
        <a:xfrm>
          <a:off x="16357600" y="14228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19686</xdr:rowOff>
    </xdr:from>
    <xdr:to>
      <xdr:col>85</xdr:col>
      <xdr:colOff>177800</xdr:colOff>
      <xdr:row>83</xdr:row>
      <xdr:rowOff>121286</xdr:rowOff>
    </xdr:to>
    <xdr:sp macro="" textlink="">
      <xdr:nvSpPr>
        <xdr:cNvPr id="529" name="フローチャート: 判断 528"/>
        <xdr:cNvSpPr/>
      </xdr:nvSpPr>
      <xdr:spPr>
        <a:xfrm>
          <a:off x="16268700" y="1425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31114</xdr:rowOff>
    </xdr:from>
    <xdr:to>
      <xdr:col>81</xdr:col>
      <xdr:colOff>101600</xdr:colOff>
      <xdr:row>83</xdr:row>
      <xdr:rowOff>132714</xdr:rowOff>
    </xdr:to>
    <xdr:sp macro="" textlink="">
      <xdr:nvSpPr>
        <xdr:cNvPr id="530" name="フローチャート: 判断 529"/>
        <xdr:cNvSpPr/>
      </xdr:nvSpPr>
      <xdr:spPr>
        <a:xfrm>
          <a:off x="15430500" y="1426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124461</xdr:rowOff>
    </xdr:from>
    <xdr:to>
      <xdr:col>76</xdr:col>
      <xdr:colOff>165100</xdr:colOff>
      <xdr:row>84</xdr:row>
      <xdr:rowOff>54611</xdr:rowOff>
    </xdr:to>
    <xdr:sp macro="" textlink="">
      <xdr:nvSpPr>
        <xdr:cNvPr id="531" name="フローチャート: 判断 530"/>
        <xdr:cNvSpPr/>
      </xdr:nvSpPr>
      <xdr:spPr>
        <a:xfrm>
          <a:off x="14541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2" name="テキスト ボックス 53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3" name="テキスト ボックス 53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4" name="テキスト ボックス 53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5" name="テキスト ボックス 53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6" name="テキスト ボックス 53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132080</xdr:rowOff>
    </xdr:from>
    <xdr:to>
      <xdr:col>81</xdr:col>
      <xdr:colOff>101600</xdr:colOff>
      <xdr:row>81</xdr:row>
      <xdr:rowOff>62230</xdr:rowOff>
    </xdr:to>
    <xdr:sp macro="" textlink="">
      <xdr:nvSpPr>
        <xdr:cNvPr id="537" name="楕円 536"/>
        <xdr:cNvSpPr/>
      </xdr:nvSpPr>
      <xdr:spPr>
        <a:xfrm>
          <a:off x="15430500" y="1384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2539</xdr:rowOff>
    </xdr:from>
    <xdr:to>
      <xdr:col>76</xdr:col>
      <xdr:colOff>165100</xdr:colOff>
      <xdr:row>81</xdr:row>
      <xdr:rowOff>104139</xdr:rowOff>
    </xdr:to>
    <xdr:sp macro="" textlink="">
      <xdr:nvSpPr>
        <xdr:cNvPr id="538" name="楕円 537"/>
        <xdr:cNvSpPr/>
      </xdr:nvSpPr>
      <xdr:spPr>
        <a:xfrm>
          <a:off x="14541500" y="138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11430</xdr:rowOff>
    </xdr:from>
    <xdr:to>
      <xdr:col>81</xdr:col>
      <xdr:colOff>50800</xdr:colOff>
      <xdr:row>81</xdr:row>
      <xdr:rowOff>53339</xdr:rowOff>
    </xdr:to>
    <xdr:cxnSp macro="">
      <xdr:nvCxnSpPr>
        <xdr:cNvPr id="539" name="直線コネクタ 538"/>
        <xdr:cNvCxnSpPr/>
      </xdr:nvCxnSpPr>
      <xdr:spPr>
        <a:xfrm flipV="1">
          <a:off x="14592300" y="1389888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123841</xdr:rowOff>
    </xdr:from>
    <xdr:ext cx="405111" cy="259045"/>
    <xdr:sp macro="" textlink="">
      <xdr:nvSpPr>
        <xdr:cNvPr id="540" name="n_1aveValue【児童館】&#10;有形固定資産減価償却率"/>
        <xdr:cNvSpPr txBox="1"/>
      </xdr:nvSpPr>
      <xdr:spPr>
        <a:xfrm>
          <a:off x="15266044" y="1435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45738</xdr:rowOff>
    </xdr:from>
    <xdr:ext cx="405111" cy="259045"/>
    <xdr:sp macro="" textlink="">
      <xdr:nvSpPr>
        <xdr:cNvPr id="541" name="n_2aveValue【児童館】&#10;有形固定資産減価償却率"/>
        <xdr:cNvSpPr txBox="1"/>
      </xdr:nvSpPr>
      <xdr:spPr>
        <a:xfrm>
          <a:off x="14389744" y="1444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78757</xdr:rowOff>
    </xdr:from>
    <xdr:ext cx="405111" cy="259045"/>
    <xdr:sp macro="" textlink="">
      <xdr:nvSpPr>
        <xdr:cNvPr id="542" name="n_1mainValue【児童館】&#10;有形固定資産減価償却率"/>
        <xdr:cNvSpPr txBox="1"/>
      </xdr:nvSpPr>
      <xdr:spPr>
        <a:xfrm>
          <a:off x="15266044" y="1362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120666</xdr:rowOff>
    </xdr:from>
    <xdr:ext cx="405111" cy="259045"/>
    <xdr:sp macro="" textlink="">
      <xdr:nvSpPr>
        <xdr:cNvPr id="543" name="n_2mainValue【児童館】&#10;有形固定資産減価償却率"/>
        <xdr:cNvSpPr txBox="1"/>
      </xdr:nvSpPr>
      <xdr:spPr>
        <a:xfrm>
          <a:off x="14389744" y="1366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4" name="正方形/長方形 54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5" name="正方形/長方形 54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6" name="正方形/長方形 54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7" name="正方形/長方形 54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8" name="正方形/長方形 54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9" name="正方形/長方形 54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0" name="正方形/長方形 54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1" name="正方形/長方形 55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52" name="テキスト ボックス 55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3" name="直線コネクタ 55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54" name="直線コネクタ 55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55" name="テキスト ボックス 55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56" name="直線コネクタ 55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57" name="テキスト ボックス 55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8" name="直線コネクタ 55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9" name="テキスト ボックス 55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60" name="直線コネクタ 55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61" name="テキスト ボックス 56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62" name="直線コネクタ 56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63" name="テキスト ボックス 56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4" name="直線コネクタ 56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5" name="テキスト ボックス 56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86</xdr:row>
      <xdr:rowOff>25400</xdr:rowOff>
    </xdr:to>
    <xdr:cxnSp macro="">
      <xdr:nvCxnSpPr>
        <xdr:cNvPr id="567" name="直線コネクタ 566"/>
        <xdr:cNvCxnSpPr/>
      </xdr:nvCxnSpPr>
      <xdr:spPr>
        <a:xfrm flipV="1">
          <a:off x="22160864" y="134112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29227</xdr:rowOff>
    </xdr:from>
    <xdr:ext cx="469744" cy="259045"/>
    <xdr:sp macro="" textlink="">
      <xdr:nvSpPr>
        <xdr:cNvPr id="568" name="【児童館】&#10;一人当たり面積最小値テキスト"/>
        <xdr:cNvSpPr txBox="1"/>
      </xdr:nvSpPr>
      <xdr:spPr>
        <a:xfrm>
          <a:off x="22199600"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25400</xdr:rowOff>
    </xdr:from>
    <xdr:to>
      <xdr:col>116</xdr:col>
      <xdr:colOff>152400</xdr:colOff>
      <xdr:row>86</xdr:row>
      <xdr:rowOff>25400</xdr:rowOff>
    </xdr:to>
    <xdr:cxnSp macro="">
      <xdr:nvCxnSpPr>
        <xdr:cNvPr id="569" name="直線コネクタ 568"/>
        <xdr:cNvCxnSpPr/>
      </xdr:nvCxnSpPr>
      <xdr:spPr>
        <a:xfrm>
          <a:off x="22072600" y="147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570" name="【児童館】&#10;一人当たり面積最大値テキスト"/>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571" name="直線コネクタ 570"/>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572" name="【児童館】&#10;一人当たり面積平均値テキスト"/>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31750</xdr:rowOff>
    </xdr:from>
    <xdr:to>
      <xdr:col>116</xdr:col>
      <xdr:colOff>114300</xdr:colOff>
      <xdr:row>83</xdr:row>
      <xdr:rowOff>133350</xdr:rowOff>
    </xdr:to>
    <xdr:sp macro="" textlink="">
      <xdr:nvSpPr>
        <xdr:cNvPr id="573" name="フローチャート: 判断 572"/>
        <xdr:cNvSpPr/>
      </xdr:nvSpPr>
      <xdr:spPr>
        <a:xfrm>
          <a:off x="221107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165100</xdr:rowOff>
    </xdr:from>
    <xdr:to>
      <xdr:col>112</xdr:col>
      <xdr:colOff>38100</xdr:colOff>
      <xdr:row>83</xdr:row>
      <xdr:rowOff>95250</xdr:rowOff>
    </xdr:to>
    <xdr:sp macro="" textlink="">
      <xdr:nvSpPr>
        <xdr:cNvPr id="574" name="フローチャート: 判断 573"/>
        <xdr:cNvSpPr/>
      </xdr:nvSpPr>
      <xdr:spPr>
        <a:xfrm>
          <a:off x="21272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165100</xdr:rowOff>
    </xdr:from>
    <xdr:to>
      <xdr:col>107</xdr:col>
      <xdr:colOff>101600</xdr:colOff>
      <xdr:row>83</xdr:row>
      <xdr:rowOff>95250</xdr:rowOff>
    </xdr:to>
    <xdr:sp macro="" textlink="">
      <xdr:nvSpPr>
        <xdr:cNvPr id="575" name="フローチャート: 判断 574"/>
        <xdr:cNvSpPr/>
      </xdr:nvSpPr>
      <xdr:spPr>
        <a:xfrm>
          <a:off x="20383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6" name="テキスト ボックス 57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7" name="テキスト ボックス 57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8" name="テキスト ボックス 57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9" name="テキスト ボックス 57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80" name="テキスト ボックス 57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101600</xdr:rowOff>
    </xdr:from>
    <xdr:to>
      <xdr:col>112</xdr:col>
      <xdr:colOff>38100</xdr:colOff>
      <xdr:row>85</xdr:row>
      <xdr:rowOff>31750</xdr:rowOff>
    </xdr:to>
    <xdr:sp macro="" textlink="">
      <xdr:nvSpPr>
        <xdr:cNvPr id="581" name="楕円 580"/>
        <xdr:cNvSpPr/>
      </xdr:nvSpPr>
      <xdr:spPr>
        <a:xfrm>
          <a:off x="21272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88900</xdr:rowOff>
    </xdr:from>
    <xdr:to>
      <xdr:col>107</xdr:col>
      <xdr:colOff>101600</xdr:colOff>
      <xdr:row>85</xdr:row>
      <xdr:rowOff>19050</xdr:rowOff>
    </xdr:to>
    <xdr:sp macro="" textlink="">
      <xdr:nvSpPr>
        <xdr:cNvPr id="582" name="楕円 581"/>
        <xdr:cNvSpPr/>
      </xdr:nvSpPr>
      <xdr:spPr>
        <a:xfrm>
          <a:off x="20383500" y="1449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139700</xdr:rowOff>
    </xdr:from>
    <xdr:to>
      <xdr:col>111</xdr:col>
      <xdr:colOff>177800</xdr:colOff>
      <xdr:row>84</xdr:row>
      <xdr:rowOff>152400</xdr:rowOff>
    </xdr:to>
    <xdr:cxnSp macro="">
      <xdr:nvCxnSpPr>
        <xdr:cNvPr id="583" name="直線コネクタ 582"/>
        <xdr:cNvCxnSpPr/>
      </xdr:nvCxnSpPr>
      <xdr:spPr>
        <a:xfrm>
          <a:off x="20434300" y="14541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111777</xdr:rowOff>
    </xdr:from>
    <xdr:ext cx="469744" cy="259045"/>
    <xdr:sp macro="" textlink="">
      <xdr:nvSpPr>
        <xdr:cNvPr id="584" name="n_1aveValue【児童館】&#10;一人当たり面積"/>
        <xdr:cNvSpPr txBox="1"/>
      </xdr:nvSpPr>
      <xdr:spPr>
        <a:xfrm>
          <a:off x="210757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111777</xdr:rowOff>
    </xdr:from>
    <xdr:ext cx="469744" cy="259045"/>
    <xdr:sp macro="" textlink="">
      <xdr:nvSpPr>
        <xdr:cNvPr id="585" name="n_2aveValue【児童館】&#10;一人当たり面積"/>
        <xdr:cNvSpPr txBox="1"/>
      </xdr:nvSpPr>
      <xdr:spPr>
        <a:xfrm>
          <a:off x="20199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22877</xdr:rowOff>
    </xdr:from>
    <xdr:ext cx="469744" cy="259045"/>
    <xdr:sp macro="" textlink="">
      <xdr:nvSpPr>
        <xdr:cNvPr id="586" name="n_1mainValue【児童館】&#10;一人当たり面積"/>
        <xdr:cNvSpPr txBox="1"/>
      </xdr:nvSpPr>
      <xdr:spPr>
        <a:xfrm>
          <a:off x="21075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10177</xdr:rowOff>
    </xdr:from>
    <xdr:ext cx="469744" cy="259045"/>
    <xdr:sp macro="" textlink="">
      <xdr:nvSpPr>
        <xdr:cNvPr id="587" name="n_2mainValue【児童館】&#10;一人当たり面積"/>
        <xdr:cNvSpPr txBox="1"/>
      </xdr:nvSpPr>
      <xdr:spPr>
        <a:xfrm>
          <a:off x="20199427" y="145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8" name="正方形/長方形 58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9" name="正方形/長方形 58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0" name="正方形/長方形 58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1" name="正方形/長方形 59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2" name="正方形/長方形 59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3" name="正方形/長方形 59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4" name="正方形/長方形 59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5" name="正方形/長方形 59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6" name="テキスト ボックス 59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7" name="直線コネクタ 59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98" name="テキスト ボックス 597"/>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99" name="直線コネクタ 598"/>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00" name="テキスト ボックス 599"/>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01" name="直線コネクタ 600"/>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02" name="テキスト ボックス 601"/>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03" name="直線コネクタ 602"/>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04" name="テキスト ボックス 603"/>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05" name="直線コネクタ 604"/>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06" name="テキスト ボックス 605"/>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7" name="直線コネクタ 60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8" name="テキスト ボックス 60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167639</xdr:rowOff>
    </xdr:from>
    <xdr:to>
      <xdr:col>85</xdr:col>
      <xdr:colOff>126364</xdr:colOff>
      <xdr:row>108</xdr:row>
      <xdr:rowOff>135637</xdr:rowOff>
    </xdr:to>
    <xdr:cxnSp macro="">
      <xdr:nvCxnSpPr>
        <xdr:cNvPr id="610" name="直線コネクタ 609"/>
        <xdr:cNvCxnSpPr/>
      </xdr:nvCxnSpPr>
      <xdr:spPr>
        <a:xfrm flipV="1">
          <a:off x="16318864" y="17312639"/>
          <a:ext cx="0" cy="1339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139464</xdr:rowOff>
    </xdr:from>
    <xdr:ext cx="405111" cy="259045"/>
    <xdr:sp macro="" textlink="">
      <xdr:nvSpPr>
        <xdr:cNvPr id="611" name="【公民館】&#10;有形固定資産減価償却率最小値テキスト"/>
        <xdr:cNvSpPr txBox="1"/>
      </xdr:nvSpPr>
      <xdr:spPr>
        <a:xfrm>
          <a:off x="16357600" y="18656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135637</xdr:rowOff>
    </xdr:from>
    <xdr:to>
      <xdr:col>86</xdr:col>
      <xdr:colOff>25400</xdr:colOff>
      <xdr:row>108</xdr:row>
      <xdr:rowOff>135637</xdr:rowOff>
    </xdr:to>
    <xdr:cxnSp macro="">
      <xdr:nvCxnSpPr>
        <xdr:cNvPr id="612" name="直線コネクタ 611"/>
        <xdr:cNvCxnSpPr/>
      </xdr:nvCxnSpPr>
      <xdr:spPr>
        <a:xfrm>
          <a:off x="16230600" y="1865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114316</xdr:rowOff>
    </xdr:from>
    <xdr:ext cx="405111" cy="259045"/>
    <xdr:sp macro="" textlink="">
      <xdr:nvSpPr>
        <xdr:cNvPr id="613" name="【公民館】&#10;有形固定資産減価償却率最大値テキスト"/>
        <xdr:cNvSpPr txBox="1"/>
      </xdr:nvSpPr>
      <xdr:spPr>
        <a:xfrm>
          <a:off x="163576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167639</xdr:rowOff>
    </xdr:from>
    <xdr:to>
      <xdr:col>86</xdr:col>
      <xdr:colOff>25400</xdr:colOff>
      <xdr:row>100</xdr:row>
      <xdr:rowOff>167639</xdr:rowOff>
    </xdr:to>
    <xdr:cxnSp macro="">
      <xdr:nvCxnSpPr>
        <xdr:cNvPr id="614" name="直線コネクタ 613"/>
        <xdr:cNvCxnSpPr/>
      </xdr:nvCxnSpPr>
      <xdr:spPr>
        <a:xfrm>
          <a:off x="16230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6114</xdr:rowOff>
    </xdr:from>
    <xdr:ext cx="405111" cy="259045"/>
    <xdr:sp macro="" textlink="">
      <xdr:nvSpPr>
        <xdr:cNvPr id="615" name="【公民館】&#10;有形固定資産減価償却率平均値テキスト"/>
        <xdr:cNvSpPr txBox="1"/>
      </xdr:nvSpPr>
      <xdr:spPr>
        <a:xfrm>
          <a:off x="16357600" y="178369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27687</xdr:rowOff>
    </xdr:from>
    <xdr:to>
      <xdr:col>85</xdr:col>
      <xdr:colOff>177800</xdr:colOff>
      <xdr:row>104</xdr:row>
      <xdr:rowOff>129287</xdr:rowOff>
    </xdr:to>
    <xdr:sp macro="" textlink="">
      <xdr:nvSpPr>
        <xdr:cNvPr id="616" name="フローチャート: 判断 615"/>
        <xdr:cNvSpPr/>
      </xdr:nvSpPr>
      <xdr:spPr>
        <a:xfrm>
          <a:off x="16268700" y="1785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32258</xdr:rowOff>
    </xdr:from>
    <xdr:to>
      <xdr:col>81</xdr:col>
      <xdr:colOff>101600</xdr:colOff>
      <xdr:row>104</xdr:row>
      <xdr:rowOff>133858</xdr:rowOff>
    </xdr:to>
    <xdr:sp macro="" textlink="">
      <xdr:nvSpPr>
        <xdr:cNvPr id="617" name="フローチャート: 判断 616"/>
        <xdr:cNvSpPr/>
      </xdr:nvSpPr>
      <xdr:spPr>
        <a:xfrm>
          <a:off x="15430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32258</xdr:rowOff>
    </xdr:from>
    <xdr:to>
      <xdr:col>76</xdr:col>
      <xdr:colOff>165100</xdr:colOff>
      <xdr:row>104</xdr:row>
      <xdr:rowOff>133858</xdr:rowOff>
    </xdr:to>
    <xdr:sp macro="" textlink="">
      <xdr:nvSpPr>
        <xdr:cNvPr id="618" name="フローチャート: 判断 617"/>
        <xdr:cNvSpPr/>
      </xdr:nvSpPr>
      <xdr:spPr>
        <a:xfrm>
          <a:off x="14541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9" name="テキスト ボックス 61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0" name="テキスト ボックス 61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1" name="テキスト ボックス 62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2" name="テキスト ボックス 62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3" name="テキスト ボックス 62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146558</xdr:rowOff>
    </xdr:from>
    <xdr:to>
      <xdr:col>81</xdr:col>
      <xdr:colOff>101600</xdr:colOff>
      <xdr:row>101</xdr:row>
      <xdr:rowOff>76708</xdr:rowOff>
    </xdr:to>
    <xdr:sp macro="" textlink="">
      <xdr:nvSpPr>
        <xdr:cNvPr id="624" name="楕円 623"/>
        <xdr:cNvSpPr/>
      </xdr:nvSpPr>
      <xdr:spPr>
        <a:xfrm>
          <a:off x="15430500" y="1729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61976</xdr:rowOff>
    </xdr:from>
    <xdr:to>
      <xdr:col>76</xdr:col>
      <xdr:colOff>165100</xdr:colOff>
      <xdr:row>101</xdr:row>
      <xdr:rowOff>163576</xdr:rowOff>
    </xdr:to>
    <xdr:sp macro="" textlink="">
      <xdr:nvSpPr>
        <xdr:cNvPr id="625" name="楕円 624"/>
        <xdr:cNvSpPr/>
      </xdr:nvSpPr>
      <xdr:spPr>
        <a:xfrm>
          <a:off x="14541500" y="1737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25908</xdr:rowOff>
    </xdr:from>
    <xdr:to>
      <xdr:col>81</xdr:col>
      <xdr:colOff>50800</xdr:colOff>
      <xdr:row>101</xdr:row>
      <xdr:rowOff>112776</xdr:rowOff>
    </xdr:to>
    <xdr:cxnSp macro="">
      <xdr:nvCxnSpPr>
        <xdr:cNvPr id="626" name="直線コネクタ 625"/>
        <xdr:cNvCxnSpPr/>
      </xdr:nvCxnSpPr>
      <xdr:spPr>
        <a:xfrm flipV="1">
          <a:off x="14592300" y="1734235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124985</xdr:rowOff>
    </xdr:from>
    <xdr:ext cx="405111" cy="259045"/>
    <xdr:sp macro="" textlink="">
      <xdr:nvSpPr>
        <xdr:cNvPr id="627" name="n_1aveValue【公民館】&#10;有形固定資産減価償却率"/>
        <xdr:cNvSpPr txBox="1"/>
      </xdr:nvSpPr>
      <xdr:spPr>
        <a:xfrm>
          <a:off x="15266044" y="1795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124985</xdr:rowOff>
    </xdr:from>
    <xdr:ext cx="405111" cy="259045"/>
    <xdr:sp macro="" textlink="">
      <xdr:nvSpPr>
        <xdr:cNvPr id="628" name="n_2aveValue【公民館】&#10;有形固定資産減価償却率"/>
        <xdr:cNvSpPr txBox="1"/>
      </xdr:nvSpPr>
      <xdr:spPr>
        <a:xfrm>
          <a:off x="14389744" y="1795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93235</xdr:rowOff>
    </xdr:from>
    <xdr:ext cx="405111" cy="259045"/>
    <xdr:sp macro="" textlink="">
      <xdr:nvSpPr>
        <xdr:cNvPr id="629" name="n_1mainValue【公民館】&#10;有形固定資産減価償却率"/>
        <xdr:cNvSpPr txBox="1"/>
      </xdr:nvSpPr>
      <xdr:spPr>
        <a:xfrm>
          <a:off x="15266044" y="17066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8653</xdr:rowOff>
    </xdr:from>
    <xdr:ext cx="405111" cy="259045"/>
    <xdr:sp macro="" textlink="">
      <xdr:nvSpPr>
        <xdr:cNvPr id="630" name="n_2mainValue【公民館】&#10;有形固定資産減価償却率"/>
        <xdr:cNvSpPr txBox="1"/>
      </xdr:nvSpPr>
      <xdr:spPr>
        <a:xfrm>
          <a:off x="14389744" y="1715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1" name="正方形/長方形 63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2" name="正方形/長方形 63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3" name="正方形/長方形 63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4" name="正方形/長方形 63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5" name="正方形/長方形 63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6" name="正方形/長方形 63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7" name="正方形/長方形 63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8" name="正方形/長方形 63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9" name="テキスト ボックス 63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0" name="直線コネクタ 63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41" name="直線コネクタ 64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42" name="テキスト ボックス 64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43" name="直線コネクタ 64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44" name="テキスト ボックス 64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5" name="直線コネクタ 64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6" name="テキスト ボックス 64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47" name="直線コネクタ 64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48" name="テキスト ボックス 64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9" name="直線コネクタ 64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50" name="テキスト ボックス 64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1" name="直線コネクタ 65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2" name="テキスト ボックス 65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120014</xdr:rowOff>
    </xdr:from>
    <xdr:to>
      <xdr:col>116</xdr:col>
      <xdr:colOff>62864</xdr:colOff>
      <xdr:row>108</xdr:row>
      <xdr:rowOff>112395</xdr:rowOff>
    </xdr:to>
    <xdr:cxnSp macro="">
      <xdr:nvCxnSpPr>
        <xdr:cNvPr id="654" name="直線コネクタ 653"/>
        <xdr:cNvCxnSpPr/>
      </xdr:nvCxnSpPr>
      <xdr:spPr>
        <a:xfrm flipV="1">
          <a:off x="22160864" y="17093564"/>
          <a:ext cx="0" cy="1535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116222</xdr:rowOff>
    </xdr:from>
    <xdr:ext cx="469744" cy="259045"/>
    <xdr:sp macro="" textlink="">
      <xdr:nvSpPr>
        <xdr:cNvPr id="655" name="【公民館】&#10;一人当たり面積最小値テキスト"/>
        <xdr:cNvSpPr txBox="1"/>
      </xdr:nvSpPr>
      <xdr:spPr>
        <a:xfrm>
          <a:off x="22199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112395</xdr:rowOff>
    </xdr:from>
    <xdr:to>
      <xdr:col>116</xdr:col>
      <xdr:colOff>152400</xdr:colOff>
      <xdr:row>108</xdr:row>
      <xdr:rowOff>112395</xdr:rowOff>
    </xdr:to>
    <xdr:cxnSp macro="">
      <xdr:nvCxnSpPr>
        <xdr:cNvPr id="656" name="直線コネクタ 655"/>
        <xdr:cNvCxnSpPr/>
      </xdr:nvCxnSpPr>
      <xdr:spPr>
        <a:xfrm>
          <a:off x="22072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66691</xdr:rowOff>
    </xdr:from>
    <xdr:ext cx="469744" cy="259045"/>
    <xdr:sp macro="" textlink="">
      <xdr:nvSpPr>
        <xdr:cNvPr id="657" name="【公民館】&#10;一人当たり面積最大値テキスト"/>
        <xdr:cNvSpPr txBox="1"/>
      </xdr:nvSpPr>
      <xdr:spPr>
        <a:xfrm>
          <a:off x="22199600" y="16868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120014</xdr:rowOff>
    </xdr:from>
    <xdr:to>
      <xdr:col>116</xdr:col>
      <xdr:colOff>152400</xdr:colOff>
      <xdr:row>99</xdr:row>
      <xdr:rowOff>120014</xdr:rowOff>
    </xdr:to>
    <xdr:cxnSp macro="">
      <xdr:nvCxnSpPr>
        <xdr:cNvPr id="658" name="直線コネクタ 657"/>
        <xdr:cNvCxnSpPr/>
      </xdr:nvCxnSpPr>
      <xdr:spPr>
        <a:xfrm>
          <a:off x="22072600" y="1709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51452</xdr:rowOff>
    </xdr:from>
    <xdr:ext cx="469744" cy="259045"/>
    <xdr:sp macro="" textlink="">
      <xdr:nvSpPr>
        <xdr:cNvPr id="659" name="【公民館】&#10;一人当たり面積平均値テキスト"/>
        <xdr:cNvSpPr txBox="1"/>
      </xdr:nvSpPr>
      <xdr:spPr>
        <a:xfrm>
          <a:off x="22199600" y="18225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73025</xdr:rowOff>
    </xdr:from>
    <xdr:to>
      <xdr:col>116</xdr:col>
      <xdr:colOff>114300</xdr:colOff>
      <xdr:row>107</xdr:row>
      <xdr:rowOff>3175</xdr:rowOff>
    </xdr:to>
    <xdr:sp macro="" textlink="">
      <xdr:nvSpPr>
        <xdr:cNvPr id="660" name="フローチャート: 判断 659"/>
        <xdr:cNvSpPr/>
      </xdr:nvSpPr>
      <xdr:spPr>
        <a:xfrm>
          <a:off x="22110700" y="1824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53975</xdr:rowOff>
    </xdr:from>
    <xdr:to>
      <xdr:col>112</xdr:col>
      <xdr:colOff>38100</xdr:colOff>
      <xdr:row>106</xdr:row>
      <xdr:rowOff>155575</xdr:rowOff>
    </xdr:to>
    <xdr:sp macro="" textlink="">
      <xdr:nvSpPr>
        <xdr:cNvPr id="661" name="フローチャート: 判断 660"/>
        <xdr:cNvSpPr/>
      </xdr:nvSpPr>
      <xdr:spPr>
        <a:xfrm>
          <a:off x="21272500" y="1822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95886</xdr:rowOff>
    </xdr:from>
    <xdr:to>
      <xdr:col>107</xdr:col>
      <xdr:colOff>101600</xdr:colOff>
      <xdr:row>107</xdr:row>
      <xdr:rowOff>26036</xdr:rowOff>
    </xdr:to>
    <xdr:sp macro="" textlink="">
      <xdr:nvSpPr>
        <xdr:cNvPr id="662" name="フローチャート: 判断 661"/>
        <xdr:cNvSpPr/>
      </xdr:nvSpPr>
      <xdr:spPr>
        <a:xfrm>
          <a:off x="20383500" y="18269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3" name="テキスト ボックス 66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4" name="テキスト ボックス 66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5" name="テキスト ボックス 66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6" name="テキスト ボックス 66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7" name="テキスト ボックス 66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78739</xdr:rowOff>
    </xdr:from>
    <xdr:to>
      <xdr:col>112</xdr:col>
      <xdr:colOff>38100</xdr:colOff>
      <xdr:row>106</xdr:row>
      <xdr:rowOff>8889</xdr:rowOff>
    </xdr:to>
    <xdr:sp macro="" textlink="">
      <xdr:nvSpPr>
        <xdr:cNvPr id="668" name="楕円 667"/>
        <xdr:cNvSpPr/>
      </xdr:nvSpPr>
      <xdr:spPr>
        <a:xfrm>
          <a:off x="21272500" y="1808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65405</xdr:rowOff>
    </xdr:from>
    <xdr:to>
      <xdr:col>107</xdr:col>
      <xdr:colOff>101600</xdr:colOff>
      <xdr:row>105</xdr:row>
      <xdr:rowOff>167005</xdr:rowOff>
    </xdr:to>
    <xdr:sp macro="" textlink="">
      <xdr:nvSpPr>
        <xdr:cNvPr id="669" name="楕円 668"/>
        <xdr:cNvSpPr/>
      </xdr:nvSpPr>
      <xdr:spPr>
        <a:xfrm>
          <a:off x="20383500" y="1806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116205</xdr:rowOff>
    </xdr:from>
    <xdr:to>
      <xdr:col>111</xdr:col>
      <xdr:colOff>177800</xdr:colOff>
      <xdr:row>105</xdr:row>
      <xdr:rowOff>129539</xdr:rowOff>
    </xdr:to>
    <xdr:cxnSp macro="">
      <xdr:nvCxnSpPr>
        <xdr:cNvPr id="670" name="直線コネクタ 669"/>
        <xdr:cNvCxnSpPr/>
      </xdr:nvCxnSpPr>
      <xdr:spPr>
        <a:xfrm>
          <a:off x="20434300" y="18118455"/>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146702</xdr:rowOff>
    </xdr:from>
    <xdr:ext cx="469744" cy="259045"/>
    <xdr:sp macro="" textlink="">
      <xdr:nvSpPr>
        <xdr:cNvPr id="671" name="n_1aveValue【公民館】&#10;一人当たり面積"/>
        <xdr:cNvSpPr txBox="1"/>
      </xdr:nvSpPr>
      <xdr:spPr>
        <a:xfrm>
          <a:off x="21075727" y="1832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17163</xdr:rowOff>
    </xdr:from>
    <xdr:ext cx="469744" cy="259045"/>
    <xdr:sp macro="" textlink="">
      <xdr:nvSpPr>
        <xdr:cNvPr id="672" name="n_2aveValue【公民館】&#10;一人当たり面積"/>
        <xdr:cNvSpPr txBox="1"/>
      </xdr:nvSpPr>
      <xdr:spPr>
        <a:xfrm>
          <a:off x="20199427" y="1836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25416</xdr:rowOff>
    </xdr:from>
    <xdr:ext cx="469744" cy="259045"/>
    <xdr:sp macro="" textlink="">
      <xdr:nvSpPr>
        <xdr:cNvPr id="673" name="n_1mainValue【公民館】&#10;一人当たり面積"/>
        <xdr:cNvSpPr txBox="1"/>
      </xdr:nvSpPr>
      <xdr:spPr>
        <a:xfrm>
          <a:off x="210757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12082</xdr:rowOff>
    </xdr:from>
    <xdr:ext cx="469744" cy="259045"/>
    <xdr:sp macro="" textlink="">
      <xdr:nvSpPr>
        <xdr:cNvPr id="674" name="n_2mainValue【公民館】&#10;一人当たり面積"/>
        <xdr:cNvSpPr txBox="1"/>
      </xdr:nvSpPr>
      <xdr:spPr>
        <a:xfrm>
          <a:off x="20199427" y="1784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5" name="正方形/長方形 67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6" name="正方形/長方形 67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7" name="テキスト ボックス 67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各数値については算定中</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北海道倶知安町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16,432
14,862
261.34
9,281,092
9,058,223
220,728
4,927,942
8,708,353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78.1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58" name="直線コネクタ 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59" name="テキスト ボックス 58"/>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0" name="直線コネクタ 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1" name="テキスト ボックス 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2" name="直線コネクタ 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3" name="テキスト ボックス 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4" name="直線コネクタ 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5" name="テキスト ボックス 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6" name="直線コネクタ 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7" name="テキスト ボックス 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8" name="直線コネクタ 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69" name="テキスト ボックス 6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13335</xdr:rowOff>
    </xdr:from>
    <xdr:to>
      <xdr:col>24</xdr:col>
      <xdr:colOff>62865</xdr:colOff>
      <xdr:row>62</xdr:row>
      <xdr:rowOff>160020</xdr:rowOff>
    </xdr:to>
    <xdr:cxnSp macro="">
      <xdr:nvCxnSpPr>
        <xdr:cNvPr id="71" name="直線コネクタ 70"/>
        <xdr:cNvCxnSpPr/>
      </xdr:nvCxnSpPr>
      <xdr:spPr>
        <a:xfrm flipV="1">
          <a:off x="4634865" y="9443085"/>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163847</xdr:rowOff>
    </xdr:from>
    <xdr:ext cx="405111" cy="259045"/>
    <xdr:sp macro="" textlink="">
      <xdr:nvSpPr>
        <xdr:cNvPr id="72" name="【体育館・プール】&#10;有形固定資産減価償却率最小値テキスト"/>
        <xdr:cNvSpPr txBox="1"/>
      </xdr:nvSpPr>
      <xdr:spPr>
        <a:xfrm>
          <a:off x="4673600"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160020</xdr:rowOff>
    </xdr:from>
    <xdr:to>
      <xdr:col>24</xdr:col>
      <xdr:colOff>152400</xdr:colOff>
      <xdr:row>62</xdr:row>
      <xdr:rowOff>160020</xdr:rowOff>
    </xdr:to>
    <xdr:cxnSp macro="">
      <xdr:nvCxnSpPr>
        <xdr:cNvPr id="73" name="直線コネクタ 72"/>
        <xdr:cNvCxnSpPr/>
      </xdr:nvCxnSpPr>
      <xdr:spPr>
        <a:xfrm>
          <a:off x="4546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131462</xdr:rowOff>
    </xdr:from>
    <xdr:ext cx="405111" cy="259045"/>
    <xdr:sp macro="" textlink="">
      <xdr:nvSpPr>
        <xdr:cNvPr id="74" name="【体育館・プール】&#10;有形固定資産減価償却率最大値テキスト"/>
        <xdr:cNvSpPr txBox="1"/>
      </xdr:nvSpPr>
      <xdr:spPr>
        <a:xfrm>
          <a:off x="4673600" y="921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13335</xdr:rowOff>
    </xdr:from>
    <xdr:to>
      <xdr:col>24</xdr:col>
      <xdr:colOff>152400</xdr:colOff>
      <xdr:row>55</xdr:row>
      <xdr:rowOff>13335</xdr:rowOff>
    </xdr:to>
    <xdr:cxnSp macro="">
      <xdr:nvCxnSpPr>
        <xdr:cNvPr id="75" name="直線コネクタ 74"/>
        <xdr:cNvCxnSpPr/>
      </xdr:nvCxnSpPr>
      <xdr:spPr>
        <a:xfrm>
          <a:off x="4546600" y="944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60977</xdr:rowOff>
    </xdr:from>
    <xdr:ext cx="405111" cy="259045"/>
    <xdr:sp macro="" textlink="">
      <xdr:nvSpPr>
        <xdr:cNvPr id="76" name="【体育館・プール】&#10;有形固定資産減価償却率平均値テキスト"/>
        <xdr:cNvSpPr txBox="1"/>
      </xdr:nvSpPr>
      <xdr:spPr>
        <a:xfrm>
          <a:off x="4673600" y="9833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82550</xdr:rowOff>
    </xdr:from>
    <xdr:to>
      <xdr:col>24</xdr:col>
      <xdr:colOff>114300</xdr:colOff>
      <xdr:row>58</xdr:row>
      <xdr:rowOff>12700</xdr:rowOff>
    </xdr:to>
    <xdr:sp macro="" textlink="">
      <xdr:nvSpPr>
        <xdr:cNvPr id="77" name="フローチャート: 判断 76"/>
        <xdr:cNvSpPr/>
      </xdr:nvSpPr>
      <xdr:spPr>
        <a:xfrm>
          <a:off x="45847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69215</xdr:rowOff>
    </xdr:from>
    <xdr:to>
      <xdr:col>20</xdr:col>
      <xdr:colOff>38100</xdr:colOff>
      <xdr:row>57</xdr:row>
      <xdr:rowOff>170815</xdr:rowOff>
    </xdr:to>
    <xdr:sp macro="" textlink="">
      <xdr:nvSpPr>
        <xdr:cNvPr id="78" name="フローチャート: 判断 77"/>
        <xdr:cNvSpPr/>
      </xdr:nvSpPr>
      <xdr:spPr>
        <a:xfrm>
          <a:off x="3746500" y="984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161942</xdr:rowOff>
    </xdr:from>
    <xdr:ext cx="405111" cy="259045"/>
    <xdr:sp macro="" textlink="">
      <xdr:nvSpPr>
        <xdr:cNvPr id="79" name="n_1aveValue【体育館・プール】&#10;有形固定資産減価償却率"/>
        <xdr:cNvSpPr txBox="1"/>
      </xdr:nvSpPr>
      <xdr:spPr>
        <a:xfrm>
          <a:off x="3582044" y="9934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107315</xdr:rowOff>
    </xdr:from>
    <xdr:to>
      <xdr:col>15</xdr:col>
      <xdr:colOff>101600</xdr:colOff>
      <xdr:row>58</xdr:row>
      <xdr:rowOff>37465</xdr:rowOff>
    </xdr:to>
    <xdr:sp macro="" textlink="">
      <xdr:nvSpPr>
        <xdr:cNvPr id="80" name="フローチャート: 判断 79"/>
        <xdr:cNvSpPr/>
      </xdr:nvSpPr>
      <xdr:spPr>
        <a:xfrm>
          <a:off x="2857500" y="98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28592</xdr:rowOff>
    </xdr:from>
    <xdr:ext cx="405111" cy="259045"/>
    <xdr:sp macro="" textlink="">
      <xdr:nvSpPr>
        <xdr:cNvPr id="81" name="n_2aveValue【体育館・プール】&#10;有形固定資産減価償却率"/>
        <xdr:cNvSpPr txBox="1"/>
      </xdr:nvSpPr>
      <xdr:spPr>
        <a:xfrm>
          <a:off x="2705744" y="9972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2" name="テキスト ボックス 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3" name="テキスト ボックス 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4" name="テキスト ボックス 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5" name="テキスト ボックス 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6" name="テキスト ボックス 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52070</xdr:rowOff>
    </xdr:from>
    <xdr:to>
      <xdr:col>20</xdr:col>
      <xdr:colOff>38100</xdr:colOff>
      <xdr:row>57</xdr:row>
      <xdr:rowOff>153670</xdr:rowOff>
    </xdr:to>
    <xdr:sp macro="" textlink="">
      <xdr:nvSpPr>
        <xdr:cNvPr id="87" name="楕円 86"/>
        <xdr:cNvSpPr/>
      </xdr:nvSpPr>
      <xdr:spPr>
        <a:xfrm>
          <a:off x="37465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78740</xdr:rowOff>
    </xdr:from>
    <xdr:to>
      <xdr:col>15</xdr:col>
      <xdr:colOff>101600</xdr:colOff>
      <xdr:row>58</xdr:row>
      <xdr:rowOff>8890</xdr:rowOff>
    </xdr:to>
    <xdr:sp macro="" textlink="">
      <xdr:nvSpPr>
        <xdr:cNvPr id="88" name="楕円 87"/>
        <xdr:cNvSpPr/>
      </xdr:nvSpPr>
      <xdr:spPr>
        <a:xfrm>
          <a:off x="2857500" y="985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102870</xdr:rowOff>
    </xdr:from>
    <xdr:to>
      <xdr:col>19</xdr:col>
      <xdr:colOff>177800</xdr:colOff>
      <xdr:row>57</xdr:row>
      <xdr:rowOff>129540</xdr:rowOff>
    </xdr:to>
    <xdr:cxnSp macro="">
      <xdr:nvCxnSpPr>
        <xdr:cNvPr id="89" name="直線コネクタ 88"/>
        <xdr:cNvCxnSpPr/>
      </xdr:nvCxnSpPr>
      <xdr:spPr>
        <a:xfrm flipV="1">
          <a:off x="2908300" y="987552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55</xdr:row>
      <xdr:rowOff>170197</xdr:rowOff>
    </xdr:from>
    <xdr:ext cx="405111" cy="259045"/>
    <xdr:sp macro="" textlink="">
      <xdr:nvSpPr>
        <xdr:cNvPr id="90" name="n_1mainValue【体育館・プール】&#10;有形固定資産減価償却率"/>
        <xdr:cNvSpPr txBox="1"/>
      </xdr:nvSpPr>
      <xdr:spPr>
        <a:xfrm>
          <a:off x="3582044" y="959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25417</xdr:rowOff>
    </xdr:from>
    <xdr:ext cx="405111" cy="259045"/>
    <xdr:sp macro="" textlink="">
      <xdr:nvSpPr>
        <xdr:cNvPr id="91" name="n_2mainValue【体育館・プール】&#10;有形固定資産減価償却率"/>
        <xdr:cNvSpPr txBox="1"/>
      </xdr:nvSpPr>
      <xdr:spPr>
        <a:xfrm>
          <a:off x="2705744" y="962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2" name="正方形/長方形 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3" name="正方形/長方形 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4" name="正方形/長方形 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5" name="正方形/長方形 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6" name="正方形/長方形 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7" name="正方形/長方形 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8" name="正方形/長方形 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99" name="正方形/長方形 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0" name="テキスト ボックス 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1" name="直線コネクタ 1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2" name="直線コネクタ 101"/>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3" name="テキスト ボックス 102"/>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04" name="直線コネクタ 103"/>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05" name="テキスト ボックス 104"/>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06" name="直線コネクタ 105"/>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07" name="テキスト ボックス 106"/>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08" name="直線コネクタ 107"/>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09" name="テキスト ボックス 108"/>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0" name="直線コネクタ 109"/>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1" name="テキスト ボックス 110"/>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2" name="直線コネクタ 111"/>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13" name="テキスト ボックス 112"/>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4" name="直線コネクタ 11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5" name="テキスト ボックス 11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4899</xdr:rowOff>
    </xdr:from>
    <xdr:to>
      <xdr:col>54</xdr:col>
      <xdr:colOff>189865</xdr:colOff>
      <xdr:row>64</xdr:row>
      <xdr:rowOff>31024</xdr:rowOff>
    </xdr:to>
    <xdr:cxnSp macro="">
      <xdr:nvCxnSpPr>
        <xdr:cNvPr id="117" name="直線コネクタ 116"/>
        <xdr:cNvCxnSpPr/>
      </xdr:nvCxnSpPr>
      <xdr:spPr>
        <a:xfrm flipV="1">
          <a:off x="10476865" y="9434649"/>
          <a:ext cx="0" cy="156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34851</xdr:rowOff>
    </xdr:from>
    <xdr:ext cx="469744" cy="259045"/>
    <xdr:sp macro="" textlink="">
      <xdr:nvSpPr>
        <xdr:cNvPr id="118" name="【体育館・プール】&#10;一人当たり面積最小値テキスト"/>
        <xdr:cNvSpPr txBox="1"/>
      </xdr:nvSpPr>
      <xdr:spPr>
        <a:xfrm>
          <a:off x="10515600" y="1100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31024</xdr:rowOff>
    </xdr:from>
    <xdr:to>
      <xdr:col>55</xdr:col>
      <xdr:colOff>88900</xdr:colOff>
      <xdr:row>64</xdr:row>
      <xdr:rowOff>31024</xdr:rowOff>
    </xdr:to>
    <xdr:cxnSp macro="">
      <xdr:nvCxnSpPr>
        <xdr:cNvPr id="119" name="直線コネクタ 118"/>
        <xdr:cNvCxnSpPr/>
      </xdr:nvCxnSpPr>
      <xdr:spPr>
        <a:xfrm>
          <a:off x="10388600" y="1100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123026</xdr:rowOff>
    </xdr:from>
    <xdr:ext cx="469744" cy="259045"/>
    <xdr:sp macro="" textlink="">
      <xdr:nvSpPr>
        <xdr:cNvPr id="120" name="【体育館・プール】&#10;一人当たり面積最大値テキスト"/>
        <xdr:cNvSpPr txBox="1"/>
      </xdr:nvSpPr>
      <xdr:spPr>
        <a:xfrm>
          <a:off x="10515600" y="920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4899</xdr:rowOff>
    </xdr:from>
    <xdr:to>
      <xdr:col>55</xdr:col>
      <xdr:colOff>88900</xdr:colOff>
      <xdr:row>55</xdr:row>
      <xdr:rowOff>4899</xdr:rowOff>
    </xdr:to>
    <xdr:cxnSp macro="">
      <xdr:nvCxnSpPr>
        <xdr:cNvPr id="121" name="直線コネクタ 120"/>
        <xdr:cNvCxnSpPr/>
      </xdr:nvCxnSpPr>
      <xdr:spPr>
        <a:xfrm>
          <a:off x="10388600" y="9434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1105</xdr:rowOff>
    </xdr:from>
    <xdr:ext cx="469744" cy="259045"/>
    <xdr:sp macro="" textlink="">
      <xdr:nvSpPr>
        <xdr:cNvPr id="122" name="【体育館・プール】&#10;一人当たり面積平均値テキスト"/>
        <xdr:cNvSpPr txBox="1"/>
      </xdr:nvSpPr>
      <xdr:spPr>
        <a:xfrm>
          <a:off x="10515600" y="10459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22678</xdr:rowOff>
    </xdr:from>
    <xdr:to>
      <xdr:col>55</xdr:col>
      <xdr:colOff>50800</xdr:colOff>
      <xdr:row>61</xdr:row>
      <xdr:rowOff>124278</xdr:rowOff>
    </xdr:to>
    <xdr:sp macro="" textlink="">
      <xdr:nvSpPr>
        <xdr:cNvPr id="123" name="フローチャート: 判断 122"/>
        <xdr:cNvSpPr/>
      </xdr:nvSpPr>
      <xdr:spPr>
        <a:xfrm>
          <a:off x="104267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3084</xdr:rowOff>
    </xdr:from>
    <xdr:to>
      <xdr:col>50</xdr:col>
      <xdr:colOff>165100</xdr:colOff>
      <xdr:row>61</xdr:row>
      <xdr:rowOff>104684</xdr:rowOff>
    </xdr:to>
    <xdr:sp macro="" textlink="">
      <xdr:nvSpPr>
        <xdr:cNvPr id="124" name="フローチャート: 判断 123"/>
        <xdr:cNvSpPr/>
      </xdr:nvSpPr>
      <xdr:spPr>
        <a:xfrm>
          <a:off x="95885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95811</xdr:rowOff>
    </xdr:from>
    <xdr:ext cx="469744" cy="259045"/>
    <xdr:sp macro="" textlink="">
      <xdr:nvSpPr>
        <xdr:cNvPr id="125" name="n_1aveValue【体育館・プール】&#10;一人当たり面積"/>
        <xdr:cNvSpPr txBox="1"/>
      </xdr:nvSpPr>
      <xdr:spPr>
        <a:xfrm>
          <a:off x="9391727" y="10554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66766</xdr:rowOff>
    </xdr:from>
    <xdr:to>
      <xdr:col>46</xdr:col>
      <xdr:colOff>38100</xdr:colOff>
      <xdr:row>61</xdr:row>
      <xdr:rowOff>168366</xdr:rowOff>
    </xdr:to>
    <xdr:sp macro="" textlink="">
      <xdr:nvSpPr>
        <xdr:cNvPr id="126" name="フローチャート: 判断 125"/>
        <xdr:cNvSpPr/>
      </xdr:nvSpPr>
      <xdr:spPr>
        <a:xfrm>
          <a:off x="8699500" y="1052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159493</xdr:rowOff>
    </xdr:from>
    <xdr:ext cx="469744" cy="259045"/>
    <xdr:sp macro="" textlink="">
      <xdr:nvSpPr>
        <xdr:cNvPr id="127" name="n_2aveValue【体育館・プール】&#10;一人当たり面積"/>
        <xdr:cNvSpPr txBox="1"/>
      </xdr:nvSpPr>
      <xdr:spPr>
        <a:xfrm>
          <a:off x="8515427" y="10617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8" name="テキスト ボックス 12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9" name="テキスト ボックス 12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0" name="テキスト ボックス 12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1" name="テキスト ボックス 13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2" name="テキスト ボックス 13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74930</xdr:rowOff>
    </xdr:from>
    <xdr:to>
      <xdr:col>50</xdr:col>
      <xdr:colOff>165100</xdr:colOff>
      <xdr:row>61</xdr:row>
      <xdr:rowOff>5080</xdr:rowOff>
    </xdr:to>
    <xdr:sp macro="" textlink="">
      <xdr:nvSpPr>
        <xdr:cNvPr id="133" name="楕円 132"/>
        <xdr:cNvSpPr/>
      </xdr:nvSpPr>
      <xdr:spPr>
        <a:xfrm>
          <a:off x="9588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56969</xdr:rowOff>
    </xdr:from>
    <xdr:to>
      <xdr:col>46</xdr:col>
      <xdr:colOff>38100</xdr:colOff>
      <xdr:row>60</xdr:row>
      <xdr:rowOff>158569</xdr:rowOff>
    </xdr:to>
    <xdr:sp macro="" textlink="">
      <xdr:nvSpPr>
        <xdr:cNvPr id="134" name="楕円 133"/>
        <xdr:cNvSpPr/>
      </xdr:nvSpPr>
      <xdr:spPr>
        <a:xfrm>
          <a:off x="8699500" y="1034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107769</xdr:rowOff>
    </xdr:from>
    <xdr:to>
      <xdr:col>50</xdr:col>
      <xdr:colOff>114300</xdr:colOff>
      <xdr:row>60</xdr:row>
      <xdr:rowOff>125730</xdr:rowOff>
    </xdr:to>
    <xdr:cxnSp macro="">
      <xdr:nvCxnSpPr>
        <xdr:cNvPr id="135" name="直線コネクタ 134"/>
        <xdr:cNvCxnSpPr/>
      </xdr:nvCxnSpPr>
      <xdr:spPr>
        <a:xfrm>
          <a:off x="8750300" y="10394769"/>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21607</xdr:rowOff>
    </xdr:from>
    <xdr:ext cx="469744" cy="259045"/>
    <xdr:sp macro="" textlink="">
      <xdr:nvSpPr>
        <xdr:cNvPr id="136" name="n_1mainValue【体育館・プール】&#10;一人当たり面積"/>
        <xdr:cNvSpPr txBox="1"/>
      </xdr:nvSpPr>
      <xdr:spPr>
        <a:xfrm>
          <a:off x="9391727" y="1013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3646</xdr:rowOff>
    </xdr:from>
    <xdr:ext cx="469744" cy="259045"/>
    <xdr:sp macro="" textlink="">
      <xdr:nvSpPr>
        <xdr:cNvPr id="137" name="n_2mainValue【体育館・プール】&#10;一人当たり面積"/>
        <xdr:cNvSpPr txBox="1"/>
      </xdr:nvSpPr>
      <xdr:spPr>
        <a:xfrm>
          <a:off x="8515427" y="1011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8" name="正方形/長方形 13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9" name="正方形/長方形 13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0" name="正方形/長方形 13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1" name="正方形/長方形 14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2" name="正方形/長方形 14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3" name="正方形/長方形 14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4" name="正方形/長方形 14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5" name="正方形/長方形 144"/>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46" name="正方形/長方形 14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47" name="正方形/長方形 14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48" name="正方形/長方形 14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49" name="正方形/長方形 14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50" name="正方形/長方形 14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51" name="正方形/長方形 15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52" name="正方形/長方形 15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53" name="正方形/長方形 152"/>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54" name="正方形/長方形 15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55" name="正方形/長方形 15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56" name="正方形/長方形 15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57" name="正方形/長方形 15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58" name="正方形/長方形 15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59" name="正方形/長方形 15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60" name="正方形/長方形 15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61" name="正方形/長方形 16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62" name="正方形/長方形 16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63" name="正方形/長方形 16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64" name="正方形/長方形 16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65" name="正方形/長方形 16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66" name="正方形/長方形 16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67" name="正方形/長方形 16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68" name="正方形/長方形 16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69" name="正方形/長方形 16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70" name="正方形/長方形 16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71" name="正方形/長方形 17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72" name="正方形/長方形 17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73" name="正方形/長方形 17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74" name="正方形/長方形 17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75" name="正方形/長方形 17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76" name="正方形/長方形 17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77" name="正方形/長方形 17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78" name="テキスト ボックス 17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79" name="直線コネクタ 17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180" name="直線コネクタ 17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181" name="テキスト ボックス 180"/>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182" name="直線コネクタ 18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183" name="テキスト ボックス 18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184" name="直線コネクタ 18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185" name="テキスト ボックス 18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186" name="直線コネクタ 18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187" name="テキスト ボックス 18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188" name="直線コネクタ 18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189" name="テキスト ボックス 18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190" name="直線コネクタ 18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191" name="テキスト ボックス 19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19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19050</xdr:rowOff>
    </xdr:from>
    <xdr:to>
      <xdr:col>85</xdr:col>
      <xdr:colOff>126364</xdr:colOff>
      <xdr:row>41</xdr:row>
      <xdr:rowOff>62865</xdr:rowOff>
    </xdr:to>
    <xdr:cxnSp macro="">
      <xdr:nvCxnSpPr>
        <xdr:cNvPr id="193" name="直線コネクタ 192"/>
        <xdr:cNvCxnSpPr/>
      </xdr:nvCxnSpPr>
      <xdr:spPr>
        <a:xfrm flipV="1">
          <a:off x="16318864" y="5676900"/>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66692</xdr:rowOff>
    </xdr:from>
    <xdr:ext cx="340478" cy="259045"/>
    <xdr:sp macro="" textlink="">
      <xdr:nvSpPr>
        <xdr:cNvPr id="194" name="【一般廃棄物処理施設】&#10;有形固定資産減価償却率最小値テキスト"/>
        <xdr:cNvSpPr txBox="1"/>
      </xdr:nvSpPr>
      <xdr:spPr>
        <a:xfrm>
          <a:off x="16357600" y="70961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62865</xdr:rowOff>
    </xdr:from>
    <xdr:to>
      <xdr:col>86</xdr:col>
      <xdr:colOff>25400</xdr:colOff>
      <xdr:row>41</xdr:row>
      <xdr:rowOff>62865</xdr:rowOff>
    </xdr:to>
    <xdr:cxnSp macro="">
      <xdr:nvCxnSpPr>
        <xdr:cNvPr id="195" name="直線コネクタ 194"/>
        <xdr:cNvCxnSpPr/>
      </xdr:nvCxnSpPr>
      <xdr:spPr>
        <a:xfrm>
          <a:off x="16230600" y="709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137177</xdr:rowOff>
    </xdr:from>
    <xdr:ext cx="405111" cy="259045"/>
    <xdr:sp macro="" textlink="">
      <xdr:nvSpPr>
        <xdr:cNvPr id="196" name="【一般廃棄物処理施設】&#10;有形固定資産減価償却率最大値テキスト"/>
        <xdr:cNvSpPr txBox="1"/>
      </xdr:nvSpPr>
      <xdr:spPr>
        <a:xfrm>
          <a:off x="163576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19050</xdr:rowOff>
    </xdr:from>
    <xdr:to>
      <xdr:col>86</xdr:col>
      <xdr:colOff>25400</xdr:colOff>
      <xdr:row>33</xdr:row>
      <xdr:rowOff>19050</xdr:rowOff>
    </xdr:to>
    <xdr:cxnSp macro="">
      <xdr:nvCxnSpPr>
        <xdr:cNvPr id="197" name="直線コネクタ 196"/>
        <xdr:cNvCxnSpPr/>
      </xdr:nvCxnSpPr>
      <xdr:spPr>
        <a:xfrm>
          <a:off x="16230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127652</xdr:rowOff>
    </xdr:from>
    <xdr:ext cx="405111" cy="259045"/>
    <xdr:sp macro="" textlink="">
      <xdr:nvSpPr>
        <xdr:cNvPr id="198" name="【一般廃棄物処理施設】&#10;有形固定資産減価償却率平均値テキスト"/>
        <xdr:cNvSpPr txBox="1"/>
      </xdr:nvSpPr>
      <xdr:spPr>
        <a:xfrm>
          <a:off x="16357600" y="6128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149225</xdr:rowOff>
    </xdr:from>
    <xdr:to>
      <xdr:col>85</xdr:col>
      <xdr:colOff>177800</xdr:colOff>
      <xdr:row>36</xdr:row>
      <xdr:rowOff>79375</xdr:rowOff>
    </xdr:to>
    <xdr:sp macro="" textlink="">
      <xdr:nvSpPr>
        <xdr:cNvPr id="199" name="フローチャート: 判断 198"/>
        <xdr:cNvSpPr/>
      </xdr:nvSpPr>
      <xdr:spPr>
        <a:xfrm>
          <a:off x="162687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116840</xdr:rowOff>
    </xdr:from>
    <xdr:to>
      <xdr:col>81</xdr:col>
      <xdr:colOff>101600</xdr:colOff>
      <xdr:row>36</xdr:row>
      <xdr:rowOff>46990</xdr:rowOff>
    </xdr:to>
    <xdr:sp macro="" textlink="">
      <xdr:nvSpPr>
        <xdr:cNvPr id="200" name="フローチャート: 判断 199"/>
        <xdr:cNvSpPr/>
      </xdr:nvSpPr>
      <xdr:spPr>
        <a:xfrm>
          <a:off x="15430500" y="611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38117</xdr:rowOff>
    </xdr:from>
    <xdr:ext cx="405111" cy="259045"/>
    <xdr:sp macro="" textlink="">
      <xdr:nvSpPr>
        <xdr:cNvPr id="201" name="n_1aveValue【一般廃棄物処理施設】&#10;有形固定資産減価償却率"/>
        <xdr:cNvSpPr txBox="1"/>
      </xdr:nvSpPr>
      <xdr:spPr>
        <a:xfrm>
          <a:off x="15266044" y="6210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52070</xdr:rowOff>
    </xdr:from>
    <xdr:to>
      <xdr:col>76</xdr:col>
      <xdr:colOff>165100</xdr:colOff>
      <xdr:row>35</xdr:row>
      <xdr:rowOff>153670</xdr:rowOff>
    </xdr:to>
    <xdr:sp macro="" textlink="">
      <xdr:nvSpPr>
        <xdr:cNvPr id="202" name="フローチャート: 判断 201"/>
        <xdr:cNvSpPr/>
      </xdr:nvSpPr>
      <xdr:spPr>
        <a:xfrm>
          <a:off x="14541500" y="60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33</xdr:row>
      <xdr:rowOff>170197</xdr:rowOff>
    </xdr:from>
    <xdr:ext cx="405111" cy="259045"/>
    <xdr:sp macro="" textlink="">
      <xdr:nvSpPr>
        <xdr:cNvPr id="203" name="n_2aveValue【一般廃棄物処理施設】&#10;有形固定資産減価償却率"/>
        <xdr:cNvSpPr txBox="1"/>
      </xdr:nvSpPr>
      <xdr:spPr>
        <a:xfrm>
          <a:off x="14389744" y="58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04" name="テキスト ボックス 20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05" name="テキスト ボックス 20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06" name="テキスト ボックス 20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07" name="テキスト ボックス 20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08" name="テキスト ボックス 20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23495</xdr:rowOff>
    </xdr:from>
    <xdr:to>
      <xdr:col>81</xdr:col>
      <xdr:colOff>101600</xdr:colOff>
      <xdr:row>33</xdr:row>
      <xdr:rowOff>125095</xdr:rowOff>
    </xdr:to>
    <xdr:sp macro="" textlink="">
      <xdr:nvSpPr>
        <xdr:cNvPr id="209" name="楕円 208"/>
        <xdr:cNvSpPr/>
      </xdr:nvSpPr>
      <xdr:spPr>
        <a:xfrm>
          <a:off x="15430500" y="568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31</xdr:row>
      <xdr:rowOff>141622</xdr:rowOff>
    </xdr:from>
    <xdr:ext cx="405111" cy="259045"/>
    <xdr:sp macro="" textlink="">
      <xdr:nvSpPr>
        <xdr:cNvPr id="210" name="n_1mainValue【一般廃棄物処理施設】&#10;有形固定資産減価償却率"/>
        <xdr:cNvSpPr txBox="1"/>
      </xdr:nvSpPr>
      <xdr:spPr>
        <a:xfrm>
          <a:off x="15266044" y="545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11" name="正方形/長方形 21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12" name="正方形/長方形 21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13" name="正方形/長方形 21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14" name="正方形/長方形 21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15" name="正方形/長方形 21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16" name="正方形/長方形 21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17" name="正方形/長方形 21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18" name="正方形/長方形 21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19" name="テキスト ボックス 21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20" name="直線コネクタ 21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221" name="直線コネクタ 22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222" name="テキスト ボックス 221"/>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223" name="直線コネクタ 22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224" name="テキスト ボックス 223"/>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225" name="直線コネクタ 22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226" name="テキスト ボックス 225"/>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227" name="直線コネクタ 22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228" name="テキスト ボックス 227"/>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229" name="直線コネクタ 22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230" name="テキスト ボックス 229"/>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31" name="直線コネクタ 23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232" name="テキスト ボックス 23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3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131944</xdr:rowOff>
    </xdr:from>
    <xdr:to>
      <xdr:col>116</xdr:col>
      <xdr:colOff>62864</xdr:colOff>
      <xdr:row>41</xdr:row>
      <xdr:rowOff>154956</xdr:rowOff>
    </xdr:to>
    <xdr:cxnSp macro="">
      <xdr:nvCxnSpPr>
        <xdr:cNvPr id="234" name="直線コネクタ 233"/>
        <xdr:cNvCxnSpPr/>
      </xdr:nvCxnSpPr>
      <xdr:spPr>
        <a:xfrm flipV="1">
          <a:off x="22160864" y="5789794"/>
          <a:ext cx="0" cy="1394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158783</xdr:rowOff>
    </xdr:from>
    <xdr:ext cx="534377" cy="259045"/>
    <xdr:sp macro="" textlink="">
      <xdr:nvSpPr>
        <xdr:cNvPr id="235" name="【一般廃棄物処理施設】&#10;一人当たり有形固定資産（償却資産）額最小値テキスト"/>
        <xdr:cNvSpPr txBox="1"/>
      </xdr:nvSpPr>
      <xdr:spPr>
        <a:xfrm>
          <a:off x="22199600" y="718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154956</xdr:rowOff>
    </xdr:from>
    <xdr:to>
      <xdr:col>116</xdr:col>
      <xdr:colOff>152400</xdr:colOff>
      <xdr:row>41</xdr:row>
      <xdr:rowOff>154956</xdr:rowOff>
    </xdr:to>
    <xdr:cxnSp macro="">
      <xdr:nvCxnSpPr>
        <xdr:cNvPr id="236" name="直線コネクタ 235"/>
        <xdr:cNvCxnSpPr/>
      </xdr:nvCxnSpPr>
      <xdr:spPr>
        <a:xfrm>
          <a:off x="22072600" y="7184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78621</xdr:rowOff>
    </xdr:from>
    <xdr:ext cx="599010" cy="259045"/>
    <xdr:sp macro="" textlink="">
      <xdr:nvSpPr>
        <xdr:cNvPr id="237" name="【一般廃棄物処理施設】&#10;一人当たり有形固定資産（償却資産）額最大値テキスト"/>
        <xdr:cNvSpPr txBox="1"/>
      </xdr:nvSpPr>
      <xdr:spPr>
        <a:xfrm>
          <a:off x="22199600" y="5565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131944</xdr:rowOff>
    </xdr:from>
    <xdr:to>
      <xdr:col>116</xdr:col>
      <xdr:colOff>152400</xdr:colOff>
      <xdr:row>33</xdr:row>
      <xdr:rowOff>131944</xdr:rowOff>
    </xdr:to>
    <xdr:cxnSp macro="">
      <xdr:nvCxnSpPr>
        <xdr:cNvPr id="238" name="直線コネクタ 237"/>
        <xdr:cNvCxnSpPr/>
      </xdr:nvCxnSpPr>
      <xdr:spPr>
        <a:xfrm>
          <a:off x="22072600" y="5789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22282</xdr:rowOff>
    </xdr:from>
    <xdr:ext cx="599010" cy="259045"/>
    <xdr:sp macro="" textlink="">
      <xdr:nvSpPr>
        <xdr:cNvPr id="239" name="【一般廃棄物処理施設】&#10;一人当たり有形固定資産（償却資産）額平均値テキスト"/>
        <xdr:cNvSpPr txBox="1"/>
      </xdr:nvSpPr>
      <xdr:spPr>
        <a:xfrm>
          <a:off x="22199600" y="6708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43855</xdr:rowOff>
    </xdr:from>
    <xdr:to>
      <xdr:col>116</xdr:col>
      <xdr:colOff>114300</xdr:colOff>
      <xdr:row>39</xdr:row>
      <xdr:rowOff>145455</xdr:rowOff>
    </xdr:to>
    <xdr:sp macro="" textlink="">
      <xdr:nvSpPr>
        <xdr:cNvPr id="240" name="フローチャート: 判断 239"/>
        <xdr:cNvSpPr/>
      </xdr:nvSpPr>
      <xdr:spPr>
        <a:xfrm>
          <a:off x="22110700" y="673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171110</xdr:rowOff>
    </xdr:from>
    <xdr:to>
      <xdr:col>112</xdr:col>
      <xdr:colOff>38100</xdr:colOff>
      <xdr:row>39</xdr:row>
      <xdr:rowOff>101260</xdr:rowOff>
    </xdr:to>
    <xdr:sp macro="" textlink="">
      <xdr:nvSpPr>
        <xdr:cNvPr id="241" name="フローチャート: 判断 240"/>
        <xdr:cNvSpPr/>
      </xdr:nvSpPr>
      <xdr:spPr>
        <a:xfrm>
          <a:off x="21272500" y="668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37</xdr:row>
      <xdr:rowOff>117787</xdr:rowOff>
    </xdr:from>
    <xdr:ext cx="599010" cy="259045"/>
    <xdr:sp macro="" textlink="">
      <xdr:nvSpPr>
        <xdr:cNvPr id="242" name="n_1aveValue【一般廃棄物処理施設】&#10;一人当たり有形固定資産（償却資産）額"/>
        <xdr:cNvSpPr txBox="1"/>
      </xdr:nvSpPr>
      <xdr:spPr>
        <a:xfrm>
          <a:off x="21011095" y="6461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82120</xdr:rowOff>
    </xdr:from>
    <xdr:to>
      <xdr:col>107</xdr:col>
      <xdr:colOff>101600</xdr:colOff>
      <xdr:row>40</xdr:row>
      <xdr:rowOff>12270</xdr:rowOff>
    </xdr:to>
    <xdr:sp macro="" textlink="">
      <xdr:nvSpPr>
        <xdr:cNvPr id="243" name="フローチャート: 判断 242"/>
        <xdr:cNvSpPr/>
      </xdr:nvSpPr>
      <xdr:spPr>
        <a:xfrm>
          <a:off x="20383500" y="676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28797</xdr:rowOff>
    </xdr:from>
    <xdr:ext cx="599010" cy="259045"/>
    <xdr:sp macro="" textlink="">
      <xdr:nvSpPr>
        <xdr:cNvPr id="244" name="n_2aveValue【一般廃棄物処理施設】&#10;一人当たり有形固定資産（償却資産）額"/>
        <xdr:cNvSpPr txBox="1"/>
      </xdr:nvSpPr>
      <xdr:spPr>
        <a:xfrm>
          <a:off x="20134795" y="6543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245" name="テキスト ボックス 24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46" name="テキスト ボックス 24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47" name="テキスト ボックス 24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48" name="テキスト ボックス 24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49" name="テキスト ボックス 24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146893</xdr:rowOff>
    </xdr:from>
    <xdr:to>
      <xdr:col>112</xdr:col>
      <xdr:colOff>38100</xdr:colOff>
      <xdr:row>41</xdr:row>
      <xdr:rowOff>77043</xdr:rowOff>
    </xdr:to>
    <xdr:sp macro="" textlink="">
      <xdr:nvSpPr>
        <xdr:cNvPr id="250" name="楕円 249"/>
        <xdr:cNvSpPr/>
      </xdr:nvSpPr>
      <xdr:spPr>
        <a:xfrm>
          <a:off x="21272500" y="700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41</xdr:row>
      <xdr:rowOff>68170</xdr:rowOff>
    </xdr:from>
    <xdr:ext cx="534377" cy="259045"/>
    <xdr:sp macro="" textlink="">
      <xdr:nvSpPr>
        <xdr:cNvPr id="251" name="n_1mainValue【一般廃棄物処理施設】&#10;一人当たり有形固定資産（償却資産）額"/>
        <xdr:cNvSpPr txBox="1"/>
      </xdr:nvSpPr>
      <xdr:spPr>
        <a:xfrm>
          <a:off x="21043411" y="709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52" name="正方形/長方形 25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53" name="正方形/長方形 25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54" name="正方形/長方形 25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55" name="正方形/長方形 25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56" name="正方形/長方形 25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57" name="正方形/長方形 25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58" name="正方形/長方形 25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59" name="正方形/長方形 258"/>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260" name="正方形/長方形 25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61" name="正方形/長方形 26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62" name="正方形/長方形 26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63" name="正方形/長方形 26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64" name="正方形/長方形 26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65" name="正方形/長方形 26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66" name="正方形/長方形 26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67" name="正方形/長方形 266"/>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268" name="正方形/長方形 26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69" name="正方形/長方形 26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70" name="正方形/長方形 26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71" name="正方形/長方形 27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72" name="正方形/長方形 27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73" name="正方形/長方形 27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74" name="正方形/長方形 27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75" name="正方形/長方形 27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276" name="正方形/長方形 27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277" name="正方形/長方形 27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278" name="正方形/長方形 27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279" name="正方形/長方形 27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280" name="正方形/長方形 27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281" name="正方形/長方形 28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282" name="正方形/長方形 28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283" name="正方形/長方形 28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284" name="正方形/長方形 28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285" name="正方形/長方形 28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286" name="正方形/長方形 28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287" name="正方形/長方形 28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288" name="正方形/長方形 28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289" name="正方形/長方形 28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290" name="正方形/長方形 28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291" name="正方形/長方形 29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292" name="テキスト ボックス 29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293" name="直線コネクタ 29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294" name="直線コネクタ 29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295" name="テキスト ボックス 29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296" name="直線コネクタ 29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297" name="テキスト ボックス 29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298" name="直線コネクタ 29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299" name="テキスト ボックス 29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300" name="直線コネクタ 29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301" name="テキスト ボックス 30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302" name="直線コネクタ 30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303" name="テキスト ボックス 30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304" name="直線コネクタ 30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305" name="テキスト ボックス 30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06" name="直線コネクタ 30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307" name="テキスト ボックス 30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30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109</xdr:row>
      <xdr:rowOff>2721</xdr:rowOff>
    </xdr:to>
    <xdr:cxnSp macro="">
      <xdr:nvCxnSpPr>
        <xdr:cNvPr id="309" name="直線コネクタ 308"/>
        <xdr:cNvCxnSpPr/>
      </xdr:nvCxnSpPr>
      <xdr:spPr>
        <a:xfrm flipV="1">
          <a:off x="16318864" y="17093837"/>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6548</xdr:rowOff>
    </xdr:from>
    <xdr:ext cx="340478" cy="259045"/>
    <xdr:sp macro="" textlink="">
      <xdr:nvSpPr>
        <xdr:cNvPr id="310" name="【庁舎】&#10;有形固定資産減価償却率最小値テキスト"/>
        <xdr:cNvSpPr txBox="1"/>
      </xdr:nvSpPr>
      <xdr:spPr>
        <a:xfrm>
          <a:off x="16357600" y="1869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xdr:rowOff>
    </xdr:from>
    <xdr:to>
      <xdr:col>86</xdr:col>
      <xdr:colOff>25400</xdr:colOff>
      <xdr:row>109</xdr:row>
      <xdr:rowOff>2721</xdr:rowOff>
    </xdr:to>
    <xdr:cxnSp macro="">
      <xdr:nvCxnSpPr>
        <xdr:cNvPr id="311" name="直線コネクタ 310"/>
        <xdr:cNvCxnSpPr/>
      </xdr:nvCxnSpPr>
      <xdr:spPr>
        <a:xfrm>
          <a:off x="16230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312" name="【庁舎】&#10;有形固定資産減価償却率最大値テキスト"/>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313" name="直線コネクタ 312"/>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158948</xdr:rowOff>
    </xdr:from>
    <xdr:ext cx="405111" cy="259045"/>
    <xdr:sp macro="" textlink="">
      <xdr:nvSpPr>
        <xdr:cNvPr id="314" name="【庁舎】&#10;有形固定資産減価償却率平均値テキスト"/>
        <xdr:cNvSpPr txBox="1"/>
      </xdr:nvSpPr>
      <xdr:spPr>
        <a:xfrm>
          <a:off x="16357600" y="176468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9071</xdr:rowOff>
    </xdr:from>
    <xdr:to>
      <xdr:col>85</xdr:col>
      <xdr:colOff>177800</xdr:colOff>
      <xdr:row>103</xdr:row>
      <xdr:rowOff>110671</xdr:rowOff>
    </xdr:to>
    <xdr:sp macro="" textlink="">
      <xdr:nvSpPr>
        <xdr:cNvPr id="315" name="フローチャート: 判断 314"/>
        <xdr:cNvSpPr/>
      </xdr:nvSpPr>
      <xdr:spPr>
        <a:xfrm>
          <a:off x="162687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53158</xdr:rowOff>
    </xdr:from>
    <xdr:to>
      <xdr:col>81</xdr:col>
      <xdr:colOff>101600</xdr:colOff>
      <xdr:row>103</xdr:row>
      <xdr:rowOff>154758</xdr:rowOff>
    </xdr:to>
    <xdr:sp macro="" textlink="">
      <xdr:nvSpPr>
        <xdr:cNvPr id="316" name="フローチャート: 判断 315"/>
        <xdr:cNvSpPr/>
      </xdr:nvSpPr>
      <xdr:spPr>
        <a:xfrm>
          <a:off x="15430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145885</xdr:rowOff>
    </xdr:from>
    <xdr:ext cx="405111" cy="259045"/>
    <xdr:sp macro="" textlink="">
      <xdr:nvSpPr>
        <xdr:cNvPr id="317" name="n_1aveValue【庁舎】&#10;有形固定資産減価償却率"/>
        <xdr:cNvSpPr txBox="1"/>
      </xdr:nvSpPr>
      <xdr:spPr>
        <a:xfrm>
          <a:off x="15266044" y="1780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56424</xdr:rowOff>
    </xdr:from>
    <xdr:to>
      <xdr:col>76</xdr:col>
      <xdr:colOff>165100</xdr:colOff>
      <xdr:row>103</xdr:row>
      <xdr:rowOff>158024</xdr:rowOff>
    </xdr:to>
    <xdr:sp macro="" textlink="">
      <xdr:nvSpPr>
        <xdr:cNvPr id="318" name="フローチャート: 判断 317"/>
        <xdr:cNvSpPr/>
      </xdr:nvSpPr>
      <xdr:spPr>
        <a:xfrm>
          <a:off x="14541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149151</xdr:rowOff>
    </xdr:from>
    <xdr:ext cx="405111" cy="259045"/>
    <xdr:sp macro="" textlink="">
      <xdr:nvSpPr>
        <xdr:cNvPr id="319" name="n_2aveValue【庁舎】&#10;有形固定資産減価償却率"/>
        <xdr:cNvSpPr txBox="1"/>
      </xdr:nvSpPr>
      <xdr:spPr>
        <a:xfrm>
          <a:off x="14389744" y="1780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320" name="テキスト ボックス 31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321" name="テキスト ボックス 32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322" name="テキスト ボックス 32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323" name="テキスト ボックス 32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324" name="テキスト ボックス 32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66221</xdr:rowOff>
    </xdr:from>
    <xdr:to>
      <xdr:col>81</xdr:col>
      <xdr:colOff>101600</xdr:colOff>
      <xdr:row>99</xdr:row>
      <xdr:rowOff>167821</xdr:rowOff>
    </xdr:to>
    <xdr:sp macro="" textlink="">
      <xdr:nvSpPr>
        <xdr:cNvPr id="325" name="楕円 324"/>
        <xdr:cNvSpPr/>
      </xdr:nvSpPr>
      <xdr:spPr>
        <a:xfrm>
          <a:off x="154305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99</xdr:row>
      <xdr:rowOff>74386</xdr:rowOff>
    </xdr:from>
    <xdr:to>
      <xdr:col>76</xdr:col>
      <xdr:colOff>165100</xdr:colOff>
      <xdr:row>100</xdr:row>
      <xdr:rowOff>4536</xdr:rowOff>
    </xdr:to>
    <xdr:sp macro="" textlink="">
      <xdr:nvSpPr>
        <xdr:cNvPr id="326" name="楕円 325"/>
        <xdr:cNvSpPr/>
      </xdr:nvSpPr>
      <xdr:spPr>
        <a:xfrm>
          <a:off x="14541500" y="1704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117021</xdr:rowOff>
    </xdr:from>
    <xdr:to>
      <xdr:col>81</xdr:col>
      <xdr:colOff>50800</xdr:colOff>
      <xdr:row>99</xdr:row>
      <xdr:rowOff>125186</xdr:rowOff>
    </xdr:to>
    <xdr:cxnSp macro="">
      <xdr:nvCxnSpPr>
        <xdr:cNvPr id="327" name="直線コネクタ 326"/>
        <xdr:cNvCxnSpPr/>
      </xdr:nvCxnSpPr>
      <xdr:spPr>
        <a:xfrm flipV="1">
          <a:off x="14592300" y="17090571"/>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79</xdr:col>
      <xdr:colOff>184227</xdr:colOff>
      <xdr:row>98</xdr:row>
      <xdr:rowOff>12898</xdr:rowOff>
    </xdr:from>
    <xdr:ext cx="469744" cy="259045"/>
    <xdr:sp macro="" textlink="">
      <xdr:nvSpPr>
        <xdr:cNvPr id="328" name="n_1mainValue【庁舎】&#10;有形固定資産減価償却率"/>
        <xdr:cNvSpPr txBox="1"/>
      </xdr:nvSpPr>
      <xdr:spPr>
        <a:xfrm>
          <a:off x="15233727" y="1681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21063</xdr:rowOff>
    </xdr:from>
    <xdr:ext cx="405111" cy="259045"/>
    <xdr:sp macro="" textlink="">
      <xdr:nvSpPr>
        <xdr:cNvPr id="329" name="n_2mainValue【庁舎】&#10;有形固定資産減価償却率"/>
        <xdr:cNvSpPr txBox="1"/>
      </xdr:nvSpPr>
      <xdr:spPr>
        <a:xfrm>
          <a:off x="14389744" y="16823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330" name="正方形/長方形 32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331" name="正方形/長方形 33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332" name="正方形/長方形 33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333" name="正方形/長方形 33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334" name="正方形/長方形 33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335" name="正方形/長方形 33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336" name="正方形/長方形 33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337" name="正方形/長方形 33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338" name="テキスト ボックス 33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339" name="直線コネクタ 33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340" name="直線コネクタ 33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341" name="テキスト ボックス 34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342" name="直線コネクタ 34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343" name="テキスト ボックス 34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344" name="直線コネクタ 34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345" name="テキスト ボックス 34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346" name="直線コネクタ 34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347" name="テキスト ボックス 34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348" name="直線コネクタ 34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349" name="テキスト ボックス 34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350" name="直線コネクタ 34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351" name="テキスト ボックス 35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35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66675</xdr:rowOff>
    </xdr:from>
    <xdr:to>
      <xdr:col>116</xdr:col>
      <xdr:colOff>62864</xdr:colOff>
      <xdr:row>107</xdr:row>
      <xdr:rowOff>129539</xdr:rowOff>
    </xdr:to>
    <xdr:cxnSp macro="">
      <xdr:nvCxnSpPr>
        <xdr:cNvPr id="353" name="直線コネクタ 352"/>
        <xdr:cNvCxnSpPr/>
      </xdr:nvCxnSpPr>
      <xdr:spPr>
        <a:xfrm flipV="1">
          <a:off x="22160864" y="17040225"/>
          <a:ext cx="0" cy="143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133366</xdr:rowOff>
    </xdr:from>
    <xdr:ext cx="469744" cy="259045"/>
    <xdr:sp macro="" textlink="">
      <xdr:nvSpPr>
        <xdr:cNvPr id="354" name="【庁舎】&#10;一人当たり面積最小値テキスト"/>
        <xdr:cNvSpPr txBox="1"/>
      </xdr:nvSpPr>
      <xdr:spPr>
        <a:xfrm>
          <a:off x="22199600" y="1847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129539</xdr:rowOff>
    </xdr:from>
    <xdr:to>
      <xdr:col>116</xdr:col>
      <xdr:colOff>152400</xdr:colOff>
      <xdr:row>107</xdr:row>
      <xdr:rowOff>129539</xdr:rowOff>
    </xdr:to>
    <xdr:cxnSp macro="">
      <xdr:nvCxnSpPr>
        <xdr:cNvPr id="355" name="直線コネクタ 354"/>
        <xdr:cNvCxnSpPr/>
      </xdr:nvCxnSpPr>
      <xdr:spPr>
        <a:xfrm>
          <a:off x="22072600" y="1847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13352</xdr:rowOff>
    </xdr:from>
    <xdr:ext cx="469744" cy="259045"/>
    <xdr:sp macro="" textlink="">
      <xdr:nvSpPr>
        <xdr:cNvPr id="356" name="【庁舎】&#10;一人当たり面積最大値テキスト"/>
        <xdr:cNvSpPr txBox="1"/>
      </xdr:nvSpPr>
      <xdr:spPr>
        <a:xfrm>
          <a:off x="22199600" y="1681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66675</xdr:rowOff>
    </xdr:from>
    <xdr:to>
      <xdr:col>116</xdr:col>
      <xdr:colOff>152400</xdr:colOff>
      <xdr:row>99</xdr:row>
      <xdr:rowOff>66675</xdr:rowOff>
    </xdr:to>
    <xdr:cxnSp macro="">
      <xdr:nvCxnSpPr>
        <xdr:cNvPr id="357" name="直線コネクタ 356"/>
        <xdr:cNvCxnSpPr/>
      </xdr:nvCxnSpPr>
      <xdr:spPr>
        <a:xfrm>
          <a:off x="22072600" y="170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150513</xdr:rowOff>
    </xdr:from>
    <xdr:ext cx="469744" cy="259045"/>
    <xdr:sp macro="" textlink="">
      <xdr:nvSpPr>
        <xdr:cNvPr id="358" name="【庁舎】&#10;一人当たり面積平均値テキスト"/>
        <xdr:cNvSpPr txBox="1"/>
      </xdr:nvSpPr>
      <xdr:spPr>
        <a:xfrm>
          <a:off x="22199600" y="17981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636</xdr:rowOff>
    </xdr:from>
    <xdr:to>
      <xdr:col>116</xdr:col>
      <xdr:colOff>114300</xdr:colOff>
      <xdr:row>105</xdr:row>
      <xdr:rowOff>102236</xdr:rowOff>
    </xdr:to>
    <xdr:sp macro="" textlink="">
      <xdr:nvSpPr>
        <xdr:cNvPr id="359" name="フローチャート: 判断 358"/>
        <xdr:cNvSpPr/>
      </xdr:nvSpPr>
      <xdr:spPr>
        <a:xfrm>
          <a:off x="22110700" y="1800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170180</xdr:rowOff>
    </xdr:from>
    <xdr:to>
      <xdr:col>112</xdr:col>
      <xdr:colOff>38100</xdr:colOff>
      <xdr:row>105</xdr:row>
      <xdr:rowOff>100330</xdr:rowOff>
    </xdr:to>
    <xdr:sp macro="" textlink="">
      <xdr:nvSpPr>
        <xdr:cNvPr id="360" name="フローチャート: 判断 359"/>
        <xdr:cNvSpPr/>
      </xdr:nvSpPr>
      <xdr:spPr>
        <a:xfrm>
          <a:off x="21272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116857</xdr:rowOff>
    </xdr:from>
    <xdr:ext cx="469744" cy="259045"/>
    <xdr:sp macro="" textlink="">
      <xdr:nvSpPr>
        <xdr:cNvPr id="361" name="n_1aveValue【庁舎】&#10;一人当たり面積"/>
        <xdr:cNvSpPr txBox="1"/>
      </xdr:nvSpPr>
      <xdr:spPr>
        <a:xfrm>
          <a:off x="21075727"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69214</xdr:rowOff>
    </xdr:from>
    <xdr:to>
      <xdr:col>107</xdr:col>
      <xdr:colOff>101600</xdr:colOff>
      <xdr:row>105</xdr:row>
      <xdr:rowOff>170814</xdr:rowOff>
    </xdr:to>
    <xdr:sp macro="" textlink="">
      <xdr:nvSpPr>
        <xdr:cNvPr id="362" name="フローチャート: 判断 361"/>
        <xdr:cNvSpPr/>
      </xdr:nvSpPr>
      <xdr:spPr>
        <a:xfrm>
          <a:off x="20383500" y="1807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15891</xdr:rowOff>
    </xdr:from>
    <xdr:ext cx="469744" cy="259045"/>
    <xdr:sp macro="" textlink="">
      <xdr:nvSpPr>
        <xdr:cNvPr id="363" name="n_2aveValue【庁舎】&#10;一人当たり面積"/>
        <xdr:cNvSpPr txBox="1"/>
      </xdr:nvSpPr>
      <xdr:spPr>
        <a:xfrm>
          <a:off x="20199427" y="1784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364" name="テキスト ボックス 36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365" name="テキスト ボックス 36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366" name="テキスト ボックス 36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367" name="テキスト ボックス 36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368" name="テキスト ボックス 36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128270</xdr:rowOff>
    </xdr:from>
    <xdr:to>
      <xdr:col>112</xdr:col>
      <xdr:colOff>38100</xdr:colOff>
      <xdr:row>107</xdr:row>
      <xdr:rowOff>58420</xdr:rowOff>
    </xdr:to>
    <xdr:sp macro="" textlink="">
      <xdr:nvSpPr>
        <xdr:cNvPr id="369" name="楕円 368"/>
        <xdr:cNvSpPr/>
      </xdr:nvSpPr>
      <xdr:spPr>
        <a:xfrm>
          <a:off x="21272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67311</xdr:rowOff>
    </xdr:from>
    <xdr:to>
      <xdr:col>107</xdr:col>
      <xdr:colOff>101600</xdr:colOff>
      <xdr:row>106</xdr:row>
      <xdr:rowOff>168911</xdr:rowOff>
    </xdr:to>
    <xdr:sp macro="" textlink="">
      <xdr:nvSpPr>
        <xdr:cNvPr id="370" name="楕円 369"/>
        <xdr:cNvSpPr/>
      </xdr:nvSpPr>
      <xdr:spPr>
        <a:xfrm>
          <a:off x="20383500" y="1824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118111</xdr:rowOff>
    </xdr:from>
    <xdr:to>
      <xdr:col>111</xdr:col>
      <xdr:colOff>177800</xdr:colOff>
      <xdr:row>107</xdr:row>
      <xdr:rowOff>7620</xdr:rowOff>
    </xdr:to>
    <xdr:cxnSp macro="">
      <xdr:nvCxnSpPr>
        <xdr:cNvPr id="371" name="直線コネクタ 370"/>
        <xdr:cNvCxnSpPr/>
      </xdr:nvCxnSpPr>
      <xdr:spPr>
        <a:xfrm>
          <a:off x="20434300" y="1829181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49547</xdr:rowOff>
    </xdr:from>
    <xdr:ext cx="469744" cy="259045"/>
    <xdr:sp macro="" textlink="">
      <xdr:nvSpPr>
        <xdr:cNvPr id="372" name="n_1mainValue【庁舎】&#10;一人当たり面積"/>
        <xdr:cNvSpPr txBox="1"/>
      </xdr:nvSpPr>
      <xdr:spPr>
        <a:xfrm>
          <a:off x="21075727" y="1839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160038</xdr:rowOff>
    </xdr:from>
    <xdr:ext cx="469744" cy="259045"/>
    <xdr:sp macro="" textlink="">
      <xdr:nvSpPr>
        <xdr:cNvPr id="373" name="n_2mainValue【庁舎】&#10;一人当たり面積"/>
        <xdr:cNvSpPr txBox="1"/>
      </xdr:nvSpPr>
      <xdr:spPr>
        <a:xfrm>
          <a:off x="20199427" y="1833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374" name="正方形/長方形 37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375" name="正方形/長方形 37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376" name="テキスト ボックス 37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各数値については算定中</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北海道倶知安町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16,432
14,862
261.34
9,281,092
9,058,223
220,728
4,927,942
8,708,353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78.1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u="none" strike="noStrike" baseline="0" smtClean="0">
              <a:solidFill>
                <a:schemeClr val="dk1"/>
              </a:solidFill>
              <a:latin typeface="+mn-lt"/>
              <a:ea typeface="+mn-ea"/>
              <a:cs typeface="+mn-cs"/>
            </a:rPr>
            <a:t>財政力指数は</a:t>
          </a:r>
          <a:r>
            <a:rPr lang="en-US" altLang="ja-JP" sz="1100" b="0" i="0" u="none" strike="noStrike" baseline="0" smtClean="0">
              <a:solidFill>
                <a:schemeClr val="dk1"/>
              </a:solidFill>
              <a:latin typeface="+mn-lt"/>
              <a:ea typeface="+mn-ea"/>
              <a:cs typeface="+mn-cs"/>
            </a:rPr>
            <a:t>0.51</a:t>
          </a:r>
          <a:r>
            <a:rPr lang="ja-JP" altLang="en-US" sz="1100" b="0" i="0" u="none" strike="noStrike" baseline="0" smtClean="0">
              <a:solidFill>
                <a:schemeClr val="dk1"/>
              </a:solidFill>
              <a:latin typeface="+mn-lt"/>
              <a:ea typeface="+mn-ea"/>
              <a:cs typeface="+mn-cs"/>
            </a:rPr>
            <a:t>と類似団体平均をやや下回っているが上昇傾向が続いている。</a:t>
          </a:r>
        </a:p>
        <a:p>
          <a:pPr rtl="0"/>
          <a:r>
            <a:rPr lang="ja-JP" altLang="en-US" sz="1100" b="0" i="0" u="none" strike="noStrike" baseline="0" smtClean="0">
              <a:solidFill>
                <a:schemeClr val="dk1"/>
              </a:solidFill>
              <a:latin typeface="+mn-lt"/>
              <a:ea typeface="+mn-ea"/>
              <a:cs typeface="+mn-cs"/>
            </a:rPr>
            <a:t>税収は増加傾向にあり、土地取引や大規模施設、民間賃貸共同住宅の建設が引き続き好調な事が、個人収益、企業収益の増となり、この事が住民税の増及び固定資産税の増へとつながっている。今後も、投資的経費の抑制や事務事業の見直しを図り、歳出の削減を強化するとともに、さらなる徴収業務強化等により歳入確保に努め、安定した財政基盤を築くよう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73176</xdr:rowOff>
    </xdr:to>
    <xdr:cxnSp macro="">
      <xdr:nvCxnSpPr>
        <xdr:cNvPr id="65" name="直線コネクタ 64"/>
        <xdr:cNvCxnSpPr/>
      </xdr:nvCxnSpPr>
      <xdr:spPr>
        <a:xfrm flipV="1">
          <a:off x="4953000" y="6088743"/>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8" name="財政力最大値テキスト"/>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69" name="直線コネクタ 68"/>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59872</xdr:rowOff>
    </xdr:from>
    <xdr:to>
      <xdr:col>23</xdr:col>
      <xdr:colOff>133350</xdr:colOff>
      <xdr:row>42</xdr:row>
      <xdr:rowOff>94343</xdr:rowOff>
    </xdr:to>
    <xdr:cxnSp macro="">
      <xdr:nvCxnSpPr>
        <xdr:cNvPr id="70" name="直線コネクタ 69"/>
        <xdr:cNvCxnSpPr/>
      </xdr:nvCxnSpPr>
      <xdr:spPr>
        <a:xfrm flipV="1">
          <a:off x="4114800" y="7260772"/>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162577</xdr:rowOff>
    </xdr:from>
    <xdr:ext cx="762000" cy="259045"/>
    <xdr:sp macro="" textlink="">
      <xdr:nvSpPr>
        <xdr:cNvPr id="71" name="財政力平均値テキスト"/>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2" name="フローチャート: 判断 71"/>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94343</xdr:rowOff>
    </xdr:from>
    <xdr:to>
      <xdr:col>19</xdr:col>
      <xdr:colOff>133350</xdr:colOff>
      <xdr:row>42</xdr:row>
      <xdr:rowOff>117324</xdr:rowOff>
    </xdr:to>
    <xdr:cxnSp macro="">
      <xdr:nvCxnSpPr>
        <xdr:cNvPr id="73" name="直線コネクタ 72"/>
        <xdr:cNvCxnSpPr/>
      </xdr:nvCxnSpPr>
      <xdr:spPr>
        <a:xfrm flipV="1">
          <a:off x="3225800" y="7295243"/>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157541</xdr:rowOff>
    </xdr:from>
    <xdr:to>
      <xdr:col>19</xdr:col>
      <xdr:colOff>184150</xdr:colOff>
      <xdr:row>42</xdr:row>
      <xdr:rowOff>87691</xdr:rowOff>
    </xdr:to>
    <xdr:sp macro="" textlink="">
      <xdr:nvSpPr>
        <xdr:cNvPr id="74" name="フローチャート: 判断 73"/>
        <xdr:cNvSpPr/>
      </xdr:nvSpPr>
      <xdr:spPr>
        <a:xfrm>
          <a:off x="4064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97868</xdr:rowOff>
    </xdr:from>
    <xdr:ext cx="736600" cy="259045"/>
    <xdr:sp macro="" textlink="">
      <xdr:nvSpPr>
        <xdr:cNvPr id="75" name="テキスト ボックス 74"/>
        <xdr:cNvSpPr txBox="1"/>
      </xdr:nvSpPr>
      <xdr:spPr>
        <a:xfrm>
          <a:off x="3733800" y="695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117324</xdr:rowOff>
    </xdr:from>
    <xdr:to>
      <xdr:col>15</xdr:col>
      <xdr:colOff>82550</xdr:colOff>
      <xdr:row>42</xdr:row>
      <xdr:rowOff>128815</xdr:rowOff>
    </xdr:to>
    <xdr:cxnSp macro="">
      <xdr:nvCxnSpPr>
        <xdr:cNvPr id="76" name="直線コネクタ 75"/>
        <xdr:cNvCxnSpPr/>
      </xdr:nvCxnSpPr>
      <xdr:spPr>
        <a:xfrm flipV="1">
          <a:off x="2336800" y="731822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123069</xdr:rowOff>
    </xdr:from>
    <xdr:to>
      <xdr:col>15</xdr:col>
      <xdr:colOff>133350</xdr:colOff>
      <xdr:row>42</xdr:row>
      <xdr:rowOff>53219</xdr:rowOff>
    </xdr:to>
    <xdr:sp macro="" textlink="">
      <xdr:nvSpPr>
        <xdr:cNvPr id="77" name="フローチャート: 判断 76"/>
        <xdr:cNvSpPr/>
      </xdr:nvSpPr>
      <xdr:spPr>
        <a:xfrm>
          <a:off x="3175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63396</xdr:rowOff>
    </xdr:from>
    <xdr:ext cx="762000" cy="259045"/>
    <xdr:sp macro="" textlink="">
      <xdr:nvSpPr>
        <xdr:cNvPr id="78" name="テキスト ボックス 77"/>
        <xdr:cNvSpPr txBox="1"/>
      </xdr:nvSpPr>
      <xdr:spPr>
        <a:xfrm>
          <a:off x="2844800" y="692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128815</xdr:rowOff>
    </xdr:from>
    <xdr:to>
      <xdr:col>11</xdr:col>
      <xdr:colOff>31750</xdr:colOff>
      <xdr:row>42</xdr:row>
      <xdr:rowOff>140305</xdr:rowOff>
    </xdr:to>
    <xdr:cxnSp macro="">
      <xdr:nvCxnSpPr>
        <xdr:cNvPr id="79" name="直線コネクタ 78"/>
        <xdr:cNvCxnSpPr/>
      </xdr:nvCxnSpPr>
      <xdr:spPr>
        <a:xfrm flipV="1">
          <a:off x="1447800" y="73297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81" name="テキスト ボックス 80"/>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3" name="テキスト ボックス 82"/>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9072</xdr:rowOff>
    </xdr:from>
    <xdr:to>
      <xdr:col>23</xdr:col>
      <xdr:colOff>184150</xdr:colOff>
      <xdr:row>42</xdr:row>
      <xdr:rowOff>110672</xdr:rowOff>
    </xdr:to>
    <xdr:sp macro="" textlink="">
      <xdr:nvSpPr>
        <xdr:cNvPr id="89" name="楕円 88"/>
        <xdr:cNvSpPr/>
      </xdr:nvSpPr>
      <xdr:spPr>
        <a:xfrm>
          <a:off x="49022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152599</xdr:rowOff>
    </xdr:from>
    <xdr:ext cx="762000" cy="259045"/>
    <xdr:sp macro="" textlink="">
      <xdr:nvSpPr>
        <xdr:cNvPr id="90" name="財政力該当値テキスト"/>
        <xdr:cNvSpPr txBox="1"/>
      </xdr:nvSpPr>
      <xdr:spPr>
        <a:xfrm>
          <a:off x="5041900" y="7182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43543</xdr:rowOff>
    </xdr:from>
    <xdr:to>
      <xdr:col>19</xdr:col>
      <xdr:colOff>184150</xdr:colOff>
      <xdr:row>42</xdr:row>
      <xdr:rowOff>145143</xdr:rowOff>
    </xdr:to>
    <xdr:sp macro="" textlink="">
      <xdr:nvSpPr>
        <xdr:cNvPr id="91" name="楕円 90"/>
        <xdr:cNvSpPr/>
      </xdr:nvSpPr>
      <xdr:spPr>
        <a:xfrm>
          <a:off x="4064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129920</xdr:rowOff>
    </xdr:from>
    <xdr:ext cx="736600" cy="259045"/>
    <xdr:sp macro="" textlink="">
      <xdr:nvSpPr>
        <xdr:cNvPr id="92" name="テキスト ボックス 91"/>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66524</xdr:rowOff>
    </xdr:from>
    <xdr:to>
      <xdr:col>15</xdr:col>
      <xdr:colOff>133350</xdr:colOff>
      <xdr:row>42</xdr:row>
      <xdr:rowOff>168124</xdr:rowOff>
    </xdr:to>
    <xdr:sp macro="" textlink="">
      <xdr:nvSpPr>
        <xdr:cNvPr id="93" name="楕円 92"/>
        <xdr:cNvSpPr/>
      </xdr:nvSpPr>
      <xdr:spPr>
        <a:xfrm>
          <a:off x="3175000" y="7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152901</xdr:rowOff>
    </xdr:from>
    <xdr:ext cx="762000" cy="259045"/>
    <xdr:sp macro="" textlink="">
      <xdr:nvSpPr>
        <xdr:cNvPr id="94" name="テキスト ボックス 93"/>
        <xdr:cNvSpPr txBox="1"/>
      </xdr:nvSpPr>
      <xdr:spPr>
        <a:xfrm>
          <a:off x="2844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78015</xdr:rowOff>
    </xdr:from>
    <xdr:to>
      <xdr:col>11</xdr:col>
      <xdr:colOff>82550</xdr:colOff>
      <xdr:row>43</xdr:row>
      <xdr:rowOff>8165</xdr:rowOff>
    </xdr:to>
    <xdr:sp macro="" textlink="">
      <xdr:nvSpPr>
        <xdr:cNvPr id="95" name="楕円 94"/>
        <xdr:cNvSpPr/>
      </xdr:nvSpPr>
      <xdr:spPr>
        <a:xfrm>
          <a:off x="2286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164392</xdr:rowOff>
    </xdr:from>
    <xdr:ext cx="762000" cy="259045"/>
    <xdr:sp macro="" textlink="">
      <xdr:nvSpPr>
        <xdr:cNvPr id="96" name="テキスト ボックス 95"/>
        <xdr:cNvSpPr txBox="1"/>
      </xdr:nvSpPr>
      <xdr:spPr>
        <a:xfrm>
          <a:off x="1955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89505</xdr:rowOff>
    </xdr:from>
    <xdr:to>
      <xdr:col>7</xdr:col>
      <xdr:colOff>31750</xdr:colOff>
      <xdr:row>43</xdr:row>
      <xdr:rowOff>19655</xdr:rowOff>
    </xdr:to>
    <xdr:sp macro="" textlink="">
      <xdr:nvSpPr>
        <xdr:cNvPr id="97" name="楕円 96"/>
        <xdr:cNvSpPr/>
      </xdr:nvSpPr>
      <xdr:spPr>
        <a:xfrm>
          <a:off x="1397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4432</xdr:rowOff>
    </xdr:from>
    <xdr:ext cx="762000" cy="259045"/>
    <xdr:sp macro="" textlink="">
      <xdr:nvSpPr>
        <xdr:cNvPr id="98" name="テキスト ボックス 97"/>
        <xdr:cNvSpPr txBox="1"/>
      </xdr:nvSpPr>
      <xdr:spPr>
        <a:xfrm>
          <a:off x="1066800" y="737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u="none" strike="noStrike" baseline="0" smtClean="0">
              <a:solidFill>
                <a:schemeClr val="dk1"/>
              </a:solidFill>
              <a:latin typeface="+mn-lt"/>
              <a:ea typeface="+mn-ea"/>
              <a:cs typeface="+mn-cs"/>
            </a:rPr>
            <a:t>経常収支比率は</a:t>
          </a:r>
          <a:r>
            <a:rPr lang="en-US" altLang="ja-JP" sz="1100" b="0" i="0" u="none" strike="noStrike" baseline="0" smtClean="0">
              <a:solidFill>
                <a:schemeClr val="dk1"/>
              </a:solidFill>
              <a:latin typeface="+mn-lt"/>
              <a:ea typeface="+mn-ea"/>
              <a:cs typeface="+mn-cs"/>
            </a:rPr>
            <a:t>82.3</a:t>
          </a:r>
          <a:r>
            <a:rPr lang="ja-JP" altLang="en-US" sz="1100" b="0" i="0" u="none" strike="noStrike" baseline="0" smtClean="0">
              <a:solidFill>
                <a:schemeClr val="dk1"/>
              </a:solidFill>
              <a:latin typeface="+mn-lt"/>
              <a:ea typeface="+mn-ea"/>
              <a:cs typeface="+mn-cs"/>
            </a:rPr>
            <a:t>％と類似団体平均を下回っている。</a:t>
          </a:r>
        </a:p>
        <a:p>
          <a:pPr rtl="0"/>
          <a:r>
            <a:rPr lang="ja-JP" altLang="en-US" sz="1100" b="0" i="0" u="none" strike="noStrike" baseline="0" smtClean="0">
              <a:solidFill>
                <a:schemeClr val="dk1"/>
              </a:solidFill>
              <a:latin typeface="+mn-lt"/>
              <a:ea typeface="+mn-ea"/>
              <a:cs typeface="+mn-cs"/>
            </a:rPr>
            <a:t>前年との比較では比率が下降する結果となった。</a:t>
          </a:r>
        </a:p>
        <a:p>
          <a:pPr rtl="0"/>
          <a:r>
            <a:rPr lang="ja-JP" altLang="en-US" sz="1100" b="0" i="0" u="none" strike="noStrike" baseline="0" smtClean="0">
              <a:solidFill>
                <a:schemeClr val="dk1"/>
              </a:solidFill>
              <a:latin typeface="+mn-lt"/>
              <a:ea typeface="+mn-ea"/>
              <a:cs typeface="+mn-cs"/>
            </a:rPr>
            <a:t>物件費を中心に経常経費が増となった一方で、経常一般財源のうち地方税が大きく増となった事が主な要因である。</a:t>
          </a:r>
        </a:p>
        <a:p>
          <a:pPr rtl="0"/>
          <a:r>
            <a:rPr lang="ja-JP" altLang="en-US" sz="1100" b="0" i="0" u="none" strike="noStrike" baseline="0" smtClean="0">
              <a:solidFill>
                <a:schemeClr val="dk1"/>
              </a:solidFill>
              <a:latin typeface="+mn-lt"/>
              <a:ea typeface="+mn-ea"/>
              <a:cs typeface="+mn-cs"/>
            </a:rPr>
            <a:t>今後も、経常経費の削減等の実施により健全な財政運営に努める。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75293</xdr:rowOff>
    </xdr:from>
    <xdr:to>
      <xdr:col>23</xdr:col>
      <xdr:colOff>133350</xdr:colOff>
      <xdr:row>67</xdr:row>
      <xdr:rowOff>148953</xdr:rowOff>
    </xdr:to>
    <xdr:cxnSp macro="">
      <xdr:nvCxnSpPr>
        <xdr:cNvPr id="130" name="直線コネクタ 129"/>
        <xdr:cNvCxnSpPr/>
      </xdr:nvCxnSpPr>
      <xdr:spPr>
        <a:xfrm flipV="1">
          <a:off x="4953000" y="10019393"/>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121030</xdr:rowOff>
    </xdr:from>
    <xdr:ext cx="762000" cy="259045"/>
    <xdr:sp macro="" textlink="">
      <xdr:nvSpPr>
        <xdr:cNvPr id="131" name="財政構造の弾力性最小値テキスト"/>
        <xdr:cNvSpPr txBox="1"/>
      </xdr:nvSpPr>
      <xdr:spPr>
        <a:xfrm>
          <a:off x="5041900" y="1160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148953</xdr:rowOff>
    </xdr:from>
    <xdr:to>
      <xdr:col>24</xdr:col>
      <xdr:colOff>12700</xdr:colOff>
      <xdr:row>67</xdr:row>
      <xdr:rowOff>148953</xdr:rowOff>
    </xdr:to>
    <xdr:cxnSp macro="">
      <xdr:nvCxnSpPr>
        <xdr:cNvPr id="132" name="直線コネクタ 131"/>
        <xdr:cNvCxnSpPr/>
      </xdr:nvCxnSpPr>
      <xdr:spPr>
        <a:xfrm>
          <a:off x="4864100" y="1163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161670</xdr:rowOff>
    </xdr:from>
    <xdr:ext cx="762000" cy="259045"/>
    <xdr:sp macro="" textlink="">
      <xdr:nvSpPr>
        <xdr:cNvPr id="133" name="財政構造の弾力性最大値テキスト"/>
        <xdr:cNvSpPr txBox="1"/>
      </xdr:nvSpPr>
      <xdr:spPr>
        <a:xfrm>
          <a:off x="5041900" y="976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75293</xdr:rowOff>
    </xdr:from>
    <xdr:to>
      <xdr:col>24</xdr:col>
      <xdr:colOff>12700</xdr:colOff>
      <xdr:row>58</xdr:row>
      <xdr:rowOff>75293</xdr:rowOff>
    </xdr:to>
    <xdr:cxnSp macro="">
      <xdr:nvCxnSpPr>
        <xdr:cNvPr id="134" name="直線コネクタ 133"/>
        <xdr:cNvCxnSpPr/>
      </xdr:nvCxnSpPr>
      <xdr:spPr>
        <a:xfrm>
          <a:off x="4864100" y="1001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72027</xdr:rowOff>
    </xdr:from>
    <xdr:to>
      <xdr:col>23</xdr:col>
      <xdr:colOff>133350</xdr:colOff>
      <xdr:row>62</xdr:row>
      <xdr:rowOff>103051</xdr:rowOff>
    </xdr:to>
    <xdr:cxnSp macro="">
      <xdr:nvCxnSpPr>
        <xdr:cNvPr id="135" name="直線コネクタ 134"/>
        <xdr:cNvCxnSpPr/>
      </xdr:nvCxnSpPr>
      <xdr:spPr>
        <a:xfrm flipV="1">
          <a:off x="4114800" y="10701927"/>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73496</xdr:rowOff>
    </xdr:from>
    <xdr:ext cx="762000" cy="259045"/>
    <xdr:sp macro="" textlink="">
      <xdr:nvSpPr>
        <xdr:cNvPr id="136" name="財政構造の弾力性平均値テキスト"/>
        <xdr:cNvSpPr txBox="1"/>
      </xdr:nvSpPr>
      <xdr:spPr>
        <a:xfrm>
          <a:off x="5041900" y="108748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101419</xdr:rowOff>
    </xdr:from>
    <xdr:to>
      <xdr:col>23</xdr:col>
      <xdr:colOff>184150</xdr:colOff>
      <xdr:row>64</xdr:row>
      <xdr:rowOff>31569</xdr:rowOff>
    </xdr:to>
    <xdr:sp macro="" textlink="">
      <xdr:nvSpPr>
        <xdr:cNvPr id="137" name="フローチャート: 判断 136"/>
        <xdr:cNvSpPr/>
      </xdr:nvSpPr>
      <xdr:spPr>
        <a:xfrm>
          <a:off x="49022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167640</xdr:rowOff>
    </xdr:from>
    <xdr:to>
      <xdr:col>19</xdr:col>
      <xdr:colOff>133350</xdr:colOff>
      <xdr:row>62</xdr:row>
      <xdr:rowOff>103051</xdr:rowOff>
    </xdr:to>
    <xdr:cxnSp macro="">
      <xdr:nvCxnSpPr>
        <xdr:cNvPr id="138" name="直線コネクタ 137"/>
        <xdr:cNvCxnSpPr/>
      </xdr:nvCxnSpPr>
      <xdr:spPr>
        <a:xfrm>
          <a:off x="3225800" y="10626090"/>
          <a:ext cx="889000" cy="10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84183</xdr:rowOff>
    </xdr:from>
    <xdr:to>
      <xdr:col>19</xdr:col>
      <xdr:colOff>184150</xdr:colOff>
      <xdr:row>64</xdr:row>
      <xdr:rowOff>14333</xdr:rowOff>
    </xdr:to>
    <xdr:sp macro="" textlink="">
      <xdr:nvSpPr>
        <xdr:cNvPr id="139" name="フローチャート: 判断 138"/>
        <xdr:cNvSpPr/>
      </xdr:nvSpPr>
      <xdr:spPr>
        <a:xfrm>
          <a:off x="4064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170560</xdr:rowOff>
    </xdr:from>
    <xdr:ext cx="736600" cy="259045"/>
    <xdr:sp macro="" textlink="">
      <xdr:nvSpPr>
        <xdr:cNvPr id="140" name="テキスト ボックス 139"/>
        <xdr:cNvSpPr txBox="1"/>
      </xdr:nvSpPr>
      <xdr:spPr>
        <a:xfrm>
          <a:off x="3733800" y="10971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167640</xdr:rowOff>
    </xdr:from>
    <xdr:to>
      <xdr:col>15</xdr:col>
      <xdr:colOff>82550</xdr:colOff>
      <xdr:row>62</xdr:row>
      <xdr:rowOff>51344</xdr:rowOff>
    </xdr:to>
    <xdr:cxnSp macro="">
      <xdr:nvCxnSpPr>
        <xdr:cNvPr id="141" name="直線コネクタ 140"/>
        <xdr:cNvCxnSpPr/>
      </xdr:nvCxnSpPr>
      <xdr:spPr>
        <a:xfrm flipV="1">
          <a:off x="2336800" y="10626090"/>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4899</xdr:rowOff>
    </xdr:from>
    <xdr:to>
      <xdr:col>15</xdr:col>
      <xdr:colOff>133350</xdr:colOff>
      <xdr:row>63</xdr:row>
      <xdr:rowOff>106499</xdr:rowOff>
    </xdr:to>
    <xdr:sp macro="" textlink="">
      <xdr:nvSpPr>
        <xdr:cNvPr id="142" name="フローチャート: 判断 141"/>
        <xdr:cNvSpPr/>
      </xdr:nvSpPr>
      <xdr:spPr>
        <a:xfrm>
          <a:off x="3175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91276</xdr:rowOff>
    </xdr:from>
    <xdr:ext cx="762000" cy="259045"/>
    <xdr:sp macro="" textlink="">
      <xdr:nvSpPr>
        <xdr:cNvPr id="143" name="テキスト ボックス 142"/>
        <xdr:cNvSpPr txBox="1"/>
      </xdr:nvSpPr>
      <xdr:spPr>
        <a:xfrm>
          <a:off x="2844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171087</xdr:rowOff>
    </xdr:from>
    <xdr:to>
      <xdr:col>11</xdr:col>
      <xdr:colOff>31750</xdr:colOff>
      <xdr:row>62</xdr:row>
      <xdr:rowOff>51344</xdr:rowOff>
    </xdr:to>
    <xdr:cxnSp macro="">
      <xdr:nvCxnSpPr>
        <xdr:cNvPr id="144" name="直線コネクタ 143"/>
        <xdr:cNvCxnSpPr/>
      </xdr:nvCxnSpPr>
      <xdr:spPr>
        <a:xfrm>
          <a:off x="1447800" y="1062953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73841</xdr:rowOff>
    </xdr:from>
    <xdr:to>
      <xdr:col>11</xdr:col>
      <xdr:colOff>82550</xdr:colOff>
      <xdr:row>64</xdr:row>
      <xdr:rowOff>3991</xdr:rowOff>
    </xdr:to>
    <xdr:sp macro="" textlink="">
      <xdr:nvSpPr>
        <xdr:cNvPr id="145" name="フローチャート: 判断 144"/>
        <xdr:cNvSpPr/>
      </xdr:nvSpPr>
      <xdr:spPr>
        <a:xfrm>
          <a:off x="2286000" y="1087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160218</xdr:rowOff>
    </xdr:from>
    <xdr:ext cx="762000" cy="259045"/>
    <xdr:sp macro="" textlink="">
      <xdr:nvSpPr>
        <xdr:cNvPr id="146" name="テキスト ボックス 145"/>
        <xdr:cNvSpPr txBox="1"/>
      </xdr:nvSpPr>
      <xdr:spPr>
        <a:xfrm>
          <a:off x="1955800" y="1096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39370</xdr:rowOff>
    </xdr:from>
    <xdr:to>
      <xdr:col>7</xdr:col>
      <xdr:colOff>31750</xdr:colOff>
      <xdr:row>63</xdr:row>
      <xdr:rowOff>140970</xdr:rowOff>
    </xdr:to>
    <xdr:sp macro="" textlink="">
      <xdr:nvSpPr>
        <xdr:cNvPr id="147" name="フローチャート: 判断 146"/>
        <xdr:cNvSpPr/>
      </xdr:nvSpPr>
      <xdr:spPr>
        <a:xfrm>
          <a:off x="1397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125747</xdr:rowOff>
    </xdr:from>
    <xdr:ext cx="762000" cy="259045"/>
    <xdr:sp macro="" textlink="">
      <xdr:nvSpPr>
        <xdr:cNvPr id="148" name="テキスト ボックス 147"/>
        <xdr:cNvSpPr txBox="1"/>
      </xdr:nvSpPr>
      <xdr:spPr>
        <a:xfrm>
          <a:off x="1066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21227</xdr:rowOff>
    </xdr:from>
    <xdr:to>
      <xdr:col>23</xdr:col>
      <xdr:colOff>184150</xdr:colOff>
      <xdr:row>62</xdr:row>
      <xdr:rowOff>122827</xdr:rowOff>
    </xdr:to>
    <xdr:sp macro="" textlink="">
      <xdr:nvSpPr>
        <xdr:cNvPr id="154" name="楕円 153"/>
        <xdr:cNvSpPr/>
      </xdr:nvSpPr>
      <xdr:spPr>
        <a:xfrm>
          <a:off x="4902200" y="1065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37754</xdr:rowOff>
    </xdr:from>
    <xdr:ext cx="762000" cy="259045"/>
    <xdr:sp macro="" textlink="">
      <xdr:nvSpPr>
        <xdr:cNvPr id="155" name="財政構造の弾力性該当値テキスト"/>
        <xdr:cNvSpPr txBox="1"/>
      </xdr:nvSpPr>
      <xdr:spPr>
        <a:xfrm>
          <a:off x="5041900" y="1049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52251</xdr:rowOff>
    </xdr:from>
    <xdr:to>
      <xdr:col>19</xdr:col>
      <xdr:colOff>184150</xdr:colOff>
      <xdr:row>62</xdr:row>
      <xdr:rowOff>153851</xdr:rowOff>
    </xdr:to>
    <xdr:sp macro="" textlink="">
      <xdr:nvSpPr>
        <xdr:cNvPr id="156" name="楕円 155"/>
        <xdr:cNvSpPr/>
      </xdr:nvSpPr>
      <xdr:spPr>
        <a:xfrm>
          <a:off x="4064000" y="1068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164028</xdr:rowOff>
    </xdr:from>
    <xdr:ext cx="736600" cy="259045"/>
    <xdr:sp macro="" textlink="">
      <xdr:nvSpPr>
        <xdr:cNvPr id="157" name="テキスト ボックス 156"/>
        <xdr:cNvSpPr txBox="1"/>
      </xdr:nvSpPr>
      <xdr:spPr>
        <a:xfrm>
          <a:off x="3733800" y="10451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116840</xdr:rowOff>
    </xdr:from>
    <xdr:to>
      <xdr:col>15</xdr:col>
      <xdr:colOff>133350</xdr:colOff>
      <xdr:row>62</xdr:row>
      <xdr:rowOff>46990</xdr:rowOff>
    </xdr:to>
    <xdr:sp macro="" textlink="">
      <xdr:nvSpPr>
        <xdr:cNvPr id="158" name="楕円 157"/>
        <xdr:cNvSpPr/>
      </xdr:nvSpPr>
      <xdr:spPr>
        <a:xfrm>
          <a:off x="3175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57167</xdr:rowOff>
    </xdr:from>
    <xdr:ext cx="762000" cy="259045"/>
    <xdr:sp macro="" textlink="">
      <xdr:nvSpPr>
        <xdr:cNvPr id="159" name="テキスト ボックス 158"/>
        <xdr:cNvSpPr txBox="1"/>
      </xdr:nvSpPr>
      <xdr:spPr>
        <a:xfrm>
          <a:off x="2844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544</xdr:rowOff>
    </xdr:from>
    <xdr:to>
      <xdr:col>11</xdr:col>
      <xdr:colOff>82550</xdr:colOff>
      <xdr:row>62</xdr:row>
      <xdr:rowOff>102144</xdr:rowOff>
    </xdr:to>
    <xdr:sp macro="" textlink="">
      <xdr:nvSpPr>
        <xdr:cNvPr id="160" name="楕円 159"/>
        <xdr:cNvSpPr/>
      </xdr:nvSpPr>
      <xdr:spPr>
        <a:xfrm>
          <a:off x="2286000" y="1063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112321</xdr:rowOff>
    </xdr:from>
    <xdr:ext cx="762000" cy="259045"/>
    <xdr:sp macro="" textlink="">
      <xdr:nvSpPr>
        <xdr:cNvPr id="161" name="テキスト ボックス 160"/>
        <xdr:cNvSpPr txBox="1"/>
      </xdr:nvSpPr>
      <xdr:spPr>
        <a:xfrm>
          <a:off x="1955800" y="1039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120287</xdr:rowOff>
    </xdr:from>
    <xdr:to>
      <xdr:col>7</xdr:col>
      <xdr:colOff>31750</xdr:colOff>
      <xdr:row>62</xdr:row>
      <xdr:rowOff>50437</xdr:rowOff>
    </xdr:to>
    <xdr:sp macro="" textlink="">
      <xdr:nvSpPr>
        <xdr:cNvPr id="162" name="楕円 161"/>
        <xdr:cNvSpPr/>
      </xdr:nvSpPr>
      <xdr:spPr>
        <a:xfrm>
          <a:off x="1397000" y="1057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60614</xdr:rowOff>
    </xdr:from>
    <xdr:ext cx="762000" cy="259045"/>
    <xdr:sp macro="" textlink="">
      <xdr:nvSpPr>
        <xdr:cNvPr id="163" name="テキスト ボックス 162"/>
        <xdr:cNvSpPr txBox="1"/>
      </xdr:nvSpPr>
      <xdr:spPr>
        <a:xfrm>
          <a:off x="1066800" y="1034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[188,872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u="none" strike="noStrike" baseline="0" smtClean="0">
              <a:solidFill>
                <a:schemeClr val="dk1"/>
              </a:solidFill>
              <a:latin typeface="+mn-lt"/>
              <a:ea typeface="+mn-ea"/>
              <a:cs typeface="+mn-cs"/>
            </a:rPr>
            <a:t>人件費・物件費等の人口１人当たりの決算額が類似団体平均を上回り続けているのは、北海道内でも有数の豪雪地帯である事による除排雪経費が多額である事が大きな要因の一つとなっている。</a:t>
          </a:r>
        </a:p>
        <a:p>
          <a:pPr rtl="0"/>
          <a:r>
            <a:rPr lang="ja-JP" altLang="en-US" sz="1100" b="0" i="0" u="none" strike="noStrike" baseline="0" smtClean="0">
              <a:solidFill>
                <a:schemeClr val="dk1"/>
              </a:solidFill>
              <a:latin typeface="+mn-lt"/>
              <a:ea typeface="+mn-ea"/>
              <a:cs typeface="+mn-cs"/>
            </a:rPr>
            <a:t>今後も、類似団体平均水準を意識し、人件費や物件費を含めたトータルコストの低減に努める。</a:t>
          </a: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0" name="直線コネクタ 179"/>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1" name="テキスト ボックス 180"/>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2" name="直線コネクタ 181"/>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3" name="テキスト ボックス 182"/>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4" name="直線コネクタ 183"/>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5" name="テキスト ボックス 184"/>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6" name="直線コネクタ 185"/>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7" name="テキスト ボックス 186"/>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148721</xdr:rowOff>
    </xdr:from>
    <xdr:to>
      <xdr:col>23</xdr:col>
      <xdr:colOff>133350</xdr:colOff>
      <xdr:row>87</xdr:row>
      <xdr:rowOff>144743</xdr:rowOff>
    </xdr:to>
    <xdr:cxnSp macro="">
      <xdr:nvCxnSpPr>
        <xdr:cNvPr id="191" name="直線コネクタ 190"/>
        <xdr:cNvCxnSpPr/>
      </xdr:nvCxnSpPr>
      <xdr:spPr>
        <a:xfrm flipV="1">
          <a:off x="4953000" y="13864721"/>
          <a:ext cx="0" cy="11961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116820</xdr:rowOff>
    </xdr:from>
    <xdr:ext cx="762000" cy="259045"/>
    <xdr:sp macro="" textlink="">
      <xdr:nvSpPr>
        <xdr:cNvPr id="192" name="人件費・物件費等の状況最小値テキスト"/>
        <xdr:cNvSpPr txBox="1"/>
      </xdr:nvSpPr>
      <xdr:spPr>
        <a:xfrm>
          <a:off x="5041900" y="15032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144743</xdr:rowOff>
    </xdr:from>
    <xdr:to>
      <xdr:col>24</xdr:col>
      <xdr:colOff>12700</xdr:colOff>
      <xdr:row>87</xdr:row>
      <xdr:rowOff>144743</xdr:rowOff>
    </xdr:to>
    <xdr:cxnSp macro="">
      <xdr:nvCxnSpPr>
        <xdr:cNvPr id="193" name="直線コネクタ 192"/>
        <xdr:cNvCxnSpPr/>
      </xdr:nvCxnSpPr>
      <xdr:spPr>
        <a:xfrm>
          <a:off x="4864100" y="15060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63648</xdr:rowOff>
    </xdr:from>
    <xdr:ext cx="762000" cy="259045"/>
    <xdr:sp macro="" textlink="">
      <xdr:nvSpPr>
        <xdr:cNvPr id="194" name="人件費・物件費等の状況最大値テキスト"/>
        <xdr:cNvSpPr txBox="1"/>
      </xdr:nvSpPr>
      <xdr:spPr>
        <a:xfrm>
          <a:off x="5041900" y="1360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148721</xdr:rowOff>
    </xdr:from>
    <xdr:to>
      <xdr:col>24</xdr:col>
      <xdr:colOff>12700</xdr:colOff>
      <xdr:row>80</xdr:row>
      <xdr:rowOff>148721</xdr:rowOff>
    </xdr:to>
    <xdr:cxnSp macro="">
      <xdr:nvCxnSpPr>
        <xdr:cNvPr id="195" name="直線コネクタ 194"/>
        <xdr:cNvCxnSpPr/>
      </xdr:nvCxnSpPr>
      <xdr:spPr>
        <a:xfrm>
          <a:off x="4864100" y="13864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41227</xdr:rowOff>
    </xdr:from>
    <xdr:to>
      <xdr:col>23</xdr:col>
      <xdr:colOff>133350</xdr:colOff>
      <xdr:row>83</xdr:row>
      <xdr:rowOff>79646</xdr:rowOff>
    </xdr:to>
    <xdr:cxnSp macro="">
      <xdr:nvCxnSpPr>
        <xdr:cNvPr id="196" name="直線コネクタ 195"/>
        <xdr:cNvCxnSpPr/>
      </xdr:nvCxnSpPr>
      <xdr:spPr>
        <a:xfrm>
          <a:off x="4114800" y="14271577"/>
          <a:ext cx="838200" cy="3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55616</xdr:rowOff>
    </xdr:from>
    <xdr:ext cx="762000" cy="259045"/>
    <xdr:sp macro="" textlink="">
      <xdr:nvSpPr>
        <xdr:cNvPr id="197" name="人件費・物件費等の状況平均値テキスト"/>
        <xdr:cNvSpPr txBox="1"/>
      </xdr:nvSpPr>
      <xdr:spPr>
        <a:xfrm>
          <a:off x="5041900" y="139430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39089</xdr:rowOff>
    </xdr:from>
    <xdr:to>
      <xdr:col>23</xdr:col>
      <xdr:colOff>184150</xdr:colOff>
      <xdr:row>82</xdr:row>
      <xdr:rowOff>140689</xdr:rowOff>
    </xdr:to>
    <xdr:sp macro="" textlink="">
      <xdr:nvSpPr>
        <xdr:cNvPr id="198" name="フローチャート: 判断 197"/>
        <xdr:cNvSpPr/>
      </xdr:nvSpPr>
      <xdr:spPr>
        <a:xfrm>
          <a:off x="4902200" y="1409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30976</xdr:rowOff>
    </xdr:from>
    <xdr:to>
      <xdr:col>19</xdr:col>
      <xdr:colOff>133350</xdr:colOff>
      <xdr:row>83</xdr:row>
      <xdr:rowOff>41227</xdr:rowOff>
    </xdr:to>
    <xdr:cxnSp macro="">
      <xdr:nvCxnSpPr>
        <xdr:cNvPr id="199" name="直線コネクタ 198"/>
        <xdr:cNvCxnSpPr/>
      </xdr:nvCxnSpPr>
      <xdr:spPr>
        <a:xfrm>
          <a:off x="3225800" y="14261326"/>
          <a:ext cx="889000" cy="10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39971</xdr:rowOff>
    </xdr:from>
    <xdr:to>
      <xdr:col>19</xdr:col>
      <xdr:colOff>184150</xdr:colOff>
      <xdr:row>82</xdr:row>
      <xdr:rowOff>141571</xdr:rowOff>
    </xdr:to>
    <xdr:sp macro="" textlink="">
      <xdr:nvSpPr>
        <xdr:cNvPr id="200" name="フローチャート: 判断 199"/>
        <xdr:cNvSpPr/>
      </xdr:nvSpPr>
      <xdr:spPr>
        <a:xfrm>
          <a:off x="4064000" y="1409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151748</xdr:rowOff>
    </xdr:from>
    <xdr:ext cx="736600" cy="259045"/>
    <xdr:sp macro="" textlink="">
      <xdr:nvSpPr>
        <xdr:cNvPr id="201" name="テキスト ボックス 200"/>
        <xdr:cNvSpPr txBox="1"/>
      </xdr:nvSpPr>
      <xdr:spPr>
        <a:xfrm>
          <a:off x="3733800" y="13867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30976</xdr:rowOff>
    </xdr:from>
    <xdr:to>
      <xdr:col>15</xdr:col>
      <xdr:colOff>82550</xdr:colOff>
      <xdr:row>83</xdr:row>
      <xdr:rowOff>42703</xdr:rowOff>
    </xdr:to>
    <xdr:cxnSp macro="">
      <xdr:nvCxnSpPr>
        <xdr:cNvPr id="202" name="直線コネクタ 201"/>
        <xdr:cNvCxnSpPr/>
      </xdr:nvCxnSpPr>
      <xdr:spPr>
        <a:xfrm flipV="1">
          <a:off x="2336800" y="14261326"/>
          <a:ext cx="889000" cy="1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8840</xdr:rowOff>
    </xdr:from>
    <xdr:to>
      <xdr:col>15</xdr:col>
      <xdr:colOff>133350</xdr:colOff>
      <xdr:row>82</xdr:row>
      <xdr:rowOff>110440</xdr:rowOff>
    </xdr:to>
    <xdr:sp macro="" textlink="">
      <xdr:nvSpPr>
        <xdr:cNvPr id="203" name="フローチャート: 判断 202"/>
        <xdr:cNvSpPr/>
      </xdr:nvSpPr>
      <xdr:spPr>
        <a:xfrm>
          <a:off x="3175000" y="1406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120617</xdr:rowOff>
    </xdr:from>
    <xdr:ext cx="762000" cy="259045"/>
    <xdr:sp macro="" textlink="">
      <xdr:nvSpPr>
        <xdr:cNvPr id="204" name="テキスト ボックス 203"/>
        <xdr:cNvSpPr txBox="1"/>
      </xdr:nvSpPr>
      <xdr:spPr>
        <a:xfrm>
          <a:off x="2844800" y="1383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162920</xdr:rowOff>
    </xdr:from>
    <xdr:to>
      <xdr:col>11</xdr:col>
      <xdr:colOff>31750</xdr:colOff>
      <xdr:row>83</xdr:row>
      <xdr:rowOff>42703</xdr:rowOff>
    </xdr:to>
    <xdr:cxnSp macro="">
      <xdr:nvCxnSpPr>
        <xdr:cNvPr id="205" name="直線コネクタ 204"/>
        <xdr:cNvCxnSpPr/>
      </xdr:nvCxnSpPr>
      <xdr:spPr>
        <a:xfrm>
          <a:off x="1447800" y="14221820"/>
          <a:ext cx="889000" cy="51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169126</xdr:rowOff>
    </xdr:from>
    <xdr:to>
      <xdr:col>11</xdr:col>
      <xdr:colOff>82550</xdr:colOff>
      <xdr:row>82</xdr:row>
      <xdr:rowOff>99276</xdr:rowOff>
    </xdr:to>
    <xdr:sp macro="" textlink="">
      <xdr:nvSpPr>
        <xdr:cNvPr id="206" name="フローチャート: 判断 205"/>
        <xdr:cNvSpPr/>
      </xdr:nvSpPr>
      <xdr:spPr>
        <a:xfrm>
          <a:off x="22860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109453</xdr:rowOff>
    </xdr:from>
    <xdr:ext cx="762000" cy="259045"/>
    <xdr:sp macro="" textlink="">
      <xdr:nvSpPr>
        <xdr:cNvPr id="207" name="テキスト ボックス 206"/>
        <xdr:cNvSpPr txBox="1"/>
      </xdr:nvSpPr>
      <xdr:spPr>
        <a:xfrm>
          <a:off x="1955800" y="13825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116287</xdr:rowOff>
    </xdr:from>
    <xdr:to>
      <xdr:col>7</xdr:col>
      <xdr:colOff>31750</xdr:colOff>
      <xdr:row>82</xdr:row>
      <xdr:rowOff>46437</xdr:rowOff>
    </xdr:to>
    <xdr:sp macro="" textlink="">
      <xdr:nvSpPr>
        <xdr:cNvPr id="208" name="フローチャート: 判断 207"/>
        <xdr:cNvSpPr/>
      </xdr:nvSpPr>
      <xdr:spPr>
        <a:xfrm>
          <a:off x="1397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56614</xdr:rowOff>
    </xdr:from>
    <xdr:ext cx="762000" cy="259045"/>
    <xdr:sp macro="" textlink="">
      <xdr:nvSpPr>
        <xdr:cNvPr id="209" name="テキスト ボックス 208"/>
        <xdr:cNvSpPr txBox="1"/>
      </xdr:nvSpPr>
      <xdr:spPr>
        <a:xfrm>
          <a:off x="1066800" y="13772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28846</xdr:rowOff>
    </xdr:from>
    <xdr:to>
      <xdr:col>23</xdr:col>
      <xdr:colOff>184150</xdr:colOff>
      <xdr:row>83</xdr:row>
      <xdr:rowOff>130446</xdr:rowOff>
    </xdr:to>
    <xdr:sp macro="" textlink="">
      <xdr:nvSpPr>
        <xdr:cNvPr id="215" name="楕円 214"/>
        <xdr:cNvSpPr/>
      </xdr:nvSpPr>
      <xdr:spPr>
        <a:xfrm>
          <a:off x="4902200" y="1425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923</xdr:rowOff>
    </xdr:from>
    <xdr:ext cx="762000" cy="259045"/>
    <xdr:sp macro="" textlink="">
      <xdr:nvSpPr>
        <xdr:cNvPr id="216" name="人件費・物件費等の状況該当値テキスト"/>
        <xdr:cNvSpPr txBox="1"/>
      </xdr:nvSpPr>
      <xdr:spPr>
        <a:xfrm>
          <a:off x="5041900" y="1423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161877</xdr:rowOff>
    </xdr:from>
    <xdr:to>
      <xdr:col>19</xdr:col>
      <xdr:colOff>184150</xdr:colOff>
      <xdr:row>83</xdr:row>
      <xdr:rowOff>92027</xdr:rowOff>
    </xdr:to>
    <xdr:sp macro="" textlink="">
      <xdr:nvSpPr>
        <xdr:cNvPr id="217" name="楕円 216"/>
        <xdr:cNvSpPr/>
      </xdr:nvSpPr>
      <xdr:spPr>
        <a:xfrm>
          <a:off x="4064000" y="1422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76804</xdr:rowOff>
    </xdr:from>
    <xdr:ext cx="736600" cy="259045"/>
    <xdr:sp macro="" textlink="">
      <xdr:nvSpPr>
        <xdr:cNvPr id="218" name="テキスト ボックス 217"/>
        <xdr:cNvSpPr txBox="1"/>
      </xdr:nvSpPr>
      <xdr:spPr>
        <a:xfrm>
          <a:off x="3733800" y="14307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151626</xdr:rowOff>
    </xdr:from>
    <xdr:to>
      <xdr:col>15</xdr:col>
      <xdr:colOff>133350</xdr:colOff>
      <xdr:row>83</xdr:row>
      <xdr:rowOff>81776</xdr:rowOff>
    </xdr:to>
    <xdr:sp macro="" textlink="">
      <xdr:nvSpPr>
        <xdr:cNvPr id="219" name="楕円 218"/>
        <xdr:cNvSpPr/>
      </xdr:nvSpPr>
      <xdr:spPr>
        <a:xfrm>
          <a:off x="3175000" y="1421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66553</xdr:rowOff>
    </xdr:from>
    <xdr:ext cx="762000" cy="259045"/>
    <xdr:sp macro="" textlink="">
      <xdr:nvSpPr>
        <xdr:cNvPr id="220" name="テキスト ボックス 219"/>
        <xdr:cNvSpPr txBox="1"/>
      </xdr:nvSpPr>
      <xdr:spPr>
        <a:xfrm>
          <a:off x="2844800" y="14296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163353</xdr:rowOff>
    </xdr:from>
    <xdr:to>
      <xdr:col>11</xdr:col>
      <xdr:colOff>82550</xdr:colOff>
      <xdr:row>83</xdr:row>
      <xdr:rowOff>93503</xdr:rowOff>
    </xdr:to>
    <xdr:sp macro="" textlink="">
      <xdr:nvSpPr>
        <xdr:cNvPr id="221" name="楕円 220"/>
        <xdr:cNvSpPr/>
      </xdr:nvSpPr>
      <xdr:spPr>
        <a:xfrm>
          <a:off x="2286000" y="1422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78280</xdr:rowOff>
    </xdr:from>
    <xdr:ext cx="762000" cy="259045"/>
    <xdr:sp macro="" textlink="">
      <xdr:nvSpPr>
        <xdr:cNvPr id="222" name="テキスト ボックス 221"/>
        <xdr:cNvSpPr txBox="1"/>
      </xdr:nvSpPr>
      <xdr:spPr>
        <a:xfrm>
          <a:off x="1955800" y="14308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112120</xdr:rowOff>
    </xdr:from>
    <xdr:to>
      <xdr:col>7</xdr:col>
      <xdr:colOff>31750</xdr:colOff>
      <xdr:row>83</xdr:row>
      <xdr:rowOff>42270</xdr:rowOff>
    </xdr:to>
    <xdr:sp macro="" textlink="">
      <xdr:nvSpPr>
        <xdr:cNvPr id="223" name="楕円 222"/>
        <xdr:cNvSpPr/>
      </xdr:nvSpPr>
      <xdr:spPr>
        <a:xfrm>
          <a:off x="1397000" y="1417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27047</xdr:rowOff>
    </xdr:from>
    <xdr:ext cx="762000" cy="259045"/>
    <xdr:sp macro="" textlink="">
      <xdr:nvSpPr>
        <xdr:cNvPr id="224" name="テキスト ボックス 223"/>
        <xdr:cNvSpPr txBox="1"/>
      </xdr:nvSpPr>
      <xdr:spPr>
        <a:xfrm>
          <a:off x="1066800" y="14257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u="none" strike="noStrike" baseline="0" smtClean="0">
              <a:solidFill>
                <a:schemeClr val="dk1"/>
              </a:solidFill>
              <a:latin typeface="+mn-lt"/>
              <a:ea typeface="+mn-ea"/>
              <a:cs typeface="+mn-cs"/>
            </a:rPr>
            <a:t>平成</a:t>
          </a:r>
          <a:r>
            <a:rPr lang="en-US" altLang="ja-JP" sz="1100" b="0" i="0" u="none" strike="noStrike" baseline="0" smtClean="0">
              <a:solidFill>
                <a:schemeClr val="dk1"/>
              </a:solidFill>
              <a:latin typeface="+mn-lt"/>
              <a:ea typeface="+mn-ea"/>
              <a:cs typeface="+mn-cs"/>
            </a:rPr>
            <a:t>25</a:t>
          </a:r>
          <a:r>
            <a:rPr lang="ja-JP" altLang="en-US" sz="1100" b="0" i="0" u="none" strike="noStrike" baseline="0" smtClean="0">
              <a:solidFill>
                <a:schemeClr val="dk1"/>
              </a:solidFill>
              <a:latin typeface="+mn-lt"/>
              <a:ea typeface="+mn-ea"/>
              <a:cs typeface="+mn-cs"/>
            </a:rPr>
            <a:t>年度以前は、国家公務員の時限的な給与改定特例法による措置に準じた措置を取っていなかった為、指数が</a:t>
          </a:r>
          <a:r>
            <a:rPr lang="en-US" altLang="ja-JP" sz="1100" b="0" i="0" u="none" strike="noStrike" baseline="0" smtClean="0">
              <a:solidFill>
                <a:schemeClr val="dk1"/>
              </a:solidFill>
              <a:latin typeface="+mn-lt"/>
              <a:ea typeface="+mn-ea"/>
              <a:cs typeface="+mn-cs"/>
            </a:rPr>
            <a:t>100</a:t>
          </a:r>
          <a:r>
            <a:rPr lang="ja-JP" altLang="en-US" sz="1100" b="0" i="0" u="none" strike="noStrike" baseline="0" smtClean="0">
              <a:solidFill>
                <a:schemeClr val="dk1"/>
              </a:solidFill>
              <a:latin typeface="+mn-lt"/>
              <a:ea typeface="+mn-ea"/>
              <a:cs typeface="+mn-cs"/>
            </a:rPr>
            <a:t>を超えていた事があったが、国の特例措置終了後は、給与の独自削減の実施により、類似団体平均より低い値となっている。</a:t>
          </a:r>
        </a:p>
        <a:p>
          <a:pPr rtl="0"/>
          <a:r>
            <a:rPr lang="ja-JP" altLang="en-US" sz="1100" b="0" i="0" u="none" strike="noStrike" baseline="0" smtClean="0">
              <a:solidFill>
                <a:schemeClr val="dk1"/>
              </a:solidFill>
              <a:latin typeface="+mn-lt"/>
              <a:ea typeface="+mn-ea"/>
              <a:cs typeface="+mn-cs"/>
            </a:rPr>
            <a:t>今後も、国に準拠し引き続き給与の適正化を図り、ラスパイレス指数の縮減に努める。</a:t>
          </a:r>
        </a:p>
        <a:p>
          <a:pPr rtl="0"/>
          <a:r>
            <a:rPr lang="en-US" altLang="ja-JP" sz="1100" b="0" i="0" u="none" strike="noStrike" baseline="0" smtClean="0">
              <a:solidFill>
                <a:schemeClr val="dk1"/>
              </a:solidFill>
              <a:latin typeface="+mn-lt"/>
              <a:ea typeface="+mn-ea"/>
              <a:cs typeface="+mn-cs"/>
            </a:rPr>
            <a:t>※</a:t>
          </a:r>
          <a:r>
            <a:rPr lang="ja-JP" altLang="en-US" sz="1100" b="0" i="0" u="none" strike="noStrike" baseline="0" smtClean="0">
              <a:solidFill>
                <a:schemeClr val="dk1"/>
              </a:solidFill>
              <a:latin typeface="+mn-lt"/>
              <a:ea typeface="+mn-ea"/>
              <a:cs typeface="+mn-cs"/>
            </a:rPr>
            <a:t>当該数値については前年度数値を引用している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107648</xdr:rowOff>
    </xdr:from>
    <xdr:to>
      <xdr:col>81</xdr:col>
      <xdr:colOff>44450</xdr:colOff>
      <xdr:row>90</xdr:row>
      <xdr:rowOff>105229</xdr:rowOff>
    </xdr:to>
    <xdr:cxnSp macro="">
      <xdr:nvCxnSpPr>
        <xdr:cNvPr id="255" name="直線コネクタ 254"/>
        <xdr:cNvCxnSpPr/>
      </xdr:nvCxnSpPr>
      <xdr:spPr>
        <a:xfrm flipV="1">
          <a:off x="17018000" y="13823648"/>
          <a:ext cx="0" cy="1712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77306</xdr:rowOff>
    </xdr:from>
    <xdr:ext cx="762000" cy="259045"/>
    <xdr:sp macro="" textlink="">
      <xdr:nvSpPr>
        <xdr:cNvPr id="256" name="給与水準   （国との比較）最小値テキスト"/>
        <xdr:cNvSpPr txBox="1"/>
      </xdr:nvSpPr>
      <xdr:spPr>
        <a:xfrm>
          <a:off x="17106900" y="1550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105229</xdr:rowOff>
    </xdr:from>
    <xdr:to>
      <xdr:col>81</xdr:col>
      <xdr:colOff>133350</xdr:colOff>
      <xdr:row>90</xdr:row>
      <xdr:rowOff>105229</xdr:rowOff>
    </xdr:to>
    <xdr:cxnSp macro="">
      <xdr:nvCxnSpPr>
        <xdr:cNvPr id="257" name="直線コネクタ 256"/>
        <xdr:cNvCxnSpPr/>
      </xdr:nvCxnSpPr>
      <xdr:spPr>
        <a:xfrm>
          <a:off x="16929100" y="15535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22575</xdr:rowOff>
    </xdr:from>
    <xdr:ext cx="762000" cy="259045"/>
    <xdr:sp macro="" textlink="">
      <xdr:nvSpPr>
        <xdr:cNvPr id="258" name="給与水準   （国との比較）最大値テキスト"/>
        <xdr:cNvSpPr txBox="1"/>
      </xdr:nvSpPr>
      <xdr:spPr>
        <a:xfrm>
          <a:off x="17106900" y="1356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107648</xdr:rowOff>
    </xdr:from>
    <xdr:to>
      <xdr:col>81</xdr:col>
      <xdr:colOff>133350</xdr:colOff>
      <xdr:row>80</xdr:row>
      <xdr:rowOff>107648</xdr:rowOff>
    </xdr:to>
    <xdr:cxnSp macro="">
      <xdr:nvCxnSpPr>
        <xdr:cNvPr id="259" name="直線コネクタ 258"/>
        <xdr:cNvCxnSpPr/>
      </xdr:nvCxnSpPr>
      <xdr:spPr>
        <a:xfrm>
          <a:off x="16929100" y="1382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86</xdr:row>
      <xdr:rowOff>101600</xdr:rowOff>
    </xdr:to>
    <xdr:cxnSp macro="">
      <xdr:nvCxnSpPr>
        <xdr:cNvPr id="260" name="直線コネクタ 259"/>
        <xdr:cNvCxnSpPr/>
      </xdr:nvCxnSpPr>
      <xdr:spPr>
        <a:xfrm>
          <a:off x="16179800" y="1484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103311</xdr:rowOff>
    </xdr:from>
    <xdr:ext cx="762000" cy="259045"/>
    <xdr:sp macro="" textlink="">
      <xdr:nvSpPr>
        <xdr:cNvPr id="261" name="給与水準   （国との比較）平均値テキスト"/>
        <xdr:cNvSpPr txBox="1"/>
      </xdr:nvSpPr>
      <xdr:spPr>
        <a:xfrm>
          <a:off x="17106900" y="148480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131234</xdr:rowOff>
    </xdr:from>
    <xdr:to>
      <xdr:col>81</xdr:col>
      <xdr:colOff>95250</xdr:colOff>
      <xdr:row>87</xdr:row>
      <xdr:rowOff>61384</xdr:rowOff>
    </xdr:to>
    <xdr:sp macro="" textlink="">
      <xdr:nvSpPr>
        <xdr:cNvPr id="262" name="フローチャート: 判断 261"/>
        <xdr:cNvSpPr/>
      </xdr:nvSpPr>
      <xdr:spPr>
        <a:xfrm>
          <a:off x="16967200" y="1487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44148</xdr:rowOff>
    </xdr:from>
    <xdr:to>
      <xdr:col>77</xdr:col>
      <xdr:colOff>44450</xdr:colOff>
      <xdr:row>86</xdr:row>
      <xdr:rowOff>101600</xdr:rowOff>
    </xdr:to>
    <xdr:cxnSp macro="">
      <xdr:nvCxnSpPr>
        <xdr:cNvPr id="263" name="直線コネクタ 262"/>
        <xdr:cNvCxnSpPr/>
      </xdr:nvCxnSpPr>
      <xdr:spPr>
        <a:xfrm>
          <a:off x="15290800" y="14788848"/>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119743</xdr:rowOff>
    </xdr:from>
    <xdr:to>
      <xdr:col>77</xdr:col>
      <xdr:colOff>95250</xdr:colOff>
      <xdr:row>87</xdr:row>
      <xdr:rowOff>49893</xdr:rowOff>
    </xdr:to>
    <xdr:sp macro="" textlink="">
      <xdr:nvSpPr>
        <xdr:cNvPr id="264" name="フローチャート: 判断 263"/>
        <xdr:cNvSpPr/>
      </xdr:nvSpPr>
      <xdr:spPr>
        <a:xfrm>
          <a:off x="16129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34670</xdr:rowOff>
    </xdr:from>
    <xdr:ext cx="736600" cy="259045"/>
    <xdr:sp macro="" textlink="">
      <xdr:nvSpPr>
        <xdr:cNvPr id="265" name="テキスト ボックス 264"/>
        <xdr:cNvSpPr txBox="1"/>
      </xdr:nvSpPr>
      <xdr:spPr>
        <a:xfrm>
          <a:off x="15798800" y="1495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44148</xdr:rowOff>
    </xdr:from>
    <xdr:to>
      <xdr:col>72</xdr:col>
      <xdr:colOff>203200</xdr:colOff>
      <xdr:row>86</xdr:row>
      <xdr:rowOff>90109</xdr:rowOff>
    </xdr:to>
    <xdr:cxnSp macro="">
      <xdr:nvCxnSpPr>
        <xdr:cNvPr id="266" name="直線コネクタ 265"/>
        <xdr:cNvCxnSpPr/>
      </xdr:nvCxnSpPr>
      <xdr:spPr>
        <a:xfrm flipV="1">
          <a:off x="14401800" y="14788848"/>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142723</xdr:rowOff>
    </xdr:from>
    <xdr:to>
      <xdr:col>73</xdr:col>
      <xdr:colOff>44450</xdr:colOff>
      <xdr:row>87</xdr:row>
      <xdr:rowOff>72873</xdr:rowOff>
    </xdr:to>
    <xdr:sp macro="" textlink="">
      <xdr:nvSpPr>
        <xdr:cNvPr id="267" name="フローチャート: 判断 266"/>
        <xdr:cNvSpPr/>
      </xdr:nvSpPr>
      <xdr:spPr>
        <a:xfrm>
          <a:off x="15240000" y="1488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57650</xdr:rowOff>
    </xdr:from>
    <xdr:ext cx="762000" cy="259045"/>
    <xdr:sp macro="" textlink="">
      <xdr:nvSpPr>
        <xdr:cNvPr id="268" name="テキスト ボックス 267"/>
        <xdr:cNvSpPr txBox="1"/>
      </xdr:nvSpPr>
      <xdr:spPr>
        <a:xfrm>
          <a:off x="14909800" y="1497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112184</xdr:rowOff>
    </xdr:from>
    <xdr:to>
      <xdr:col>68</xdr:col>
      <xdr:colOff>152400</xdr:colOff>
      <xdr:row>86</xdr:row>
      <xdr:rowOff>90109</xdr:rowOff>
    </xdr:to>
    <xdr:cxnSp macro="">
      <xdr:nvCxnSpPr>
        <xdr:cNvPr id="269" name="直線コネクタ 268"/>
        <xdr:cNvCxnSpPr/>
      </xdr:nvCxnSpPr>
      <xdr:spPr>
        <a:xfrm>
          <a:off x="13512800" y="14685434"/>
          <a:ext cx="889000" cy="14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62291</xdr:rowOff>
    </xdr:from>
    <xdr:to>
      <xdr:col>68</xdr:col>
      <xdr:colOff>203200</xdr:colOff>
      <xdr:row>86</xdr:row>
      <xdr:rowOff>163891</xdr:rowOff>
    </xdr:to>
    <xdr:sp macro="" textlink="">
      <xdr:nvSpPr>
        <xdr:cNvPr id="270" name="フローチャート: 判断 269"/>
        <xdr:cNvSpPr/>
      </xdr:nvSpPr>
      <xdr:spPr>
        <a:xfrm>
          <a:off x="14351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148668</xdr:rowOff>
    </xdr:from>
    <xdr:ext cx="762000" cy="259045"/>
    <xdr:sp macro="" textlink="">
      <xdr:nvSpPr>
        <xdr:cNvPr id="271" name="テキスト ボックス 270"/>
        <xdr:cNvSpPr txBox="1"/>
      </xdr:nvSpPr>
      <xdr:spPr>
        <a:xfrm>
          <a:off x="14020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2" name="フローチャート: 判断 271"/>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3" name="テキスト ボックス 272"/>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79" name="楕円 278"/>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67327</xdr:rowOff>
    </xdr:from>
    <xdr:ext cx="762000" cy="259045"/>
    <xdr:sp macro="" textlink="">
      <xdr:nvSpPr>
        <xdr:cNvPr id="280" name="給与水準   （国との比較）該当値テキスト"/>
        <xdr:cNvSpPr txBox="1"/>
      </xdr:nvSpPr>
      <xdr:spPr>
        <a:xfrm>
          <a:off x="171069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81" name="楕円 280"/>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82" name="テキスト ボックス 281"/>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164798</xdr:rowOff>
    </xdr:from>
    <xdr:to>
      <xdr:col>73</xdr:col>
      <xdr:colOff>44450</xdr:colOff>
      <xdr:row>86</xdr:row>
      <xdr:rowOff>94948</xdr:rowOff>
    </xdr:to>
    <xdr:sp macro="" textlink="">
      <xdr:nvSpPr>
        <xdr:cNvPr id="283" name="楕円 282"/>
        <xdr:cNvSpPr/>
      </xdr:nvSpPr>
      <xdr:spPr>
        <a:xfrm>
          <a:off x="15240000" y="147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105125</xdr:rowOff>
    </xdr:from>
    <xdr:ext cx="762000" cy="259045"/>
    <xdr:sp macro="" textlink="">
      <xdr:nvSpPr>
        <xdr:cNvPr id="284" name="テキスト ボックス 283"/>
        <xdr:cNvSpPr txBox="1"/>
      </xdr:nvSpPr>
      <xdr:spPr>
        <a:xfrm>
          <a:off x="14909800" y="1450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39309</xdr:rowOff>
    </xdr:from>
    <xdr:to>
      <xdr:col>68</xdr:col>
      <xdr:colOff>203200</xdr:colOff>
      <xdr:row>86</xdr:row>
      <xdr:rowOff>140909</xdr:rowOff>
    </xdr:to>
    <xdr:sp macro="" textlink="">
      <xdr:nvSpPr>
        <xdr:cNvPr id="285" name="楕円 284"/>
        <xdr:cNvSpPr/>
      </xdr:nvSpPr>
      <xdr:spPr>
        <a:xfrm>
          <a:off x="14351000" y="1478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151086</xdr:rowOff>
    </xdr:from>
    <xdr:ext cx="762000" cy="259045"/>
    <xdr:sp macro="" textlink="">
      <xdr:nvSpPr>
        <xdr:cNvPr id="286" name="テキスト ボックス 285"/>
        <xdr:cNvSpPr txBox="1"/>
      </xdr:nvSpPr>
      <xdr:spPr>
        <a:xfrm>
          <a:off x="14020800" y="1455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87" name="楕円 286"/>
        <xdr:cNvSpPr/>
      </xdr:nvSpPr>
      <xdr:spPr>
        <a:xfrm>
          <a:off x="13462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1711</xdr:rowOff>
    </xdr:from>
    <xdr:ext cx="762000" cy="259045"/>
    <xdr:sp macro="" textlink="">
      <xdr:nvSpPr>
        <xdr:cNvPr id="288" name="テキスト ボックス 287"/>
        <xdr:cNvSpPr txBox="1"/>
      </xdr:nvSpPr>
      <xdr:spPr>
        <a:xfrm>
          <a:off x="13131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u="none" strike="noStrike" baseline="0" smtClean="0">
              <a:solidFill>
                <a:schemeClr val="dk1"/>
              </a:solidFill>
              <a:latin typeface="+mn-lt"/>
              <a:ea typeface="+mn-ea"/>
              <a:cs typeface="+mn-cs"/>
            </a:rPr>
            <a:t>定員適正化計画（計画期間　平成</a:t>
          </a:r>
          <a:r>
            <a:rPr lang="en-US" altLang="ja-JP" sz="1100" b="0" i="0" u="none" strike="noStrike" baseline="0" smtClean="0">
              <a:solidFill>
                <a:schemeClr val="dk1"/>
              </a:solidFill>
              <a:latin typeface="+mn-lt"/>
              <a:ea typeface="+mn-ea"/>
              <a:cs typeface="+mn-cs"/>
            </a:rPr>
            <a:t>18</a:t>
          </a:r>
          <a:r>
            <a:rPr lang="ja-JP" altLang="en-US" sz="1100" b="0" i="0" u="none" strike="noStrike" baseline="0" smtClean="0">
              <a:solidFill>
                <a:schemeClr val="dk1"/>
              </a:solidFill>
              <a:latin typeface="+mn-lt"/>
              <a:ea typeface="+mn-ea"/>
              <a:cs typeface="+mn-cs"/>
            </a:rPr>
            <a:t>年度～平成</a:t>
          </a:r>
          <a:r>
            <a:rPr lang="en-US" altLang="ja-JP" sz="1100" b="0" i="0" u="none" strike="noStrike" baseline="0" smtClean="0">
              <a:solidFill>
                <a:schemeClr val="dk1"/>
              </a:solidFill>
              <a:latin typeface="+mn-lt"/>
              <a:ea typeface="+mn-ea"/>
              <a:cs typeface="+mn-cs"/>
            </a:rPr>
            <a:t>22</a:t>
          </a:r>
          <a:r>
            <a:rPr lang="ja-JP" altLang="en-US" sz="1100" b="0" i="0" u="none" strike="noStrike" baseline="0" smtClean="0">
              <a:solidFill>
                <a:schemeClr val="dk1"/>
              </a:solidFill>
              <a:latin typeface="+mn-lt"/>
              <a:ea typeface="+mn-ea"/>
              <a:cs typeface="+mn-cs"/>
            </a:rPr>
            <a:t>年度）において、</a:t>
          </a:r>
          <a:r>
            <a:rPr lang="en-US" altLang="ja-JP" sz="1100" b="0" i="0" u="none" strike="noStrike" baseline="0" smtClean="0">
              <a:solidFill>
                <a:schemeClr val="dk1"/>
              </a:solidFill>
              <a:latin typeface="+mn-lt"/>
              <a:ea typeface="+mn-ea"/>
              <a:cs typeface="+mn-cs"/>
            </a:rPr>
            <a:t>12</a:t>
          </a:r>
          <a:r>
            <a:rPr lang="ja-JP" altLang="en-US" sz="1100" b="0" i="0" u="none" strike="noStrike" baseline="0" smtClean="0">
              <a:solidFill>
                <a:schemeClr val="dk1"/>
              </a:solidFill>
              <a:latin typeface="+mn-lt"/>
              <a:ea typeface="+mn-ea"/>
              <a:cs typeface="+mn-cs"/>
            </a:rPr>
            <a:t>人（△</a:t>
          </a:r>
          <a:r>
            <a:rPr lang="en-US" altLang="ja-JP" sz="1100" b="0" i="0" u="none" strike="noStrike" baseline="0" smtClean="0">
              <a:solidFill>
                <a:schemeClr val="dk1"/>
              </a:solidFill>
              <a:latin typeface="+mn-lt"/>
              <a:ea typeface="+mn-ea"/>
              <a:cs typeface="+mn-cs"/>
            </a:rPr>
            <a:t>6.7</a:t>
          </a:r>
          <a:r>
            <a:rPr lang="ja-JP" altLang="en-US" sz="1100" b="0" i="0" u="none" strike="noStrike" baseline="0" smtClean="0">
              <a:solidFill>
                <a:schemeClr val="dk1"/>
              </a:solidFill>
              <a:latin typeface="+mn-lt"/>
              <a:ea typeface="+mn-ea"/>
              <a:cs typeface="+mn-cs"/>
            </a:rPr>
            <a:t>％）の削減を行い、計画期間終了後も同計画を踏襲し、職員数の抑制を図っているものの、介護認定、障害程度区分認定等を近隣町村と共同で行っており、事務局として広域分の事務処理を実施するための職員配置が必要となっており、類似団体よりも高い数値となっている。</a:t>
          </a:r>
        </a:p>
        <a:p>
          <a:pPr rtl="0"/>
          <a:r>
            <a:rPr lang="ja-JP" altLang="en-US" sz="1100" b="0" i="0" u="none" strike="noStrike" baseline="0" smtClean="0">
              <a:solidFill>
                <a:schemeClr val="dk1"/>
              </a:solidFill>
              <a:latin typeface="+mn-lt"/>
              <a:ea typeface="+mn-ea"/>
              <a:cs typeface="+mn-cs"/>
            </a:rPr>
            <a:t>今後も、適切な定員管理に努める。</a:t>
          </a: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5" name="直線コネクタ 30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6" name="テキスト ボックス 30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7" name="直線コネクタ 30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8" name="テキスト ボックス 30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9" name="直線コネクタ 30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0" name="テキスト ボックス 30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1" name="直線コネクタ 31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2" name="テキスト ボックス 31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3" name="直線コネクタ 31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4" name="テキスト ボックス 31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5" name="直線コネクタ 31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6" name="テキスト ボックス 31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144235</xdr:rowOff>
    </xdr:from>
    <xdr:to>
      <xdr:col>81</xdr:col>
      <xdr:colOff>44450</xdr:colOff>
      <xdr:row>67</xdr:row>
      <xdr:rowOff>47837</xdr:rowOff>
    </xdr:to>
    <xdr:cxnSp macro="">
      <xdr:nvCxnSpPr>
        <xdr:cNvPr id="320" name="直線コネクタ 319"/>
        <xdr:cNvCxnSpPr/>
      </xdr:nvCxnSpPr>
      <xdr:spPr>
        <a:xfrm flipV="1">
          <a:off x="17018000" y="10088335"/>
          <a:ext cx="0" cy="14466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19914</xdr:rowOff>
    </xdr:from>
    <xdr:ext cx="762000" cy="259045"/>
    <xdr:sp macro="" textlink="">
      <xdr:nvSpPr>
        <xdr:cNvPr id="321" name="定員管理の状況最小値テキスト"/>
        <xdr:cNvSpPr txBox="1"/>
      </xdr:nvSpPr>
      <xdr:spPr>
        <a:xfrm>
          <a:off x="17106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47837</xdr:rowOff>
    </xdr:from>
    <xdr:to>
      <xdr:col>81</xdr:col>
      <xdr:colOff>133350</xdr:colOff>
      <xdr:row>67</xdr:row>
      <xdr:rowOff>47837</xdr:rowOff>
    </xdr:to>
    <xdr:cxnSp macro="">
      <xdr:nvCxnSpPr>
        <xdr:cNvPr id="322" name="直線コネクタ 321"/>
        <xdr:cNvCxnSpPr/>
      </xdr:nvCxnSpPr>
      <xdr:spPr>
        <a:xfrm>
          <a:off x="16929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59162</xdr:rowOff>
    </xdr:from>
    <xdr:ext cx="762000" cy="259045"/>
    <xdr:sp macro="" textlink="">
      <xdr:nvSpPr>
        <xdr:cNvPr id="323" name="定員管理の状況最大値テキスト"/>
        <xdr:cNvSpPr txBox="1"/>
      </xdr:nvSpPr>
      <xdr:spPr>
        <a:xfrm>
          <a:off x="17106900" y="9831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144235</xdr:rowOff>
    </xdr:from>
    <xdr:to>
      <xdr:col>81</xdr:col>
      <xdr:colOff>133350</xdr:colOff>
      <xdr:row>58</xdr:row>
      <xdr:rowOff>144235</xdr:rowOff>
    </xdr:to>
    <xdr:cxnSp macro="">
      <xdr:nvCxnSpPr>
        <xdr:cNvPr id="324" name="直線コネクタ 323"/>
        <xdr:cNvCxnSpPr/>
      </xdr:nvCxnSpPr>
      <xdr:spPr>
        <a:xfrm>
          <a:off x="16929100" y="1008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19171</xdr:rowOff>
    </xdr:from>
    <xdr:to>
      <xdr:col>81</xdr:col>
      <xdr:colOff>44450</xdr:colOff>
      <xdr:row>62</xdr:row>
      <xdr:rowOff>21469</xdr:rowOff>
    </xdr:to>
    <xdr:cxnSp macro="">
      <xdr:nvCxnSpPr>
        <xdr:cNvPr id="325" name="直線コネクタ 324"/>
        <xdr:cNvCxnSpPr/>
      </xdr:nvCxnSpPr>
      <xdr:spPr>
        <a:xfrm>
          <a:off x="16179800" y="10649071"/>
          <a:ext cx="8382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139113</xdr:rowOff>
    </xdr:from>
    <xdr:ext cx="762000" cy="259045"/>
    <xdr:sp macro="" textlink="">
      <xdr:nvSpPr>
        <xdr:cNvPr id="326" name="定員管理の状況平均値テキスト"/>
        <xdr:cNvSpPr txBox="1"/>
      </xdr:nvSpPr>
      <xdr:spPr>
        <a:xfrm>
          <a:off x="17106900" y="104261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122586</xdr:rowOff>
    </xdr:from>
    <xdr:to>
      <xdr:col>81</xdr:col>
      <xdr:colOff>95250</xdr:colOff>
      <xdr:row>62</xdr:row>
      <xdr:rowOff>52736</xdr:rowOff>
    </xdr:to>
    <xdr:sp macro="" textlink="">
      <xdr:nvSpPr>
        <xdr:cNvPr id="327" name="フローチャート: 判断 326"/>
        <xdr:cNvSpPr/>
      </xdr:nvSpPr>
      <xdr:spPr>
        <a:xfrm>
          <a:off x="16967200" y="1058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19171</xdr:rowOff>
    </xdr:from>
    <xdr:to>
      <xdr:col>77</xdr:col>
      <xdr:colOff>44450</xdr:colOff>
      <xdr:row>62</xdr:row>
      <xdr:rowOff>24916</xdr:rowOff>
    </xdr:to>
    <xdr:cxnSp macro="">
      <xdr:nvCxnSpPr>
        <xdr:cNvPr id="328" name="直線コネクタ 327"/>
        <xdr:cNvCxnSpPr/>
      </xdr:nvCxnSpPr>
      <xdr:spPr>
        <a:xfrm flipV="1">
          <a:off x="15290800" y="10649071"/>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121436</xdr:rowOff>
    </xdr:from>
    <xdr:to>
      <xdr:col>77</xdr:col>
      <xdr:colOff>95250</xdr:colOff>
      <xdr:row>62</xdr:row>
      <xdr:rowOff>51586</xdr:rowOff>
    </xdr:to>
    <xdr:sp macro="" textlink="">
      <xdr:nvSpPr>
        <xdr:cNvPr id="329" name="フローチャート: 判断 328"/>
        <xdr:cNvSpPr/>
      </xdr:nvSpPr>
      <xdr:spPr>
        <a:xfrm>
          <a:off x="16129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61763</xdr:rowOff>
    </xdr:from>
    <xdr:ext cx="736600" cy="259045"/>
    <xdr:sp macro="" textlink="">
      <xdr:nvSpPr>
        <xdr:cNvPr id="330" name="テキスト ボックス 329"/>
        <xdr:cNvSpPr txBox="1"/>
      </xdr:nvSpPr>
      <xdr:spPr>
        <a:xfrm>
          <a:off x="15798800" y="10348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24916</xdr:rowOff>
    </xdr:from>
    <xdr:to>
      <xdr:col>72</xdr:col>
      <xdr:colOff>203200</xdr:colOff>
      <xdr:row>62</xdr:row>
      <xdr:rowOff>47897</xdr:rowOff>
    </xdr:to>
    <xdr:cxnSp macro="">
      <xdr:nvCxnSpPr>
        <xdr:cNvPr id="331" name="直線コネクタ 330"/>
        <xdr:cNvCxnSpPr/>
      </xdr:nvCxnSpPr>
      <xdr:spPr>
        <a:xfrm flipV="1">
          <a:off x="14401800" y="10654816"/>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101902</xdr:rowOff>
    </xdr:from>
    <xdr:to>
      <xdr:col>73</xdr:col>
      <xdr:colOff>44450</xdr:colOff>
      <xdr:row>62</xdr:row>
      <xdr:rowOff>32052</xdr:rowOff>
    </xdr:to>
    <xdr:sp macro="" textlink="">
      <xdr:nvSpPr>
        <xdr:cNvPr id="332" name="フローチャート: 判断 331"/>
        <xdr:cNvSpPr/>
      </xdr:nvSpPr>
      <xdr:spPr>
        <a:xfrm>
          <a:off x="15240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42229</xdr:rowOff>
    </xdr:from>
    <xdr:ext cx="762000" cy="259045"/>
    <xdr:sp macro="" textlink="">
      <xdr:nvSpPr>
        <xdr:cNvPr id="333" name="テキスト ボックス 332"/>
        <xdr:cNvSpPr txBox="1"/>
      </xdr:nvSpPr>
      <xdr:spPr>
        <a:xfrm>
          <a:off x="14909800" y="1032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47897</xdr:rowOff>
    </xdr:from>
    <xdr:to>
      <xdr:col>68</xdr:col>
      <xdr:colOff>152400</xdr:colOff>
      <xdr:row>62</xdr:row>
      <xdr:rowOff>55941</xdr:rowOff>
    </xdr:to>
    <xdr:cxnSp macro="">
      <xdr:nvCxnSpPr>
        <xdr:cNvPr id="334" name="直線コネクタ 333"/>
        <xdr:cNvCxnSpPr/>
      </xdr:nvCxnSpPr>
      <xdr:spPr>
        <a:xfrm flipV="1">
          <a:off x="13512800" y="10677797"/>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88114</xdr:rowOff>
    </xdr:from>
    <xdr:to>
      <xdr:col>68</xdr:col>
      <xdr:colOff>203200</xdr:colOff>
      <xdr:row>62</xdr:row>
      <xdr:rowOff>18264</xdr:rowOff>
    </xdr:to>
    <xdr:sp macro="" textlink="">
      <xdr:nvSpPr>
        <xdr:cNvPr id="335" name="フローチャート: 判断 334"/>
        <xdr:cNvSpPr/>
      </xdr:nvSpPr>
      <xdr:spPr>
        <a:xfrm>
          <a:off x="14351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28441</xdr:rowOff>
    </xdr:from>
    <xdr:ext cx="762000" cy="259045"/>
    <xdr:sp macro="" textlink="">
      <xdr:nvSpPr>
        <xdr:cNvPr id="336" name="テキスト ボックス 335"/>
        <xdr:cNvSpPr txBox="1"/>
      </xdr:nvSpPr>
      <xdr:spPr>
        <a:xfrm>
          <a:off x="14020800" y="1031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88114</xdr:rowOff>
    </xdr:from>
    <xdr:to>
      <xdr:col>64</xdr:col>
      <xdr:colOff>152400</xdr:colOff>
      <xdr:row>62</xdr:row>
      <xdr:rowOff>18264</xdr:rowOff>
    </xdr:to>
    <xdr:sp macro="" textlink="">
      <xdr:nvSpPr>
        <xdr:cNvPr id="337" name="フローチャート: 判断 336"/>
        <xdr:cNvSpPr/>
      </xdr:nvSpPr>
      <xdr:spPr>
        <a:xfrm>
          <a:off x="13462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28441</xdr:rowOff>
    </xdr:from>
    <xdr:ext cx="762000" cy="259045"/>
    <xdr:sp macro="" textlink="">
      <xdr:nvSpPr>
        <xdr:cNvPr id="338" name="テキスト ボックス 337"/>
        <xdr:cNvSpPr txBox="1"/>
      </xdr:nvSpPr>
      <xdr:spPr>
        <a:xfrm>
          <a:off x="13131800" y="1031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142119</xdr:rowOff>
    </xdr:from>
    <xdr:to>
      <xdr:col>81</xdr:col>
      <xdr:colOff>95250</xdr:colOff>
      <xdr:row>62</xdr:row>
      <xdr:rowOff>72269</xdr:rowOff>
    </xdr:to>
    <xdr:sp macro="" textlink="">
      <xdr:nvSpPr>
        <xdr:cNvPr id="344" name="楕円 343"/>
        <xdr:cNvSpPr/>
      </xdr:nvSpPr>
      <xdr:spPr>
        <a:xfrm>
          <a:off x="16967200" y="1060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114196</xdr:rowOff>
    </xdr:from>
    <xdr:ext cx="762000" cy="259045"/>
    <xdr:sp macro="" textlink="">
      <xdr:nvSpPr>
        <xdr:cNvPr id="345" name="定員管理の状況該当値テキスト"/>
        <xdr:cNvSpPr txBox="1"/>
      </xdr:nvSpPr>
      <xdr:spPr>
        <a:xfrm>
          <a:off x="17106900" y="10572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139821</xdr:rowOff>
    </xdr:from>
    <xdr:to>
      <xdr:col>77</xdr:col>
      <xdr:colOff>95250</xdr:colOff>
      <xdr:row>62</xdr:row>
      <xdr:rowOff>69971</xdr:rowOff>
    </xdr:to>
    <xdr:sp macro="" textlink="">
      <xdr:nvSpPr>
        <xdr:cNvPr id="346" name="楕円 345"/>
        <xdr:cNvSpPr/>
      </xdr:nvSpPr>
      <xdr:spPr>
        <a:xfrm>
          <a:off x="16129000" y="105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54748</xdr:rowOff>
    </xdr:from>
    <xdr:ext cx="736600" cy="259045"/>
    <xdr:sp macro="" textlink="">
      <xdr:nvSpPr>
        <xdr:cNvPr id="347" name="テキスト ボックス 346"/>
        <xdr:cNvSpPr txBox="1"/>
      </xdr:nvSpPr>
      <xdr:spPr>
        <a:xfrm>
          <a:off x="15798800" y="10684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145566</xdr:rowOff>
    </xdr:from>
    <xdr:to>
      <xdr:col>73</xdr:col>
      <xdr:colOff>44450</xdr:colOff>
      <xdr:row>62</xdr:row>
      <xdr:rowOff>75716</xdr:rowOff>
    </xdr:to>
    <xdr:sp macro="" textlink="">
      <xdr:nvSpPr>
        <xdr:cNvPr id="348" name="楕円 347"/>
        <xdr:cNvSpPr/>
      </xdr:nvSpPr>
      <xdr:spPr>
        <a:xfrm>
          <a:off x="15240000" y="1060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60493</xdr:rowOff>
    </xdr:from>
    <xdr:ext cx="762000" cy="259045"/>
    <xdr:sp macro="" textlink="">
      <xdr:nvSpPr>
        <xdr:cNvPr id="349" name="テキスト ボックス 348"/>
        <xdr:cNvSpPr txBox="1"/>
      </xdr:nvSpPr>
      <xdr:spPr>
        <a:xfrm>
          <a:off x="14909800" y="1069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168547</xdr:rowOff>
    </xdr:from>
    <xdr:to>
      <xdr:col>68</xdr:col>
      <xdr:colOff>203200</xdr:colOff>
      <xdr:row>62</xdr:row>
      <xdr:rowOff>98697</xdr:rowOff>
    </xdr:to>
    <xdr:sp macro="" textlink="">
      <xdr:nvSpPr>
        <xdr:cNvPr id="350" name="楕円 349"/>
        <xdr:cNvSpPr/>
      </xdr:nvSpPr>
      <xdr:spPr>
        <a:xfrm>
          <a:off x="14351000" y="1062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83474</xdr:rowOff>
    </xdr:from>
    <xdr:ext cx="762000" cy="259045"/>
    <xdr:sp macro="" textlink="">
      <xdr:nvSpPr>
        <xdr:cNvPr id="351" name="テキスト ボックス 350"/>
        <xdr:cNvSpPr txBox="1"/>
      </xdr:nvSpPr>
      <xdr:spPr>
        <a:xfrm>
          <a:off x="14020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5141</xdr:rowOff>
    </xdr:from>
    <xdr:to>
      <xdr:col>64</xdr:col>
      <xdr:colOff>152400</xdr:colOff>
      <xdr:row>62</xdr:row>
      <xdr:rowOff>106741</xdr:rowOff>
    </xdr:to>
    <xdr:sp macro="" textlink="">
      <xdr:nvSpPr>
        <xdr:cNvPr id="352" name="楕円 351"/>
        <xdr:cNvSpPr/>
      </xdr:nvSpPr>
      <xdr:spPr>
        <a:xfrm>
          <a:off x="13462000" y="1063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91518</xdr:rowOff>
    </xdr:from>
    <xdr:ext cx="762000" cy="259045"/>
    <xdr:sp macro="" textlink="">
      <xdr:nvSpPr>
        <xdr:cNvPr id="353" name="テキスト ボックス 352"/>
        <xdr:cNvSpPr txBox="1"/>
      </xdr:nvSpPr>
      <xdr:spPr>
        <a:xfrm>
          <a:off x="13131800" y="1072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u="none" strike="noStrike" baseline="0" smtClean="0">
              <a:solidFill>
                <a:schemeClr val="dk1"/>
              </a:solidFill>
              <a:latin typeface="+mn-lt"/>
              <a:ea typeface="+mn-ea"/>
              <a:cs typeface="+mn-cs"/>
            </a:rPr>
            <a:t>実質公債費比率（三ヵ年平均）は</a:t>
          </a:r>
          <a:r>
            <a:rPr lang="en-US" altLang="ja-JP" sz="1100" b="0" i="0" u="none" strike="noStrike" baseline="0" smtClean="0">
              <a:solidFill>
                <a:schemeClr val="dk1"/>
              </a:solidFill>
              <a:latin typeface="+mn-lt"/>
              <a:ea typeface="+mn-ea"/>
              <a:cs typeface="+mn-cs"/>
            </a:rPr>
            <a:t>7.3</a:t>
          </a:r>
          <a:r>
            <a:rPr lang="ja-JP" altLang="en-US" sz="1100" b="0" i="0" u="none" strike="noStrike" baseline="0" smtClean="0">
              <a:solidFill>
                <a:schemeClr val="dk1"/>
              </a:solidFill>
              <a:latin typeface="+mn-lt"/>
              <a:ea typeface="+mn-ea"/>
              <a:cs typeface="+mn-cs"/>
            </a:rPr>
            <a:t>％となっており、類似団体平均を下回っているが、前年度と比較すると</a:t>
          </a:r>
          <a:r>
            <a:rPr lang="en-US" altLang="ja-JP" sz="1100" b="0" i="0" u="none" strike="noStrike" baseline="0" smtClean="0">
              <a:solidFill>
                <a:schemeClr val="dk1"/>
              </a:solidFill>
              <a:latin typeface="+mn-lt"/>
              <a:ea typeface="+mn-ea"/>
              <a:cs typeface="+mn-cs"/>
            </a:rPr>
            <a:t>0.3</a:t>
          </a:r>
          <a:r>
            <a:rPr lang="ja-JP" altLang="en-US" sz="1100" b="0" i="0" u="none" strike="noStrike" baseline="0" smtClean="0">
              <a:solidFill>
                <a:schemeClr val="dk1"/>
              </a:solidFill>
              <a:latin typeface="+mn-lt"/>
              <a:ea typeface="+mn-ea"/>
              <a:cs typeface="+mn-cs"/>
            </a:rPr>
            <a:t>％の上昇となっている。</a:t>
          </a:r>
        </a:p>
        <a:p>
          <a:pPr rtl="0"/>
          <a:r>
            <a:rPr lang="ja-JP" altLang="en-US" sz="1100" b="0" i="0" u="none" strike="noStrike" baseline="0" smtClean="0">
              <a:solidFill>
                <a:schemeClr val="dk1"/>
              </a:solidFill>
              <a:latin typeface="+mn-lt"/>
              <a:ea typeface="+mn-ea"/>
              <a:cs typeface="+mn-cs"/>
            </a:rPr>
            <a:t>主な要因としては、公営企業債等繰入見込額のうち特定環境保全公共下水道事業への繰入金が事業費増に伴い増加（</a:t>
          </a:r>
          <a:r>
            <a:rPr lang="en-US" altLang="ja-JP" sz="1100" b="0" i="0" u="none" strike="noStrike" baseline="0" smtClean="0">
              <a:solidFill>
                <a:schemeClr val="dk1"/>
              </a:solidFill>
              <a:latin typeface="+mn-lt"/>
              <a:ea typeface="+mn-ea"/>
              <a:cs typeface="+mn-cs"/>
            </a:rPr>
            <a:t>53,942</a:t>
          </a:r>
          <a:r>
            <a:rPr lang="ja-JP" altLang="en-US" sz="1100" b="0" i="0" u="none" strike="noStrike" baseline="0" smtClean="0">
              <a:solidFill>
                <a:schemeClr val="dk1"/>
              </a:solidFill>
              <a:latin typeface="+mn-lt"/>
              <a:ea typeface="+mn-ea"/>
              <a:cs typeface="+mn-cs"/>
            </a:rPr>
            <a:t>千円）した事があげられる。</a:t>
          </a:r>
        </a:p>
        <a:p>
          <a:pPr rtl="0"/>
          <a:r>
            <a:rPr lang="ja-JP" altLang="en-US" sz="1100" b="0" i="0" u="none" strike="noStrike" baseline="0" smtClean="0">
              <a:solidFill>
                <a:schemeClr val="dk1"/>
              </a:solidFill>
              <a:latin typeface="+mn-lt"/>
              <a:ea typeface="+mn-ea"/>
              <a:cs typeface="+mn-cs"/>
            </a:rPr>
            <a:t>今後も、新規起債発行額を最小限にとどめ、健全な財政運営ができるよう努める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7" name="テキスト ボックス 36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0" name="直線コネクタ 36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1" name="テキスト ボックス 37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4" name="直線コネクタ 37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5" name="テキスト ボックス 37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58738</xdr:rowOff>
    </xdr:from>
    <xdr:to>
      <xdr:col>81</xdr:col>
      <xdr:colOff>44450</xdr:colOff>
      <xdr:row>44</xdr:row>
      <xdr:rowOff>80645</xdr:rowOff>
    </xdr:to>
    <xdr:cxnSp macro="">
      <xdr:nvCxnSpPr>
        <xdr:cNvPr id="378" name="直線コネクタ 377"/>
        <xdr:cNvCxnSpPr/>
      </xdr:nvCxnSpPr>
      <xdr:spPr>
        <a:xfrm flipV="1">
          <a:off x="17018000" y="6230938"/>
          <a:ext cx="0" cy="1393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79" name="公債費負担の状況最小値テキスト"/>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0" name="直線コネクタ 379"/>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145115</xdr:rowOff>
    </xdr:from>
    <xdr:ext cx="762000" cy="259045"/>
    <xdr:sp macro="" textlink="">
      <xdr:nvSpPr>
        <xdr:cNvPr id="381" name="公債費負担の状況最大値テキスト"/>
        <xdr:cNvSpPr txBox="1"/>
      </xdr:nvSpPr>
      <xdr:spPr>
        <a:xfrm>
          <a:off x="17106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58738</xdr:rowOff>
    </xdr:from>
    <xdr:to>
      <xdr:col>81</xdr:col>
      <xdr:colOff>133350</xdr:colOff>
      <xdr:row>36</xdr:row>
      <xdr:rowOff>58738</xdr:rowOff>
    </xdr:to>
    <xdr:cxnSp macro="">
      <xdr:nvCxnSpPr>
        <xdr:cNvPr id="382" name="直線コネクタ 381"/>
        <xdr:cNvCxnSpPr/>
      </xdr:nvCxnSpPr>
      <xdr:spPr>
        <a:xfrm>
          <a:off x="16929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117475</xdr:rowOff>
    </xdr:from>
    <xdr:to>
      <xdr:col>81</xdr:col>
      <xdr:colOff>44450</xdr:colOff>
      <xdr:row>39</xdr:row>
      <xdr:rowOff>135572</xdr:rowOff>
    </xdr:to>
    <xdr:cxnSp macro="">
      <xdr:nvCxnSpPr>
        <xdr:cNvPr id="383" name="直線コネクタ 382"/>
        <xdr:cNvCxnSpPr/>
      </xdr:nvCxnSpPr>
      <xdr:spPr>
        <a:xfrm>
          <a:off x="16179800" y="6804025"/>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99077</xdr:rowOff>
    </xdr:from>
    <xdr:ext cx="762000" cy="259045"/>
    <xdr:sp macro="" textlink="">
      <xdr:nvSpPr>
        <xdr:cNvPr id="384" name="公債費負担の状況平均値テキスト"/>
        <xdr:cNvSpPr txBox="1"/>
      </xdr:nvSpPr>
      <xdr:spPr>
        <a:xfrm>
          <a:off x="17106900" y="678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5" name="フローチャート: 判断 384"/>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117475</xdr:rowOff>
    </xdr:from>
    <xdr:to>
      <xdr:col>77</xdr:col>
      <xdr:colOff>44450</xdr:colOff>
      <xdr:row>40</xdr:row>
      <xdr:rowOff>318</xdr:rowOff>
    </xdr:to>
    <xdr:cxnSp macro="">
      <xdr:nvCxnSpPr>
        <xdr:cNvPr id="386" name="直線コネクタ 385"/>
        <xdr:cNvCxnSpPr/>
      </xdr:nvCxnSpPr>
      <xdr:spPr>
        <a:xfrm flipV="1">
          <a:off x="15290800" y="6804025"/>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139065</xdr:rowOff>
    </xdr:from>
    <xdr:to>
      <xdr:col>77</xdr:col>
      <xdr:colOff>95250</xdr:colOff>
      <xdr:row>40</xdr:row>
      <xdr:rowOff>69215</xdr:rowOff>
    </xdr:to>
    <xdr:sp macro="" textlink="">
      <xdr:nvSpPr>
        <xdr:cNvPr id="387" name="フローチャート: 判断 386"/>
        <xdr:cNvSpPr/>
      </xdr:nvSpPr>
      <xdr:spPr>
        <a:xfrm>
          <a:off x="16129000" y="682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53992</xdr:rowOff>
    </xdr:from>
    <xdr:ext cx="736600" cy="259045"/>
    <xdr:sp macro="" textlink="">
      <xdr:nvSpPr>
        <xdr:cNvPr id="388" name="テキスト ボックス 387"/>
        <xdr:cNvSpPr txBox="1"/>
      </xdr:nvSpPr>
      <xdr:spPr>
        <a:xfrm>
          <a:off x="15798800" y="691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318</xdr:rowOff>
    </xdr:from>
    <xdr:to>
      <xdr:col>72</xdr:col>
      <xdr:colOff>203200</xdr:colOff>
      <xdr:row>40</xdr:row>
      <xdr:rowOff>84772</xdr:rowOff>
    </xdr:to>
    <xdr:cxnSp macro="">
      <xdr:nvCxnSpPr>
        <xdr:cNvPr id="389" name="直線コネクタ 388"/>
        <xdr:cNvCxnSpPr/>
      </xdr:nvCxnSpPr>
      <xdr:spPr>
        <a:xfrm flipV="1">
          <a:off x="14401800" y="6858318"/>
          <a:ext cx="8890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15875</xdr:rowOff>
    </xdr:from>
    <xdr:to>
      <xdr:col>73</xdr:col>
      <xdr:colOff>44450</xdr:colOff>
      <xdr:row>40</xdr:row>
      <xdr:rowOff>117475</xdr:rowOff>
    </xdr:to>
    <xdr:sp macro="" textlink="">
      <xdr:nvSpPr>
        <xdr:cNvPr id="390" name="フローチャート: 判断 389"/>
        <xdr:cNvSpPr/>
      </xdr:nvSpPr>
      <xdr:spPr>
        <a:xfrm>
          <a:off x="15240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102252</xdr:rowOff>
    </xdr:from>
    <xdr:ext cx="762000" cy="259045"/>
    <xdr:sp macro="" textlink="">
      <xdr:nvSpPr>
        <xdr:cNvPr id="391" name="テキスト ボックス 390"/>
        <xdr:cNvSpPr txBox="1"/>
      </xdr:nvSpPr>
      <xdr:spPr>
        <a:xfrm>
          <a:off x="14909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84772</xdr:rowOff>
    </xdr:from>
    <xdr:to>
      <xdr:col>68</xdr:col>
      <xdr:colOff>152400</xdr:colOff>
      <xdr:row>41</xdr:row>
      <xdr:rowOff>15875</xdr:rowOff>
    </xdr:to>
    <xdr:cxnSp macro="">
      <xdr:nvCxnSpPr>
        <xdr:cNvPr id="392" name="直線コネクタ 391"/>
        <xdr:cNvCxnSpPr/>
      </xdr:nvCxnSpPr>
      <xdr:spPr>
        <a:xfrm flipV="1">
          <a:off x="13512800" y="6942772"/>
          <a:ext cx="8890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100330</xdr:rowOff>
    </xdr:from>
    <xdr:to>
      <xdr:col>68</xdr:col>
      <xdr:colOff>203200</xdr:colOff>
      <xdr:row>41</xdr:row>
      <xdr:rowOff>30480</xdr:rowOff>
    </xdr:to>
    <xdr:sp macro="" textlink="">
      <xdr:nvSpPr>
        <xdr:cNvPr id="393" name="フローチャート: 判断 392"/>
        <xdr:cNvSpPr/>
      </xdr:nvSpPr>
      <xdr:spPr>
        <a:xfrm>
          <a:off x="14351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15257</xdr:rowOff>
    </xdr:from>
    <xdr:ext cx="762000" cy="259045"/>
    <xdr:sp macro="" textlink="">
      <xdr:nvSpPr>
        <xdr:cNvPr id="394" name="テキスト ボックス 393"/>
        <xdr:cNvSpPr txBox="1"/>
      </xdr:nvSpPr>
      <xdr:spPr>
        <a:xfrm>
          <a:off x="14020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148590</xdr:rowOff>
    </xdr:from>
    <xdr:to>
      <xdr:col>64</xdr:col>
      <xdr:colOff>152400</xdr:colOff>
      <xdr:row>41</xdr:row>
      <xdr:rowOff>78740</xdr:rowOff>
    </xdr:to>
    <xdr:sp macro="" textlink="">
      <xdr:nvSpPr>
        <xdr:cNvPr id="395" name="フローチャート: 判断 394"/>
        <xdr:cNvSpPr/>
      </xdr:nvSpPr>
      <xdr:spPr>
        <a:xfrm>
          <a:off x="13462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63517</xdr:rowOff>
    </xdr:from>
    <xdr:ext cx="762000" cy="259045"/>
    <xdr:sp macro="" textlink="">
      <xdr:nvSpPr>
        <xdr:cNvPr id="396" name="テキスト ボックス 395"/>
        <xdr:cNvSpPr txBox="1"/>
      </xdr:nvSpPr>
      <xdr:spPr>
        <a:xfrm>
          <a:off x="13131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84772</xdr:rowOff>
    </xdr:from>
    <xdr:to>
      <xdr:col>81</xdr:col>
      <xdr:colOff>95250</xdr:colOff>
      <xdr:row>40</xdr:row>
      <xdr:rowOff>14922</xdr:rowOff>
    </xdr:to>
    <xdr:sp macro="" textlink="">
      <xdr:nvSpPr>
        <xdr:cNvPr id="402" name="楕円 401"/>
        <xdr:cNvSpPr/>
      </xdr:nvSpPr>
      <xdr:spPr>
        <a:xfrm>
          <a:off x="16967200" y="677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101299</xdr:rowOff>
    </xdr:from>
    <xdr:ext cx="762000" cy="259045"/>
    <xdr:sp macro="" textlink="">
      <xdr:nvSpPr>
        <xdr:cNvPr id="403" name="公債費負担の状況該当値テキスト"/>
        <xdr:cNvSpPr txBox="1"/>
      </xdr:nvSpPr>
      <xdr:spPr>
        <a:xfrm>
          <a:off x="17106900" y="6616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66675</xdr:rowOff>
    </xdr:from>
    <xdr:to>
      <xdr:col>77</xdr:col>
      <xdr:colOff>95250</xdr:colOff>
      <xdr:row>39</xdr:row>
      <xdr:rowOff>168275</xdr:rowOff>
    </xdr:to>
    <xdr:sp macro="" textlink="">
      <xdr:nvSpPr>
        <xdr:cNvPr id="404" name="楕円 403"/>
        <xdr:cNvSpPr/>
      </xdr:nvSpPr>
      <xdr:spPr>
        <a:xfrm>
          <a:off x="16129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7002</xdr:rowOff>
    </xdr:from>
    <xdr:ext cx="736600" cy="259045"/>
    <xdr:sp macro="" textlink="">
      <xdr:nvSpPr>
        <xdr:cNvPr id="405" name="テキスト ボックス 404"/>
        <xdr:cNvSpPr txBox="1"/>
      </xdr:nvSpPr>
      <xdr:spPr>
        <a:xfrm>
          <a:off x="15798800" y="652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120968</xdr:rowOff>
    </xdr:from>
    <xdr:to>
      <xdr:col>73</xdr:col>
      <xdr:colOff>44450</xdr:colOff>
      <xdr:row>40</xdr:row>
      <xdr:rowOff>51118</xdr:rowOff>
    </xdr:to>
    <xdr:sp macro="" textlink="">
      <xdr:nvSpPr>
        <xdr:cNvPr id="406" name="楕円 405"/>
        <xdr:cNvSpPr/>
      </xdr:nvSpPr>
      <xdr:spPr>
        <a:xfrm>
          <a:off x="15240000" y="680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61295</xdr:rowOff>
    </xdr:from>
    <xdr:ext cx="762000" cy="259045"/>
    <xdr:sp macro="" textlink="">
      <xdr:nvSpPr>
        <xdr:cNvPr id="407" name="テキスト ボックス 406"/>
        <xdr:cNvSpPr txBox="1"/>
      </xdr:nvSpPr>
      <xdr:spPr>
        <a:xfrm>
          <a:off x="14909800" y="657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33972</xdr:rowOff>
    </xdr:from>
    <xdr:to>
      <xdr:col>68</xdr:col>
      <xdr:colOff>203200</xdr:colOff>
      <xdr:row>40</xdr:row>
      <xdr:rowOff>135572</xdr:rowOff>
    </xdr:to>
    <xdr:sp macro="" textlink="">
      <xdr:nvSpPr>
        <xdr:cNvPr id="408" name="楕円 407"/>
        <xdr:cNvSpPr/>
      </xdr:nvSpPr>
      <xdr:spPr>
        <a:xfrm>
          <a:off x="14351000" y="689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145749</xdr:rowOff>
    </xdr:from>
    <xdr:ext cx="762000" cy="259045"/>
    <xdr:sp macro="" textlink="">
      <xdr:nvSpPr>
        <xdr:cNvPr id="409" name="テキスト ボックス 408"/>
        <xdr:cNvSpPr txBox="1"/>
      </xdr:nvSpPr>
      <xdr:spPr>
        <a:xfrm>
          <a:off x="14020800" y="666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136525</xdr:rowOff>
    </xdr:from>
    <xdr:to>
      <xdr:col>64</xdr:col>
      <xdr:colOff>152400</xdr:colOff>
      <xdr:row>41</xdr:row>
      <xdr:rowOff>66675</xdr:rowOff>
    </xdr:to>
    <xdr:sp macro="" textlink="">
      <xdr:nvSpPr>
        <xdr:cNvPr id="410" name="楕円 409"/>
        <xdr:cNvSpPr/>
      </xdr:nvSpPr>
      <xdr:spPr>
        <a:xfrm>
          <a:off x="13462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76852</xdr:rowOff>
    </xdr:from>
    <xdr:ext cx="762000" cy="259045"/>
    <xdr:sp macro="" textlink="">
      <xdr:nvSpPr>
        <xdr:cNvPr id="411" name="テキスト ボックス 410"/>
        <xdr:cNvSpPr txBox="1"/>
      </xdr:nvSpPr>
      <xdr:spPr>
        <a:xfrm>
          <a:off x="13131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8" name="直線コネクタ 427"/>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9" name="テキスト ボックス 428"/>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2" name="直線コネクタ 431"/>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3" name="テキスト ボックス 432"/>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121571</xdr:rowOff>
    </xdr:to>
    <xdr:cxnSp macro="">
      <xdr:nvCxnSpPr>
        <xdr:cNvPr id="436" name="直線コネクタ 435"/>
        <xdr:cNvCxnSpPr/>
      </xdr:nvCxnSpPr>
      <xdr:spPr>
        <a:xfrm flipV="1">
          <a:off x="17018000" y="2571750"/>
          <a:ext cx="0" cy="13217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93648</xdr:rowOff>
    </xdr:from>
    <xdr:ext cx="762000" cy="259045"/>
    <xdr:sp macro="" textlink="">
      <xdr:nvSpPr>
        <xdr:cNvPr id="437" name="将来負担の状況最小値テキスト"/>
        <xdr:cNvSpPr txBox="1"/>
      </xdr:nvSpPr>
      <xdr:spPr>
        <a:xfrm>
          <a:off x="17106900" y="386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121571</xdr:rowOff>
    </xdr:from>
    <xdr:to>
      <xdr:col>81</xdr:col>
      <xdr:colOff>133350</xdr:colOff>
      <xdr:row>22</xdr:row>
      <xdr:rowOff>121571</xdr:rowOff>
    </xdr:to>
    <xdr:cxnSp macro="">
      <xdr:nvCxnSpPr>
        <xdr:cNvPr id="438" name="直線コネクタ 437"/>
        <xdr:cNvCxnSpPr/>
      </xdr:nvCxnSpPr>
      <xdr:spPr>
        <a:xfrm>
          <a:off x="16929100" y="3893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39"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0" name="直線コネクタ 439"/>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86011</xdr:rowOff>
    </xdr:from>
    <xdr:to>
      <xdr:col>81</xdr:col>
      <xdr:colOff>44450</xdr:colOff>
      <xdr:row>17</xdr:row>
      <xdr:rowOff>128238</xdr:rowOff>
    </xdr:to>
    <xdr:cxnSp macro="">
      <xdr:nvCxnSpPr>
        <xdr:cNvPr id="441" name="直線コネクタ 440"/>
        <xdr:cNvCxnSpPr/>
      </xdr:nvCxnSpPr>
      <xdr:spPr>
        <a:xfrm>
          <a:off x="16179800" y="3000661"/>
          <a:ext cx="8382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137653</xdr:rowOff>
    </xdr:from>
    <xdr:ext cx="762000" cy="259045"/>
    <xdr:sp macro="" textlink="">
      <xdr:nvSpPr>
        <xdr:cNvPr id="442" name="将来負担の状況平均値テキスト"/>
        <xdr:cNvSpPr txBox="1"/>
      </xdr:nvSpPr>
      <xdr:spPr>
        <a:xfrm>
          <a:off x="17106900" y="2537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121126</xdr:rowOff>
    </xdr:from>
    <xdr:to>
      <xdr:col>81</xdr:col>
      <xdr:colOff>95250</xdr:colOff>
      <xdr:row>16</xdr:row>
      <xdr:rowOff>51276</xdr:rowOff>
    </xdr:to>
    <xdr:sp macro="" textlink="">
      <xdr:nvSpPr>
        <xdr:cNvPr id="443" name="フローチャート: 判断 442"/>
        <xdr:cNvSpPr/>
      </xdr:nvSpPr>
      <xdr:spPr>
        <a:xfrm>
          <a:off x="16967200" y="269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133795</xdr:rowOff>
    </xdr:from>
    <xdr:to>
      <xdr:col>77</xdr:col>
      <xdr:colOff>44450</xdr:colOff>
      <xdr:row>17</xdr:row>
      <xdr:rowOff>86011</xdr:rowOff>
    </xdr:to>
    <xdr:cxnSp macro="">
      <xdr:nvCxnSpPr>
        <xdr:cNvPr id="444" name="直線コネクタ 443"/>
        <xdr:cNvCxnSpPr/>
      </xdr:nvCxnSpPr>
      <xdr:spPr>
        <a:xfrm>
          <a:off x="15290800" y="2876995"/>
          <a:ext cx="889000" cy="12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147669</xdr:rowOff>
    </xdr:from>
    <xdr:to>
      <xdr:col>77</xdr:col>
      <xdr:colOff>95250</xdr:colOff>
      <xdr:row>16</xdr:row>
      <xdr:rowOff>77819</xdr:rowOff>
    </xdr:to>
    <xdr:sp macro="" textlink="">
      <xdr:nvSpPr>
        <xdr:cNvPr id="445" name="フローチャート: 判断 444"/>
        <xdr:cNvSpPr/>
      </xdr:nvSpPr>
      <xdr:spPr>
        <a:xfrm>
          <a:off x="16129000" y="271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87996</xdr:rowOff>
    </xdr:from>
    <xdr:ext cx="736600" cy="259045"/>
    <xdr:sp macro="" textlink="">
      <xdr:nvSpPr>
        <xdr:cNvPr id="446" name="テキスト ボックス 445"/>
        <xdr:cNvSpPr txBox="1"/>
      </xdr:nvSpPr>
      <xdr:spPr>
        <a:xfrm>
          <a:off x="15798800" y="2488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133795</xdr:rowOff>
    </xdr:from>
    <xdr:to>
      <xdr:col>72</xdr:col>
      <xdr:colOff>203200</xdr:colOff>
      <xdr:row>17</xdr:row>
      <xdr:rowOff>12414</xdr:rowOff>
    </xdr:to>
    <xdr:cxnSp macro="">
      <xdr:nvCxnSpPr>
        <xdr:cNvPr id="447" name="直線コネクタ 446"/>
        <xdr:cNvCxnSpPr/>
      </xdr:nvCxnSpPr>
      <xdr:spPr>
        <a:xfrm flipV="1">
          <a:off x="14401800" y="2876995"/>
          <a:ext cx="889000" cy="50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169386</xdr:rowOff>
    </xdr:from>
    <xdr:to>
      <xdr:col>73</xdr:col>
      <xdr:colOff>44450</xdr:colOff>
      <xdr:row>16</xdr:row>
      <xdr:rowOff>99536</xdr:rowOff>
    </xdr:to>
    <xdr:sp macro="" textlink="">
      <xdr:nvSpPr>
        <xdr:cNvPr id="448" name="フローチャート: 判断 447"/>
        <xdr:cNvSpPr/>
      </xdr:nvSpPr>
      <xdr:spPr>
        <a:xfrm>
          <a:off x="15240000" y="274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109713</xdr:rowOff>
    </xdr:from>
    <xdr:ext cx="762000" cy="259045"/>
    <xdr:sp macro="" textlink="">
      <xdr:nvSpPr>
        <xdr:cNvPr id="449" name="テキスト ボックス 448"/>
        <xdr:cNvSpPr txBox="1"/>
      </xdr:nvSpPr>
      <xdr:spPr>
        <a:xfrm>
          <a:off x="14909800" y="251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7588</xdr:rowOff>
    </xdr:from>
    <xdr:to>
      <xdr:col>68</xdr:col>
      <xdr:colOff>152400</xdr:colOff>
      <xdr:row>17</xdr:row>
      <xdr:rowOff>12414</xdr:rowOff>
    </xdr:to>
    <xdr:cxnSp macro="">
      <xdr:nvCxnSpPr>
        <xdr:cNvPr id="450" name="直線コネクタ 449"/>
        <xdr:cNvCxnSpPr/>
      </xdr:nvCxnSpPr>
      <xdr:spPr>
        <a:xfrm>
          <a:off x="13512800" y="292223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71533</xdr:rowOff>
    </xdr:from>
    <xdr:to>
      <xdr:col>68</xdr:col>
      <xdr:colOff>203200</xdr:colOff>
      <xdr:row>17</xdr:row>
      <xdr:rowOff>1683</xdr:rowOff>
    </xdr:to>
    <xdr:sp macro="" textlink="">
      <xdr:nvSpPr>
        <xdr:cNvPr id="451" name="フローチャート: 判断 450"/>
        <xdr:cNvSpPr/>
      </xdr:nvSpPr>
      <xdr:spPr>
        <a:xfrm>
          <a:off x="14351000" y="281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11860</xdr:rowOff>
    </xdr:from>
    <xdr:ext cx="762000" cy="259045"/>
    <xdr:sp macro="" textlink="">
      <xdr:nvSpPr>
        <xdr:cNvPr id="452" name="テキスト ボックス 451"/>
        <xdr:cNvSpPr txBox="1"/>
      </xdr:nvSpPr>
      <xdr:spPr>
        <a:xfrm>
          <a:off x="14020800" y="2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107124</xdr:rowOff>
    </xdr:from>
    <xdr:to>
      <xdr:col>64</xdr:col>
      <xdr:colOff>152400</xdr:colOff>
      <xdr:row>17</xdr:row>
      <xdr:rowOff>37274</xdr:rowOff>
    </xdr:to>
    <xdr:sp macro="" textlink="">
      <xdr:nvSpPr>
        <xdr:cNvPr id="453" name="フローチャート: 判断 452"/>
        <xdr:cNvSpPr/>
      </xdr:nvSpPr>
      <xdr:spPr>
        <a:xfrm>
          <a:off x="13462000" y="2850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47451</xdr:rowOff>
    </xdr:from>
    <xdr:ext cx="762000" cy="259045"/>
    <xdr:sp macro="" textlink="">
      <xdr:nvSpPr>
        <xdr:cNvPr id="454" name="テキスト ボックス 453"/>
        <xdr:cNvSpPr txBox="1"/>
      </xdr:nvSpPr>
      <xdr:spPr>
        <a:xfrm>
          <a:off x="13131800" y="261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77438</xdr:rowOff>
    </xdr:from>
    <xdr:to>
      <xdr:col>81</xdr:col>
      <xdr:colOff>95250</xdr:colOff>
      <xdr:row>18</xdr:row>
      <xdr:rowOff>7588</xdr:rowOff>
    </xdr:to>
    <xdr:sp macro="" textlink="">
      <xdr:nvSpPr>
        <xdr:cNvPr id="460" name="楕円 459"/>
        <xdr:cNvSpPr/>
      </xdr:nvSpPr>
      <xdr:spPr>
        <a:xfrm>
          <a:off x="16967200" y="299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49515</xdr:rowOff>
    </xdr:from>
    <xdr:ext cx="762000" cy="259045"/>
    <xdr:sp macro="" textlink="">
      <xdr:nvSpPr>
        <xdr:cNvPr id="461" name="将来負担の状況該当値テキスト"/>
        <xdr:cNvSpPr txBox="1"/>
      </xdr:nvSpPr>
      <xdr:spPr>
        <a:xfrm>
          <a:off x="17106900" y="2964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35211</xdr:rowOff>
    </xdr:from>
    <xdr:to>
      <xdr:col>77</xdr:col>
      <xdr:colOff>95250</xdr:colOff>
      <xdr:row>17</xdr:row>
      <xdr:rowOff>136811</xdr:rowOff>
    </xdr:to>
    <xdr:sp macro="" textlink="">
      <xdr:nvSpPr>
        <xdr:cNvPr id="462" name="楕円 461"/>
        <xdr:cNvSpPr/>
      </xdr:nvSpPr>
      <xdr:spPr>
        <a:xfrm>
          <a:off x="16129000" y="294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121588</xdr:rowOff>
    </xdr:from>
    <xdr:ext cx="736600" cy="259045"/>
    <xdr:sp macro="" textlink="">
      <xdr:nvSpPr>
        <xdr:cNvPr id="463" name="テキスト ボックス 462"/>
        <xdr:cNvSpPr txBox="1"/>
      </xdr:nvSpPr>
      <xdr:spPr>
        <a:xfrm>
          <a:off x="15798800" y="3036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82995</xdr:rowOff>
    </xdr:from>
    <xdr:to>
      <xdr:col>73</xdr:col>
      <xdr:colOff>44450</xdr:colOff>
      <xdr:row>17</xdr:row>
      <xdr:rowOff>13145</xdr:rowOff>
    </xdr:to>
    <xdr:sp macro="" textlink="">
      <xdr:nvSpPr>
        <xdr:cNvPr id="464" name="楕円 463"/>
        <xdr:cNvSpPr/>
      </xdr:nvSpPr>
      <xdr:spPr>
        <a:xfrm>
          <a:off x="15240000" y="282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169372</xdr:rowOff>
    </xdr:from>
    <xdr:ext cx="762000" cy="259045"/>
    <xdr:sp macro="" textlink="">
      <xdr:nvSpPr>
        <xdr:cNvPr id="465" name="テキスト ボックス 464"/>
        <xdr:cNvSpPr txBox="1"/>
      </xdr:nvSpPr>
      <xdr:spPr>
        <a:xfrm>
          <a:off x="14909800" y="2912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133064</xdr:rowOff>
    </xdr:from>
    <xdr:to>
      <xdr:col>68</xdr:col>
      <xdr:colOff>203200</xdr:colOff>
      <xdr:row>17</xdr:row>
      <xdr:rowOff>63214</xdr:rowOff>
    </xdr:to>
    <xdr:sp macro="" textlink="">
      <xdr:nvSpPr>
        <xdr:cNvPr id="466" name="楕円 465"/>
        <xdr:cNvSpPr/>
      </xdr:nvSpPr>
      <xdr:spPr>
        <a:xfrm>
          <a:off x="14351000" y="287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47991</xdr:rowOff>
    </xdr:from>
    <xdr:ext cx="762000" cy="259045"/>
    <xdr:sp macro="" textlink="">
      <xdr:nvSpPr>
        <xdr:cNvPr id="467" name="テキスト ボックス 466"/>
        <xdr:cNvSpPr txBox="1"/>
      </xdr:nvSpPr>
      <xdr:spPr>
        <a:xfrm>
          <a:off x="14020800" y="296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128238</xdr:rowOff>
    </xdr:from>
    <xdr:to>
      <xdr:col>64</xdr:col>
      <xdr:colOff>152400</xdr:colOff>
      <xdr:row>17</xdr:row>
      <xdr:rowOff>58388</xdr:rowOff>
    </xdr:to>
    <xdr:sp macro="" textlink="">
      <xdr:nvSpPr>
        <xdr:cNvPr id="468" name="楕円 467"/>
        <xdr:cNvSpPr/>
      </xdr:nvSpPr>
      <xdr:spPr>
        <a:xfrm>
          <a:off x="13462000" y="287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43165</xdr:rowOff>
    </xdr:from>
    <xdr:ext cx="762000" cy="259045"/>
    <xdr:sp macro="" textlink="">
      <xdr:nvSpPr>
        <xdr:cNvPr id="469" name="テキスト ボックス 468"/>
        <xdr:cNvSpPr txBox="1"/>
      </xdr:nvSpPr>
      <xdr:spPr>
        <a:xfrm>
          <a:off x="13131800" y="2957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北海道倶知安町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16,432
14,862
261.34
9,281,092
9,058,223
220,728
4,927,942
8,708,353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78.1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u="none" strike="noStrike" baseline="0" smtClean="0">
              <a:solidFill>
                <a:schemeClr val="dk1"/>
              </a:solidFill>
              <a:latin typeface="+mn-lt"/>
              <a:ea typeface="+mn-ea"/>
              <a:cs typeface="+mn-cs"/>
            </a:rPr>
            <a:t>適正な定員管理を行った上での職員の採用等を実施している事から、人件費に係る経常収支比率は、類似団体平均より低くなっている。</a:t>
          </a:r>
        </a:p>
        <a:p>
          <a:pPr rtl="0"/>
          <a:r>
            <a:rPr lang="ja-JP" altLang="en-US" sz="1100" b="0" i="0" u="none" strike="noStrike" baseline="0" smtClean="0">
              <a:solidFill>
                <a:schemeClr val="dk1"/>
              </a:solidFill>
              <a:latin typeface="+mn-lt"/>
              <a:ea typeface="+mn-ea"/>
              <a:cs typeface="+mn-cs"/>
            </a:rPr>
            <a:t>今後も、引き続き人件費関係経費全体の抑制に努める。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81280</xdr:rowOff>
    </xdr:from>
    <xdr:to>
      <xdr:col>24</xdr:col>
      <xdr:colOff>25400</xdr:colOff>
      <xdr:row>41</xdr:row>
      <xdr:rowOff>16510</xdr:rowOff>
    </xdr:to>
    <xdr:cxnSp macro="">
      <xdr:nvCxnSpPr>
        <xdr:cNvPr id="61" name="直線コネクタ 60"/>
        <xdr:cNvCxnSpPr/>
      </xdr:nvCxnSpPr>
      <xdr:spPr>
        <a:xfrm flipV="1">
          <a:off x="4826000" y="556768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167657</xdr:rowOff>
    </xdr:from>
    <xdr:ext cx="762000" cy="259045"/>
    <xdr:sp macro="" textlink="">
      <xdr:nvSpPr>
        <xdr:cNvPr id="64" name="人件費最大値テキスト"/>
        <xdr:cNvSpPr txBox="1"/>
      </xdr:nvSpPr>
      <xdr:spPr>
        <a:xfrm>
          <a:off x="4914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81280</xdr:rowOff>
    </xdr:from>
    <xdr:to>
      <xdr:col>24</xdr:col>
      <xdr:colOff>114300</xdr:colOff>
      <xdr:row>32</xdr:row>
      <xdr:rowOff>81280</xdr:rowOff>
    </xdr:to>
    <xdr:cxnSp macro="">
      <xdr:nvCxnSpPr>
        <xdr:cNvPr id="65" name="直線コネクタ 64"/>
        <xdr:cNvCxnSpPr/>
      </xdr:nvCxnSpPr>
      <xdr:spPr>
        <a:xfrm>
          <a:off x="4737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73660</xdr:rowOff>
    </xdr:from>
    <xdr:to>
      <xdr:col>24</xdr:col>
      <xdr:colOff>25400</xdr:colOff>
      <xdr:row>36</xdr:row>
      <xdr:rowOff>127000</xdr:rowOff>
    </xdr:to>
    <xdr:cxnSp macro="">
      <xdr:nvCxnSpPr>
        <xdr:cNvPr id="66" name="直線コネクタ 65"/>
        <xdr:cNvCxnSpPr/>
      </xdr:nvCxnSpPr>
      <xdr:spPr>
        <a:xfrm flipV="1">
          <a:off x="3987800" y="62458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93997</xdr:rowOff>
    </xdr:from>
    <xdr:ext cx="762000" cy="259045"/>
    <xdr:sp macro="" textlink="">
      <xdr:nvSpPr>
        <xdr:cNvPr id="67"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81280</xdr:rowOff>
    </xdr:from>
    <xdr:to>
      <xdr:col>19</xdr:col>
      <xdr:colOff>187325</xdr:colOff>
      <xdr:row>36</xdr:row>
      <xdr:rowOff>127000</xdr:rowOff>
    </xdr:to>
    <xdr:cxnSp macro="">
      <xdr:nvCxnSpPr>
        <xdr:cNvPr id="69" name="直線コネクタ 68"/>
        <xdr:cNvCxnSpPr/>
      </xdr:nvCxnSpPr>
      <xdr:spPr>
        <a:xfrm>
          <a:off x="3098800" y="62534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129540</xdr:rowOff>
    </xdr:from>
    <xdr:to>
      <xdr:col>20</xdr:col>
      <xdr:colOff>38100</xdr:colOff>
      <xdr:row>37</xdr:row>
      <xdr:rowOff>59690</xdr:rowOff>
    </xdr:to>
    <xdr:sp macro="" textlink="">
      <xdr:nvSpPr>
        <xdr:cNvPr id="70" name="フローチャート: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44467</xdr:rowOff>
    </xdr:from>
    <xdr:ext cx="736600" cy="259045"/>
    <xdr:sp macro="" textlink="">
      <xdr:nvSpPr>
        <xdr:cNvPr id="71" name="テキスト ボックス 70"/>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81280</xdr:rowOff>
    </xdr:from>
    <xdr:to>
      <xdr:col>15</xdr:col>
      <xdr:colOff>98425</xdr:colOff>
      <xdr:row>37</xdr:row>
      <xdr:rowOff>24130</xdr:rowOff>
    </xdr:to>
    <xdr:cxnSp macro="">
      <xdr:nvCxnSpPr>
        <xdr:cNvPr id="72" name="直線コネクタ 71"/>
        <xdr:cNvCxnSpPr/>
      </xdr:nvCxnSpPr>
      <xdr:spPr>
        <a:xfrm flipV="1">
          <a:off x="2209800" y="62534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74" name="テキスト ボックス 73"/>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157480</xdr:rowOff>
    </xdr:from>
    <xdr:to>
      <xdr:col>11</xdr:col>
      <xdr:colOff>9525</xdr:colOff>
      <xdr:row>37</xdr:row>
      <xdr:rowOff>24130</xdr:rowOff>
    </xdr:to>
    <xdr:cxnSp macro="">
      <xdr:nvCxnSpPr>
        <xdr:cNvPr id="75" name="直線コネクタ 74"/>
        <xdr:cNvCxnSpPr/>
      </xdr:nvCxnSpPr>
      <xdr:spPr>
        <a:xfrm>
          <a:off x="1320800" y="63296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7" name="テキスト ボックス 76"/>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79" name="テキスト ボックス 78"/>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22860</xdr:rowOff>
    </xdr:from>
    <xdr:to>
      <xdr:col>24</xdr:col>
      <xdr:colOff>76200</xdr:colOff>
      <xdr:row>36</xdr:row>
      <xdr:rowOff>124460</xdr:rowOff>
    </xdr:to>
    <xdr:sp macro="" textlink="">
      <xdr:nvSpPr>
        <xdr:cNvPr id="85" name="楕円 84"/>
        <xdr:cNvSpPr/>
      </xdr:nvSpPr>
      <xdr:spPr>
        <a:xfrm>
          <a:off x="47752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39387</xdr:rowOff>
    </xdr:from>
    <xdr:ext cx="762000" cy="259045"/>
    <xdr:sp macro="" textlink="">
      <xdr:nvSpPr>
        <xdr:cNvPr id="86" name="人件費該当値テキスト"/>
        <xdr:cNvSpPr txBox="1"/>
      </xdr:nvSpPr>
      <xdr:spPr>
        <a:xfrm>
          <a:off x="49149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76200</xdr:rowOff>
    </xdr:from>
    <xdr:to>
      <xdr:col>20</xdr:col>
      <xdr:colOff>38100</xdr:colOff>
      <xdr:row>37</xdr:row>
      <xdr:rowOff>6350</xdr:rowOff>
    </xdr:to>
    <xdr:sp macro="" textlink="">
      <xdr:nvSpPr>
        <xdr:cNvPr id="87" name="楕円 86"/>
        <xdr:cNvSpPr/>
      </xdr:nvSpPr>
      <xdr:spPr>
        <a:xfrm>
          <a:off x="3937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88" name="テキスト ボックス 87"/>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30480</xdr:rowOff>
    </xdr:from>
    <xdr:to>
      <xdr:col>15</xdr:col>
      <xdr:colOff>149225</xdr:colOff>
      <xdr:row>36</xdr:row>
      <xdr:rowOff>132080</xdr:rowOff>
    </xdr:to>
    <xdr:sp macro="" textlink="">
      <xdr:nvSpPr>
        <xdr:cNvPr id="89" name="楕円 88"/>
        <xdr:cNvSpPr/>
      </xdr:nvSpPr>
      <xdr:spPr>
        <a:xfrm>
          <a:off x="3048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142257</xdr:rowOff>
    </xdr:from>
    <xdr:ext cx="762000" cy="259045"/>
    <xdr:sp macro="" textlink="">
      <xdr:nvSpPr>
        <xdr:cNvPr id="90" name="テキスト ボックス 89"/>
        <xdr:cNvSpPr txBox="1"/>
      </xdr:nvSpPr>
      <xdr:spPr>
        <a:xfrm>
          <a:off x="2717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144780</xdr:rowOff>
    </xdr:from>
    <xdr:to>
      <xdr:col>11</xdr:col>
      <xdr:colOff>60325</xdr:colOff>
      <xdr:row>37</xdr:row>
      <xdr:rowOff>74930</xdr:rowOff>
    </xdr:to>
    <xdr:sp macro="" textlink="">
      <xdr:nvSpPr>
        <xdr:cNvPr id="91" name="楕円 90"/>
        <xdr:cNvSpPr/>
      </xdr:nvSpPr>
      <xdr:spPr>
        <a:xfrm>
          <a:off x="2159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92" name="テキスト ボックス 91"/>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106680</xdr:rowOff>
    </xdr:from>
    <xdr:to>
      <xdr:col>6</xdr:col>
      <xdr:colOff>171450</xdr:colOff>
      <xdr:row>37</xdr:row>
      <xdr:rowOff>36830</xdr:rowOff>
    </xdr:to>
    <xdr:sp macro="" textlink="">
      <xdr:nvSpPr>
        <xdr:cNvPr id="93" name="楕円 92"/>
        <xdr:cNvSpPr/>
      </xdr:nvSpPr>
      <xdr:spPr>
        <a:xfrm>
          <a:off x="1270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21607</xdr:rowOff>
    </xdr:from>
    <xdr:ext cx="762000" cy="259045"/>
    <xdr:sp macro="" textlink="">
      <xdr:nvSpPr>
        <xdr:cNvPr id="94" name="テキスト ボックス 93"/>
        <xdr:cNvSpPr txBox="1"/>
      </xdr:nvSpPr>
      <xdr:spPr>
        <a:xfrm>
          <a:off x="939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u="none" strike="noStrike" baseline="0" smtClean="0">
              <a:solidFill>
                <a:schemeClr val="dk1"/>
              </a:solidFill>
              <a:latin typeface="+mn-lt"/>
              <a:ea typeface="+mn-ea"/>
              <a:cs typeface="+mn-cs"/>
            </a:rPr>
            <a:t>物件費に係る経常収支比率は年々増加傾向にあり、類似団体平均を上回っている。</a:t>
          </a:r>
        </a:p>
        <a:p>
          <a:pPr rtl="0"/>
          <a:r>
            <a:rPr lang="ja-JP" altLang="en-US" sz="1100" b="0" i="0" u="none" strike="noStrike" baseline="0" smtClean="0">
              <a:solidFill>
                <a:schemeClr val="dk1"/>
              </a:solidFill>
              <a:latin typeface="+mn-lt"/>
              <a:ea typeface="+mn-ea"/>
              <a:cs typeface="+mn-cs"/>
            </a:rPr>
            <a:t>燃料費、光熱水費等の需用費をはじめ経常経費削減努力を続けているものの、施設の維持管理に係る経費が増加傾向となっている。</a:t>
          </a:r>
        </a:p>
        <a:p>
          <a:pPr rtl="0"/>
          <a:r>
            <a:rPr lang="ja-JP" altLang="en-US" sz="1100" b="0" i="0" u="none" strike="noStrike" baseline="0" smtClean="0">
              <a:solidFill>
                <a:schemeClr val="dk1"/>
              </a:solidFill>
              <a:latin typeface="+mn-lt"/>
              <a:ea typeface="+mn-ea"/>
              <a:cs typeface="+mn-cs"/>
            </a:rPr>
            <a:t>今後も、削減努力を継続し、良好な水準となるよう努める。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xdr:cNvCxnSpPr/>
      </xdr:nvCxnSpPr>
      <xdr:spPr>
        <a:xfrm flipV="1">
          <a:off x="16510000" y="24282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5"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92710</xdr:rowOff>
    </xdr:from>
    <xdr:to>
      <xdr:col>82</xdr:col>
      <xdr:colOff>107950</xdr:colOff>
      <xdr:row>17</xdr:row>
      <xdr:rowOff>100330</xdr:rowOff>
    </xdr:to>
    <xdr:cxnSp macro="">
      <xdr:nvCxnSpPr>
        <xdr:cNvPr id="127" name="直線コネクタ 126"/>
        <xdr:cNvCxnSpPr/>
      </xdr:nvCxnSpPr>
      <xdr:spPr>
        <a:xfrm flipV="1">
          <a:off x="15671800" y="30073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20337</xdr:rowOff>
    </xdr:from>
    <xdr:ext cx="762000" cy="259045"/>
    <xdr:sp macro="" textlink="">
      <xdr:nvSpPr>
        <xdr:cNvPr id="128" name="物件費平均値テキスト"/>
        <xdr:cNvSpPr txBox="1"/>
      </xdr:nvSpPr>
      <xdr:spPr>
        <a:xfrm>
          <a:off x="16598900" y="2763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3810</xdr:rowOff>
    </xdr:from>
    <xdr:to>
      <xdr:col>82</xdr:col>
      <xdr:colOff>158750</xdr:colOff>
      <xdr:row>17</xdr:row>
      <xdr:rowOff>105410</xdr:rowOff>
    </xdr:to>
    <xdr:sp macro="" textlink="">
      <xdr:nvSpPr>
        <xdr:cNvPr id="129" name="フローチャート: 判断 128"/>
        <xdr:cNvSpPr/>
      </xdr:nvSpPr>
      <xdr:spPr>
        <a:xfrm>
          <a:off x="164592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69850</xdr:rowOff>
    </xdr:from>
    <xdr:to>
      <xdr:col>78</xdr:col>
      <xdr:colOff>69850</xdr:colOff>
      <xdr:row>17</xdr:row>
      <xdr:rowOff>100330</xdr:rowOff>
    </xdr:to>
    <xdr:cxnSp macro="">
      <xdr:nvCxnSpPr>
        <xdr:cNvPr id="130" name="直線コネクタ 129"/>
        <xdr:cNvCxnSpPr/>
      </xdr:nvCxnSpPr>
      <xdr:spPr>
        <a:xfrm>
          <a:off x="14782800" y="29845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160020</xdr:rowOff>
    </xdr:from>
    <xdr:to>
      <xdr:col>78</xdr:col>
      <xdr:colOff>120650</xdr:colOff>
      <xdr:row>17</xdr:row>
      <xdr:rowOff>90170</xdr:rowOff>
    </xdr:to>
    <xdr:sp macro="" textlink="">
      <xdr:nvSpPr>
        <xdr:cNvPr id="131" name="フローチャート: 判断 130"/>
        <xdr:cNvSpPr/>
      </xdr:nvSpPr>
      <xdr:spPr>
        <a:xfrm>
          <a:off x="15621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100347</xdr:rowOff>
    </xdr:from>
    <xdr:ext cx="736600" cy="259045"/>
    <xdr:sp macro="" textlink="">
      <xdr:nvSpPr>
        <xdr:cNvPr id="132" name="テキスト ボックス 131"/>
        <xdr:cNvSpPr txBox="1"/>
      </xdr:nvSpPr>
      <xdr:spPr>
        <a:xfrm>
          <a:off x="15290800" y="2672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119380</xdr:rowOff>
    </xdr:from>
    <xdr:to>
      <xdr:col>73</xdr:col>
      <xdr:colOff>180975</xdr:colOff>
      <xdr:row>17</xdr:row>
      <xdr:rowOff>69850</xdr:rowOff>
    </xdr:to>
    <xdr:cxnSp macro="">
      <xdr:nvCxnSpPr>
        <xdr:cNvPr id="133" name="直線コネクタ 132"/>
        <xdr:cNvCxnSpPr/>
      </xdr:nvCxnSpPr>
      <xdr:spPr>
        <a:xfrm>
          <a:off x="13893800" y="28625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160020</xdr:rowOff>
    </xdr:from>
    <xdr:to>
      <xdr:col>74</xdr:col>
      <xdr:colOff>31750</xdr:colOff>
      <xdr:row>17</xdr:row>
      <xdr:rowOff>90170</xdr:rowOff>
    </xdr:to>
    <xdr:sp macro="" textlink="">
      <xdr:nvSpPr>
        <xdr:cNvPr id="134" name="フローチャート: 判断 133"/>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100347</xdr:rowOff>
    </xdr:from>
    <xdr:ext cx="762000" cy="259045"/>
    <xdr:sp macro="" textlink="">
      <xdr:nvSpPr>
        <xdr:cNvPr id="135" name="テキスト ボックス 134"/>
        <xdr:cNvSpPr txBox="1"/>
      </xdr:nvSpPr>
      <xdr:spPr>
        <a:xfrm>
          <a:off x="14401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43180</xdr:rowOff>
    </xdr:from>
    <xdr:to>
      <xdr:col>69</xdr:col>
      <xdr:colOff>92075</xdr:colOff>
      <xdr:row>16</xdr:row>
      <xdr:rowOff>119380</xdr:rowOff>
    </xdr:to>
    <xdr:cxnSp macro="">
      <xdr:nvCxnSpPr>
        <xdr:cNvPr id="136" name="直線コネクタ 135"/>
        <xdr:cNvCxnSpPr/>
      </xdr:nvCxnSpPr>
      <xdr:spPr>
        <a:xfrm>
          <a:off x="13004800" y="27863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91440</xdr:rowOff>
    </xdr:from>
    <xdr:to>
      <xdr:col>69</xdr:col>
      <xdr:colOff>142875</xdr:colOff>
      <xdr:row>17</xdr:row>
      <xdr:rowOff>21590</xdr:rowOff>
    </xdr:to>
    <xdr:sp macro="" textlink="">
      <xdr:nvSpPr>
        <xdr:cNvPr id="137" name="フローチャート: 判断 136"/>
        <xdr:cNvSpPr/>
      </xdr:nvSpPr>
      <xdr:spPr>
        <a:xfrm>
          <a:off x="13843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6367</xdr:rowOff>
    </xdr:from>
    <xdr:ext cx="762000" cy="259045"/>
    <xdr:sp macro="" textlink="">
      <xdr:nvSpPr>
        <xdr:cNvPr id="138" name="テキスト ボックス 137"/>
        <xdr:cNvSpPr txBox="1"/>
      </xdr:nvSpPr>
      <xdr:spPr>
        <a:xfrm>
          <a:off x="13512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45720</xdr:rowOff>
    </xdr:from>
    <xdr:to>
      <xdr:col>65</xdr:col>
      <xdr:colOff>53975</xdr:colOff>
      <xdr:row>16</xdr:row>
      <xdr:rowOff>147320</xdr:rowOff>
    </xdr:to>
    <xdr:sp macro="" textlink="">
      <xdr:nvSpPr>
        <xdr:cNvPr id="139" name="フローチャート: 判断 138"/>
        <xdr:cNvSpPr/>
      </xdr:nvSpPr>
      <xdr:spPr>
        <a:xfrm>
          <a:off x="12954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132097</xdr:rowOff>
    </xdr:from>
    <xdr:ext cx="762000" cy="259045"/>
    <xdr:sp macro="" textlink="">
      <xdr:nvSpPr>
        <xdr:cNvPr id="140" name="テキスト ボックス 139"/>
        <xdr:cNvSpPr txBox="1"/>
      </xdr:nvSpPr>
      <xdr:spPr>
        <a:xfrm>
          <a:off x="12623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41910</xdr:rowOff>
    </xdr:from>
    <xdr:to>
      <xdr:col>82</xdr:col>
      <xdr:colOff>158750</xdr:colOff>
      <xdr:row>17</xdr:row>
      <xdr:rowOff>143510</xdr:rowOff>
    </xdr:to>
    <xdr:sp macro="" textlink="">
      <xdr:nvSpPr>
        <xdr:cNvPr id="146" name="楕円 145"/>
        <xdr:cNvSpPr/>
      </xdr:nvSpPr>
      <xdr:spPr>
        <a:xfrm>
          <a:off x="164592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13987</xdr:rowOff>
    </xdr:from>
    <xdr:ext cx="762000" cy="259045"/>
    <xdr:sp macro="" textlink="">
      <xdr:nvSpPr>
        <xdr:cNvPr id="147" name="物件費該当値テキスト"/>
        <xdr:cNvSpPr txBox="1"/>
      </xdr:nvSpPr>
      <xdr:spPr>
        <a:xfrm>
          <a:off x="165989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49530</xdr:rowOff>
    </xdr:from>
    <xdr:to>
      <xdr:col>78</xdr:col>
      <xdr:colOff>120650</xdr:colOff>
      <xdr:row>17</xdr:row>
      <xdr:rowOff>151130</xdr:rowOff>
    </xdr:to>
    <xdr:sp macro="" textlink="">
      <xdr:nvSpPr>
        <xdr:cNvPr id="148" name="楕円 147"/>
        <xdr:cNvSpPr/>
      </xdr:nvSpPr>
      <xdr:spPr>
        <a:xfrm>
          <a:off x="15621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135907</xdr:rowOff>
    </xdr:from>
    <xdr:ext cx="736600" cy="259045"/>
    <xdr:sp macro="" textlink="">
      <xdr:nvSpPr>
        <xdr:cNvPr id="149" name="テキスト ボックス 148"/>
        <xdr:cNvSpPr txBox="1"/>
      </xdr:nvSpPr>
      <xdr:spPr>
        <a:xfrm>
          <a:off x="15290800" y="305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19050</xdr:rowOff>
    </xdr:from>
    <xdr:to>
      <xdr:col>74</xdr:col>
      <xdr:colOff>31750</xdr:colOff>
      <xdr:row>17</xdr:row>
      <xdr:rowOff>120650</xdr:rowOff>
    </xdr:to>
    <xdr:sp macro="" textlink="">
      <xdr:nvSpPr>
        <xdr:cNvPr id="150" name="楕円 149"/>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51" name="テキスト ボックス 150"/>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68580</xdr:rowOff>
    </xdr:from>
    <xdr:to>
      <xdr:col>69</xdr:col>
      <xdr:colOff>142875</xdr:colOff>
      <xdr:row>16</xdr:row>
      <xdr:rowOff>170180</xdr:rowOff>
    </xdr:to>
    <xdr:sp macro="" textlink="">
      <xdr:nvSpPr>
        <xdr:cNvPr id="152" name="楕円 151"/>
        <xdr:cNvSpPr/>
      </xdr:nvSpPr>
      <xdr:spPr>
        <a:xfrm>
          <a:off x="13843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8907</xdr:rowOff>
    </xdr:from>
    <xdr:ext cx="762000" cy="259045"/>
    <xdr:sp macro="" textlink="">
      <xdr:nvSpPr>
        <xdr:cNvPr id="153" name="テキスト ボックス 152"/>
        <xdr:cNvSpPr txBox="1"/>
      </xdr:nvSpPr>
      <xdr:spPr>
        <a:xfrm>
          <a:off x="13512800" y="258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163830</xdr:rowOff>
    </xdr:from>
    <xdr:to>
      <xdr:col>65</xdr:col>
      <xdr:colOff>53975</xdr:colOff>
      <xdr:row>16</xdr:row>
      <xdr:rowOff>93980</xdr:rowOff>
    </xdr:to>
    <xdr:sp macro="" textlink="">
      <xdr:nvSpPr>
        <xdr:cNvPr id="154" name="楕円 153"/>
        <xdr:cNvSpPr/>
      </xdr:nvSpPr>
      <xdr:spPr>
        <a:xfrm>
          <a:off x="12954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104157</xdr:rowOff>
    </xdr:from>
    <xdr:ext cx="762000" cy="259045"/>
    <xdr:sp macro="" textlink="">
      <xdr:nvSpPr>
        <xdr:cNvPr id="155" name="テキスト ボックス 154"/>
        <xdr:cNvSpPr txBox="1"/>
      </xdr:nvSpPr>
      <xdr:spPr>
        <a:xfrm>
          <a:off x="12623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u="none" strike="noStrike" baseline="0" smtClean="0">
              <a:solidFill>
                <a:schemeClr val="dk1"/>
              </a:solidFill>
              <a:latin typeface="+mn-lt"/>
              <a:ea typeface="+mn-ea"/>
              <a:cs typeface="+mn-cs"/>
            </a:rPr>
            <a:t>類似団体平均と比較し、扶助費に係る経常収支比率はやや高くなっている。</a:t>
          </a:r>
        </a:p>
        <a:p>
          <a:pPr rtl="0"/>
          <a:r>
            <a:rPr lang="ja-JP" altLang="en-US" sz="1100" b="0" i="0" u="none" strike="noStrike" baseline="0" smtClean="0">
              <a:solidFill>
                <a:schemeClr val="dk1"/>
              </a:solidFill>
              <a:latin typeface="+mn-lt"/>
              <a:ea typeface="+mn-ea"/>
              <a:cs typeface="+mn-cs"/>
            </a:rPr>
            <a:t>社会保障に関する経費が増加傾向にあり、財政を圧迫する要因の一つとなっている事から、今後も、行政サービスを低下させずに経費を抑制できるよう事業の点検を図り、良好な水準を保てるよう努める。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0" name="直線コネクタ 169"/>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1" name="テキスト ボックス 170"/>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2" name="直線コネクタ 171"/>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3" name="テキスト ボックス 172"/>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4" name="直線コネクタ 173"/>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5" name="テキスト ボックス 174"/>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8" name="直線コネクタ 177"/>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9" name="テキスト ボックス 178"/>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0" name="直線コネクタ 179"/>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1" name="テキスト ボックス 180"/>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2" name="直線コネクタ 181"/>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3" name="テキスト ボックス 182"/>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26988</xdr:rowOff>
    </xdr:from>
    <xdr:to>
      <xdr:col>24</xdr:col>
      <xdr:colOff>25400</xdr:colOff>
      <xdr:row>61</xdr:row>
      <xdr:rowOff>55563</xdr:rowOff>
    </xdr:to>
    <xdr:cxnSp macro="">
      <xdr:nvCxnSpPr>
        <xdr:cNvPr id="187" name="直線コネクタ 186"/>
        <xdr:cNvCxnSpPr/>
      </xdr:nvCxnSpPr>
      <xdr:spPr>
        <a:xfrm flipV="1">
          <a:off x="4826000" y="9113838"/>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27640</xdr:rowOff>
    </xdr:from>
    <xdr:ext cx="762000" cy="259045"/>
    <xdr:sp macro="" textlink="">
      <xdr:nvSpPr>
        <xdr:cNvPr id="188" name="扶助費最小値テキスト"/>
        <xdr:cNvSpPr txBox="1"/>
      </xdr:nvSpPr>
      <xdr:spPr>
        <a:xfrm>
          <a:off x="4914900" y="10486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55563</xdr:rowOff>
    </xdr:from>
    <xdr:to>
      <xdr:col>24</xdr:col>
      <xdr:colOff>114300</xdr:colOff>
      <xdr:row>61</xdr:row>
      <xdr:rowOff>55563</xdr:rowOff>
    </xdr:to>
    <xdr:cxnSp macro="">
      <xdr:nvCxnSpPr>
        <xdr:cNvPr id="189" name="直線コネクタ 188"/>
        <xdr:cNvCxnSpPr/>
      </xdr:nvCxnSpPr>
      <xdr:spPr>
        <a:xfrm>
          <a:off x="4737100" y="10514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113365</xdr:rowOff>
    </xdr:from>
    <xdr:ext cx="762000" cy="259045"/>
    <xdr:sp macro="" textlink="">
      <xdr:nvSpPr>
        <xdr:cNvPr id="190" name="扶助費最大値テキスト"/>
        <xdr:cNvSpPr txBox="1"/>
      </xdr:nvSpPr>
      <xdr:spPr>
        <a:xfrm>
          <a:off x="4914900" y="8857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26988</xdr:rowOff>
    </xdr:from>
    <xdr:to>
      <xdr:col>24</xdr:col>
      <xdr:colOff>114300</xdr:colOff>
      <xdr:row>53</xdr:row>
      <xdr:rowOff>26988</xdr:rowOff>
    </xdr:to>
    <xdr:cxnSp macro="">
      <xdr:nvCxnSpPr>
        <xdr:cNvPr id="191" name="直線コネクタ 190"/>
        <xdr:cNvCxnSpPr/>
      </xdr:nvCxnSpPr>
      <xdr:spPr>
        <a:xfrm>
          <a:off x="4737100" y="9113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98425</xdr:rowOff>
    </xdr:from>
    <xdr:to>
      <xdr:col>24</xdr:col>
      <xdr:colOff>25400</xdr:colOff>
      <xdr:row>56</xdr:row>
      <xdr:rowOff>98425</xdr:rowOff>
    </xdr:to>
    <xdr:cxnSp macro="">
      <xdr:nvCxnSpPr>
        <xdr:cNvPr id="192" name="直線コネクタ 191"/>
        <xdr:cNvCxnSpPr/>
      </xdr:nvCxnSpPr>
      <xdr:spPr>
        <a:xfrm>
          <a:off x="3987800" y="96996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21290</xdr:rowOff>
    </xdr:from>
    <xdr:ext cx="762000" cy="259045"/>
    <xdr:sp macro="" textlink="">
      <xdr:nvSpPr>
        <xdr:cNvPr id="193" name="扶助費平均値テキスト"/>
        <xdr:cNvSpPr txBox="1"/>
      </xdr:nvSpPr>
      <xdr:spPr>
        <a:xfrm>
          <a:off x="4914900" y="9451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4763</xdr:rowOff>
    </xdr:from>
    <xdr:to>
      <xdr:col>24</xdr:col>
      <xdr:colOff>76200</xdr:colOff>
      <xdr:row>56</xdr:row>
      <xdr:rowOff>106363</xdr:rowOff>
    </xdr:to>
    <xdr:sp macro="" textlink="">
      <xdr:nvSpPr>
        <xdr:cNvPr id="194" name="フローチャート: 判断 193"/>
        <xdr:cNvSpPr/>
      </xdr:nvSpPr>
      <xdr:spPr>
        <a:xfrm>
          <a:off x="4775200" y="960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12700</xdr:rowOff>
    </xdr:from>
    <xdr:to>
      <xdr:col>19</xdr:col>
      <xdr:colOff>187325</xdr:colOff>
      <xdr:row>56</xdr:row>
      <xdr:rowOff>98425</xdr:rowOff>
    </xdr:to>
    <xdr:cxnSp macro="">
      <xdr:nvCxnSpPr>
        <xdr:cNvPr id="195" name="直線コネクタ 194"/>
        <xdr:cNvCxnSpPr/>
      </xdr:nvCxnSpPr>
      <xdr:spPr>
        <a:xfrm>
          <a:off x="3098800" y="9442450"/>
          <a:ext cx="889000" cy="25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97" name="テキスト ボックス 196"/>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141288</xdr:rowOff>
    </xdr:from>
    <xdr:to>
      <xdr:col>15</xdr:col>
      <xdr:colOff>98425</xdr:colOff>
      <xdr:row>55</xdr:row>
      <xdr:rowOff>12700</xdr:rowOff>
    </xdr:to>
    <xdr:cxnSp macro="">
      <xdr:nvCxnSpPr>
        <xdr:cNvPr id="198" name="直線コネクタ 197"/>
        <xdr:cNvCxnSpPr/>
      </xdr:nvCxnSpPr>
      <xdr:spPr>
        <a:xfrm>
          <a:off x="2209800" y="9399588"/>
          <a:ext cx="8890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47625</xdr:rowOff>
    </xdr:from>
    <xdr:to>
      <xdr:col>15</xdr:col>
      <xdr:colOff>149225</xdr:colOff>
      <xdr:row>55</xdr:row>
      <xdr:rowOff>149225</xdr:rowOff>
    </xdr:to>
    <xdr:sp macro="" textlink="">
      <xdr:nvSpPr>
        <xdr:cNvPr id="199" name="フローチャート: 判断 198"/>
        <xdr:cNvSpPr/>
      </xdr:nvSpPr>
      <xdr:spPr>
        <a:xfrm>
          <a:off x="3048000" y="947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134002</xdr:rowOff>
    </xdr:from>
    <xdr:ext cx="762000" cy="259045"/>
    <xdr:sp macro="" textlink="">
      <xdr:nvSpPr>
        <xdr:cNvPr id="200" name="テキスト ボックス 199"/>
        <xdr:cNvSpPr txBox="1"/>
      </xdr:nvSpPr>
      <xdr:spPr>
        <a:xfrm>
          <a:off x="2717800" y="956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141288</xdr:rowOff>
    </xdr:from>
    <xdr:to>
      <xdr:col>11</xdr:col>
      <xdr:colOff>9525</xdr:colOff>
      <xdr:row>54</xdr:row>
      <xdr:rowOff>155575</xdr:rowOff>
    </xdr:to>
    <xdr:cxnSp macro="">
      <xdr:nvCxnSpPr>
        <xdr:cNvPr id="201" name="直線コネクタ 200"/>
        <xdr:cNvCxnSpPr/>
      </xdr:nvCxnSpPr>
      <xdr:spPr>
        <a:xfrm flipV="1">
          <a:off x="1320800" y="9399588"/>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76200</xdr:rowOff>
    </xdr:from>
    <xdr:to>
      <xdr:col>11</xdr:col>
      <xdr:colOff>60325</xdr:colOff>
      <xdr:row>56</xdr:row>
      <xdr:rowOff>6350</xdr:rowOff>
    </xdr:to>
    <xdr:sp macro="" textlink="">
      <xdr:nvSpPr>
        <xdr:cNvPr id="202" name="フローチャート: 判断 201"/>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162577</xdr:rowOff>
    </xdr:from>
    <xdr:ext cx="762000" cy="259045"/>
    <xdr:sp macro="" textlink="">
      <xdr:nvSpPr>
        <xdr:cNvPr id="203" name="テキスト ボックス 202"/>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47625</xdr:rowOff>
    </xdr:from>
    <xdr:to>
      <xdr:col>6</xdr:col>
      <xdr:colOff>171450</xdr:colOff>
      <xdr:row>55</xdr:row>
      <xdr:rowOff>149225</xdr:rowOff>
    </xdr:to>
    <xdr:sp macro="" textlink="">
      <xdr:nvSpPr>
        <xdr:cNvPr id="204" name="フローチャート: 判断 203"/>
        <xdr:cNvSpPr/>
      </xdr:nvSpPr>
      <xdr:spPr>
        <a:xfrm>
          <a:off x="1270000" y="947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134002</xdr:rowOff>
    </xdr:from>
    <xdr:ext cx="762000" cy="259045"/>
    <xdr:sp macro="" textlink="">
      <xdr:nvSpPr>
        <xdr:cNvPr id="205" name="テキスト ボックス 204"/>
        <xdr:cNvSpPr txBox="1"/>
      </xdr:nvSpPr>
      <xdr:spPr>
        <a:xfrm>
          <a:off x="939800" y="956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47625</xdr:rowOff>
    </xdr:from>
    <xdr:to>
      <xdr:col>24</xdr:col>
      <xdr:colOff>76200</xdr:colOff>
      <xdr:row>56</xdr:row>
      <xdr:rowOff>149225</xdr:rowOff>
    </xdr:to>
    <xdr:sp macro="" textlink="">
      <xdr:nvSpPr>
        <xdr:cNvPr id="211" name="楕円 210"/>
        <xdr:cNvSpPr/>
      </xdr:nvSpPr>
      <xdr:spPr>
        <a:xfrm>
          <a:off x="4775200" y="964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19702</xdr:rowOff>
    </xdr:from>
    <xdr:ext cx="762000" cy="259045"/>
    <xdr:sp macro="" textlink="">
      <xdr:nvSpPr>
        <xdr:cNvPr id="212" name="扶助費該当値テキスト"/>
        <xdr:cNvSpPr txBox="1"/>
      </xdr:nvSpPr>
      <xdr:spPr>
        <a:xfrm>
          <a:off x="4914900" y="962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47625</xdr:rowOff>
    </xdr:from>
    <xdr:to>
      <xdr:col>20</xdr:col>
      <xdr:colOff>38100</xdr:colOff>
      <xdr:row>56</xdr:row>
      <xdr:rowOff>149225</xdr:rowOff>
    </xdr:to>
    <xdr:sp macro="" textlink="">
      <xdr:nvSpPr>
        <xdr:cNvPr id="213" name="楕円 212"/>
        <xdr:cNvSpPr/>
      </xdr:nvSpPr>
      <xdr:spPr>
        <a:xfrm>
          <a:off x="3937000" y="964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134002</xdr:rowOff>
    </xdr:from>
    <xdr:ext cx="736600" cy="259045"/>
    <xdr:sp macro="" textlink="">
      <xdr:nvSpPr>
        <xdr:cNvPr id="214" name="テキスト ボックス 213"/>
        <xdr:cNvSpPr txBox="1"/>
      </xdr:nvSpPr>
      <xdr:spPr>
        <a:xfrm>
          <a:off x="3606800" y="9735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133350</xdr:rowOff>
    </xdr:from>
    <xdr:to>
      <xdr:col>15</xdr:col>
      <xdr:colOff>149225</xdr:colOff>
      <xdr:row>55</xdr:row>
      <xdr:rowOff>63500</xdr:rowOff>
    </xdr:to>
    <xdr:sp macro="" textlink="">
      <xdr:nvSpPr>
        <xdr:cNvPr id="215" name="楕円 214"/>
        <xdr:cNvSpPr/>
      </xdr:nvSpPr>
      <xdr:spPr>
        <a:xfrm>
          <a:off x="3048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73677</xdr:rowOff>
    </xdr:from>
    <xdr:ext cx="762000" cy="259045"/>
    <xdr:sp macro="" textlink="">
      <xdr:nvSpPr>
        <xdr:cNvPr id="216" name="テキスト ボックス 215"/>
        <xdr:cNvSpPr txBox="1"/>
      </xdr:nvSpPr>
      <xdr:spPr>
        <a:xfrm>
          <a:off x="2717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90488</xdr:rowOff>
    </xdr:from>
    <xdr:to>
      <xdr:col>11</xdr:col>
      <xdr:colOff>60325</xdr:colOff>
      <xdr:row>55</xdr:row>
      <xdr:rowOff>20638</xdr:rowOff>
    </xdr:to>
    <xdr:sp macro="" textlink="">
      <xdr:nvSpPr>
        <xdr:cNvPr id="217" name="楕円 216"/>
        <xdr:cNvSpPr/>
      </xdr:nvSpPr>
      <xdr:spPr>
        <a:xfrm>
          <a:off x="2159000" y="934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30815</xdr:rowOff>
    </xdr:from>
    <xdr:ext cx="762000" cy="259045"/>
    <xdr:sp macro="" textlink="">
      <xdr:nvSpPr>
        <xdr:cNvPr id="218" name="テキスト ボックス 217"/>
        <xdr:cNvSpPr txBox="1"/>
      </xdr:nvSpPr>
      <xdr:spPr>
        <a:xfrm>
          <a:off x="1828800" y="9117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104775</xdr:rowOff>
    </xdr:from>
    <xdr:to>
      <xdr:col>6</xdr:col>
      <xdr:colOff>171450</xdr:colOff>
      <xdr:row>55</xdr:row>
      <xdr:rowOff>34925</xdr:rowOff>
    </xdr:to>
    <xdr:sp macro="" textlink="">
      <xdr:nvSpPr>
        <xdr:cNvPr id="219" name="楕円 218"/>
        <xdr:cNvSpPr/>
      </xdr:nvSpPr>
      <xdr:spPr>
        <a:xfrm>
          <a:off x="1270000" y="936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45102</xdr:rowOff>
    </xdr:from>
    <xdr:ext cx="762000" cy="259045"/>
    <xdr:sp macro="" textlink="">
      <xdr:nvSpPr>
        <xdr:cNvPr id="220" name="テキスト ボックス 219"/>
        <xdr:cNvSpPr txBox="1"/>
      </xdr:nvSpPr>
      <xdr:spPr>
        <a:xfrm>
          <a:off x="939800" y="9131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u="none" strike="noStrike" baseline="0" smtClean="0">
              <a:solidFill>
                <a:schemeClr val="dk1"/>
              </a:solidFill>
              <a:latin typeface="+mn-lt"/>
              <a:ea typeface="+mn-ea"/>
              <a:cs typeface="+mn-cs"/>
            </a:rPr>
            <a:t>その他に係る経常収支比率は、前年比</a:t>
          </a:r>
          <a:r>
            <a:rPr lang="en-US" altLang="ja-JP" sz="1100" b="0" i="0" u="none" strike="noStrike" baseline="0" smtClean="0">
              <a:solidFill>
                <a:schemeClr val="dk1"/>
              </a:solidFill>
              <a:latin typeface="+mn-lt"/>
              <a:ea typeface="+mn-ea"/>
              <a:cs typeface="+mn-cs"/>
            </a:rPr>
            <a:t>0.9</a:t>
          </a:r>
          <a:r>
            <a:rPr lang="ja-JP" altLang="en-US" sz="1100" b="0" i="0" u="none" strike="noStrike" baseline="0" smtClean="0">
              <a:solidFill>
                <a:schemeClr val="dk1"/>
              </a:solidFill>
              <a:latin typeface="+mn-lt"/>
              <a:ea typeface="+mn-ea"/>
              <a:cs typeface="+mn-cs"/>
            </a:rPr>
            <a:t>％の増となったが類似団体平均は下回る形となった。</a:t>
          </a:r>
        </a:p>
        <a:p>
          <a:pPr rtl="0"/>
          <a:r>
            <a:rPr lang="ja-JP" altLang="en-US" sz="1100" b="0" i="0" u="none" strike="noStrike" baseline="0" smtClean="0">
              <a:solidFill>
                <a:schemeClr val="dk1"/>
              </a:solidFill>
              <a:latin typeface="+mn-lt"/>
              <a:ea typeface="+mn-ea"/>
              <a:cs typeface="+mn-cs"/>
            </a:rPr>
            <a:t>対前年で増となった要因としては、下水道施設の維持管理費としての繰出金が増加となった事があげられる。</a:t>
          </a:r>
        </a:p>
        <a:p>
          <a:pPr rtl="0"/>
          <a:r>
            <a:rPr lang="ja-JP" altLang="en-US" sz="1100" b="0" i="0" u="none" strike="noStrike" baseline="0" smtClean="0">
              <a:solidFill>
                <a:schemeClr val="dk1"/>
              </a:solidFill>
              <a:latin typeface="+mn-lt"/>
              <a:ea typeface="+mn-ea"/>
              <a:cs typeface="+mn-cs"/>
            </a:rPr>
            <a:t>今後も、これらの要因を注視し、負担軽減を図るよう努める。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5" name="直線コネクタ 23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6" name="テキスト ボックス 23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7" name="直線コネクタ 23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8" name="テキスト ボックス 23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9" name="直線コネクタ 23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40" name="テキスト ボックス 23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41" name="直線コネクタ 24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2" name="テキスト ボックス 24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140716</xdr:rowOff>
    </xdr:from>
    <xdr:to>
      <xdr:col>82</xdr:col>
      <xdr:colOff>107950</xdr:colOff>
      <xdr:row>60</xdr:row>
      <xdr:rowOff>67564</xdr:rowOff>
    </xdr:to>
    <xdr:cxnSp macro="">
      <xdr:nvCxnSpPr>
        <xdr:cNvPr id="245" name="直線コネクタ 244"/>
        <xdr:cNvCxnSpPr/>
      </xdr:nvCxnSpPr>
      <xdr:spPr>
        <a:xfrm flipV="1">
          <a:off x="16510000" y="9399016"/>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39641</xdr:rowOff>
    </xdr:from>
    <xdr:ext cx="762000" cy="259045"/>
    <xdr:sp macro="" textlink="">
      <xdr:nvSpPr>
        <xdr:cNvPr id="246" name="その他最小値テキスト"/>
        <xdr:cNvSpPr txBox="1"/>
      </xdr:nvSpPr>
      <xdr:spPr>
        <a:xfrm>
          <a:off x="16598900" y="10326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67564</xdr:rowOff>
    </xdr:from>
    <xdr:to>
      <xdr:col>82</xdr:col>
      <xdr:colOff>196850</xdr:colOff>
      <xdr:row>60</xdr:row>
      <xdr:rowOff>67564</xdr:rowOff>
    </xdr:to>
    <xdr:cxnSp macro="">
      <xdr:nvCxnSpPr>
        <xdr:cNvPr id="247" name="直線コネクタ 246"/>
        <xdr:cNvCxnSpPr/>
      </xdr:nvCxnSpPr>
      <xdr:spPr>
        <a:xfrm>
          <a:off x="16421100" y="10354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55643</xdr:rowOff>
    </xdr:from>
    <xdr:ext cx="762000" cy="259045"/>
    <xdr:sp macro="" textlink="">
      <xdr:nvSpPr>
        <xdr:cNvPr id="248" name="その他最大値テキスト"/>
        <xdr:cNvSpPr txBox="1"/>
      </xdr:nvSpPr>
      <xdr:spPr>
        <a:xfrm>
          <a:off x="16598900" y="9142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140716</xdr:rowOff>
    </xdr:from>
    <xdr:to>
      <xdr:col>82</xdr:col>
      <xdr:colOff>196850</xdr:colOff>
      <xdr:row>54</xdr:row>
      <xdr:rowOff>140716</xdr:rowOff>
    </xdr:to>
    <xdr:cxnSp macro="">
      <xdr:nvCxnSpPr>
        <xdr:cNvPr id="249" name="直線コネクタ 248"/>
        <xdr:cNvCxnSpPr/>
      </xdr:nvCxnSpPr>
      <xdr:spPr>
        <a:xfrm>
          <a:off x="16421100" y="939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140716</xdr:rowOff>
    </xdr:from>
    <xdr:to>
      <xdr:col>82</xdr:col>
      <xdr:colOff>107950</xdr:colOff>
      <xdr:row>57</xdr:row>
      <xdr:rowOff>10414</xdr:rowOff>
    </xdr:to>
    <xdr:cxnSp macro="">
      <xdr:nvCxnSpPr>
        <xdr:cNvPr id="250" name="直線コネクタ 249"/>
        <xdr:cNvCxnSpPr/>
      </xdr:nvCxnSpPr>
      <xdr:spPr>
        <a:xfrm>
          <a:off x="15671800" y="974191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158005</xdr:rowOff>
    </xdr:from>
    <xdr:ext cx="762000" cy="259045"/>
    <xdr:sp macro="" textlink="">
      <xdr:nvSpPr>
        <xdr:cNvPr id="251" name="その他平均値テキスト"/>
        <xdr:cNvSpPr txBox="1"/>
      </xdr:nvSpPr>
      <xdr:spPr>
        <a:xfrm>
          <a:off x="16598900" y="9759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14478</xdr:rowOff>
    </xdr:from>
    <xdr:to>
      <xdr:col>82</xdr:col>
      <xdr:colOff>158750</xdr:colOff>
      <xdr:row>57</xdr:row>
      <xdr:rowOff>116078</xdr:rowOff>
    </xdr:to>
    <xdr:sp macro="" textlink="">
      <xdr:nvSpPr>
        <xdr:cNvPr id="252" name="フローチャート: 判断 251"/>
        <xdr:cNvSpPr/>
      </xdr:nvSpPr>
      <xdr:spPr>
        <a:xfrm>
          <a:off x="164592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140716</xdr:rowOff>
    </xdr:from>
    <xdr:to>
      <xdr:col>78</xdr:col>
      <xdr:colOff>69850</xdr:colOff>
      <xdr:row>57</xdr:row>
      <xdr:rowOff>56134</xdr:rowOff>
    </xdr:to>
    <xdr:cxnSp macro="">
      <xdr:nvCxnSpPr>
        <xdr:cNvPr id="253" name="直線コネクタ 252"/>
        <xdr:cNvCxnSpPr/>
      </xdr:nvCxnSpPr>
      <xdr:spPr>
        <a:xfrm flipV="1">
          <a:off x="14782800" y="974191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9906</xdr:rowOff>
    </xdr:from>
    <xdr:to>
      <xdr:col>78</xdr:col>
      <xdr:colOff>120650</xdr:colOff>
      <xdr:row>57</xdr:row>
      <xdr:rowOff>111506</xdr:rowOff>
    </xdr:to>
    <xdr:sp macro="" textlink="">
      <xdr:nvSpPr>
        <xdr:cNvPr id="254" name="フローチャート: 判断 253"/>
        <xdr:cNvSpPr/>
      </xdr:nvSpPr>
      <xdr:spPr>
        <a:xfrm>
          <a:off x="156210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96283</xdr:rowOff>
    </xdr:from>
    <xdr:ext cx="736600" cy="259045"/>
    <xdr:sp macro="" textlink="">
      <xdr:nvSpPr>
        <xdr:cNvPr id="255" name="テキスト ボックス 254"/>
        <xdr:cNvSpPr txBox="1"/>
      </xdr:nvSpPr>
      <xdr:spPr>
        <a:xfrm>
          <a:off x="15290800" y="9868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56134</xdr:rowOff>
    </xdr:from>
    <xdr:to>
      <xdr:col>73</xdr:col>
      <xdr:colOff>180975</xdr:colOff>
      <xdr:row>57</xdr:row>
      <xdr:rowOff>74422</xdr:rowOff>
    </xdr:to>
    <xdr:cxnSp macro="">
      <xdr:nvCxnSpPr>
        <xdr:cNvPr id="256" name="直線コネクタ 255"/>
        <xdr:cNvCxnSpPr/>
      </xdr:nvCxnSpPr>
      <xdr:spPr>
        <a:xfrm flipV="1">
          <a:off x="13893800" y="98287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158496</xdr:rowOff>
    </xdr:from>
    <xdr:to>
      <xdr:col>74</xdr:col>
      <xdr:colOff>31750</xdr:colOff>
      <xdr:row>57</xdr:row>
      <xdr:rowOff>88646</xdr:rowOff>
    </xdr:to>
    <xdr:sp macro="" textlink="">
      <xdr:nvSpPr>
        <xdr:cNvPr id="257" name="フローチャート: 判断 256"/>
        <xdr:cNvSpPr/>
      </xdr:nvSpPr>
      <xdr:spPr>
        <a:xfrm>
          <a:off x="14732000" y="975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98823</xdr:rowOff>
    </xdr:from>
    <xdr:ext cx="762000" cy="259045"/>
    <xdr:sp macro="" textlink="">
      <xdr:nvSpPr>
        <xdr:cNvPr id="258" name="テキスト ボックス 257"/>
        <xdr:cNvSpPr txBox="1"/>
      </xdr:nvSpPr>
      <xdr:spPr>
        <a:xfrm>
          <a:off x="14401800" y="952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56134</xdr:rowOff>
    </xdr:from>
    <xdr:to>
      <xdr:col>69</xdr:col>
      <xdr:colOff>92075</xdr:colOff>
      <xdr:row>57</xdr:row>
      <xdr:rowOff>74422</xdr:rowOff>
    </xdr:to>
    <xdr:cxnSp macro="">
      <xdr:nvCxnSpPr>
        <xdr:cNvPr id="259" name="直線コネクタ 258"/>
        <xdr:cNvCxnSpPr/>
      </xdr:nvCxnSpPr>
      <xdr:spPr>
        <a:xfrm>
          <a:off x="13004800" y="98287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5334</xdr:rowOff>
    </xdr:from>
    <xdr:to>
      <xdr:col>69</xdr:col>
      <xdr:colOff>142875</xdr:colOff>
      <xdr:row>57</xdr:row>
      <xdr:rowOff>106934</xdr:rowOff>
    </xdr:to>
    <xdr:sp macro="" textlink="">
      <xdr:nvSpPr>
        <xdr:cNvPr id="260" name="フローチャート: 判断 259"/>
        <xdr:cNvSpPr/>
      </xdr:nvSpPr>
      <xdr:spPr>
        <a:xfrm>
          <a:off x="13843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117111</xdr:rowOff>
    </xdr:from>
    <xdr:ext cx="762000" cy="259045"/>
    <xdr:sp macro="" textlink="">
      <xdr:nvSpPr>
        <xdr:cNvPr id="261" name="テキスト ボックス 260"/>
        <xdr:cNvSpPr txBox="1"/>
      </xdr:nvSpPr>
      <xdr:spPr>
        <a:xfrm>
          <a:off x="13512800" y="9546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153924</xdr:rowOff>
    </xdr:from>
    <xdr:to>
      <xdr:col>65</xdr:col>
      <xdr:colOff>53975</xdr:colOff>
      <xdr:row>57</xdr:row>
      <xdr:rowOff>84074</xdr:rowOff>
    </xdr:to>
    <xdr:sp macro="" textlink="">
      <xdr:nvSpPr>
        <xdr:cNvPr id="262" name="フローチャート: 判断 261"/>
        <xdr:cNvSpPr/>
      </xdr:nvSpPr>
      <xdr:spPr>
        <a:xfrm>
          <a:off x="12954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94251</xdr:rowOff>
    </xdr:from>
    <xdr:ext cx="762000" cy="259045"/>
    <xdr:sp macro="" textlink="">
      <xdr:nvSpPr>
        <xdr:cNvPr id="263" name="テキスト ボックス 262"/>
        <xdr:cNvSpPr txBox="1"/>
      </xdr:nvSpPr>
      <xdr:spPr>
        <a:xfrm>
          <a:off x="12623800" y="952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131064</xdr:rowOff>
    </xdr:from>
    <xdr:to>
      <xdr:col>82</xdr:col>
      <xdr:colOff>158750</xdr:colOff>
      <xdr:row>57</xdr:row>
      <xdr:rowOff>61214</xdr:rowOff>
    </xdr:to>
    <xdr:sp macro="" textlink="">
      <xdr:nvSpPr>
        <xdr:cNvPr id="269" name="楕円 268"/>
        <xdr:cNvSpPr/>
      </xdr:nvSpPr>
      <xdr:spPr>
        <a:xfrm>
          <a:off x="16459200" y="973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147591</xdr:rowOff>
    </xdr:from>
    <xdr:ext cx="762000" cy="259045"/>
    <xdr:sp macro="" textlink="">
      <xdr:nvSpPr>
        <xdr:cNvPr id="270" name="その他該当値テキスト"/>
        <xdr:cNvSpPr txBox="1"/>
      </xdr:nvSpPr>
      <xdr:spPr>
        <a:xfrm>
          <a:off x="16598900" y="957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89916</xdr:rowOff>
    </xdr:from>
    <xdr:to>
      <xdr:col>78</xdr:col>
      <xdr:colOff>120650</xdr:colOff>
      <xdr:row>57</xdr:row>
      <xdr:rowOff>20066</xdr:rowOff>
    </xdr:to>
    <xdr:sp macro="" textlink="">
      <xdr:nvSpPr>
        <xdr:cNvPr id="271" name="楕円 270"/>
        <xdr:cNvSpPr/>
      </xdr:nvSpPr>
      <xdr:spPr>
        <a:xfrm>
          <a:off x="156210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30243</xdr:rowOff>
    </xdr:from>
    <xdr:ext cx="736600" cy="259045"/>
    <xdr:sp macro="" textlink="">
      <xdr:nvSpPr>
        <xdr:cNvPr id="272" name="テキスト ボックス 271"/>
        <xdr:cNvSpPr txBox="1"/>
      </xdr:nvSpPr>
      <xdr:spPr>
        <a:xfrm>
          <a:off x="15290800" y="9459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5334</xdr:rowOff>
    </xdr:from>
    <xdr:to>
      <xdr:col>74</xdr:col>
      <xdr:colOff>31750</xdr:colOff>
      <xdr:row>57</xdr:row>
      <xdr:rowOff>106934</xdr:rowOff>
    </xdr:to>
    <xdr:sp macro="" textlink="">
      <xdr:nvSpPr>
        <xdr:cNvPr id="273" name="楕円 272"/>
        <xdr:cNvSpPr/>
      </xdr:nvSpPr>
      <xdr:spPr>
        <a:xfrm>
          <a:off x="14732000" y="977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91711</xdr:rowOff>
    </xdr:from>
    <xdr:ext cx="762000" cy="259045"/>
    <xdr:sp macro="" textlink="">
      <xdr:nvSpPr>
        <xdr:cNvPr id="274" name="テキスト ボックス 273"/>
        <xdr:cNvSpPr txBox="1"/>
      </xdr:nvSpPr>
      <xdr:spPr>
        <a:xfrm>
          <a:off x="14401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23622</xdr:rowOff>
    </xdr:from>
    <xdr:to>
      <xdr:col>69</xdr:col>
      <xdr:colOff>142875</xdr:colOff>
      <xdr:row>57</xdr:row>
      <xdr:rowOff>125222</xdr:rowOff>
    </xdr:to>
    <xdr:sp macro="" textlink="">
      <xdr:nvSpPr>
        <xdr:cNvPr id="275" name="楕円 274"/>
        <xdr:cNvSpPr/>
      </xdr:nvSpPr>
      <xdr:spPr>
        <a:xfrm>
          <a:off x="13843000" y="979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109999</xdr:rowOff>
    </xdr:from>
    <xdr:ext cx="762000" cy="259045"/>
    <xdr:sp macro="" textlink="">
      <xdr:nvSpPr>
        <xdr:cNvPr id="276" name="テキスト ボックス 275"/>
        <xdr:cNvSpPr txBox="1"/>
      </xdr:nvSpPr>
      <xdr:spPr>
        <a:xfrm>
          <a:off x="13512800" y="988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5334</xdr:rowOff>
    </xdr:from>
    <xdr:to>
      <xdr:col>65</xdr:col>
      <xdr:colOff>53975</xdr:colOff>
      <xdr:row>57</xdr:row>
      <xdr:rowOff>106934</xdr:rowOff>
    </xdr:to>
    <xdr:sp macro="" textlink="">
      <xdr:nvSpPr>
        <xdr:cNvPr id="277" name="楕円 276"/>
        <xdr:cNvSpPr/>
      </xdr:nvSpPr>
      <xdr:spPr>
        <a:xfrm>
          <a:off x="12954000" y="977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91711</xdr:rowOff>
    </xdr:from>
    <xdr:ext cx="762000" cy="259045"/>
    <xdr:sp macro="" textlink="">
      <xdr:nvSpPr>
        <xdr:cNvPr id="278" name="テキスト ボックス 277"/>
        <xdr:cNvSpPr txBox="1"/>
      </xdr:nvSpPr>
      <xdr:spPr>
        <a:xfrm>
          <a:off x="12623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u="none" strike="noStrike" baseline="0" smtClean="0">
              <a:solidFill>
                <a:schemeClr val="dk1"/>
              </a:solidFill>
              <a:latin typeface="+mn-lt"/>
              <a:ea typeface="+mn-ea"/>
              <a:cs typeface="+mn-cs"/>
            </a:rPr>
            <a:t>補助費に係る経常収支比率は、微増の傾向にあるものの、類似団体平均を下回る水準である。</a:t>
          </a:r>
        </a:p>
        <a:p>
          <a:pPr rtl="0"/>
          <a:r>
            <a:rPr lang="ja-JP" altLang="en-US" sz="1100" b="0" i="0" u="none" strike="noStrike" baseline="0" smtClean="0">
              <a:solidFill>
                <a:schemeClr val="dk1"/>
              </a:solidFill>
              <a:latin typeface="+mn-lt"/>
              <a:ea typeface="+mn-ea"/>
              <a:cs typeface="+mn-cs"/>
            </a:rPr>
            <a:t>今後も、引き続き各種団体への補助金等の見直しなどを行い、良好な水準を保てるよう努める。</a:t>
          </a:r>
        </a:p>
      </xdr:txBody>
    </xdr:sp>
    <xdr:clientData/>
  </xdr:twoCellAnchor>
  <xdr:oneCellAnchor>
    <xdr:from>
      <xdr:col>62</xdr:col>
      <xdr:colOff>6350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3" name="直線コネクタ 29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4" name="テキスト ボックス 29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5" name="直線コネクタ 29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6" name="テキスト ボックス 29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7" name="直線コネクタ 29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8" name="テキスト ボックス 29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9" name="直線コネクタ 29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0" name="テキスト ボックス 29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41</xdr:row>
      <xdr:rowOff>56134</xdr:rowOff>
    </xdr:to>
    <xdr:cxnSp macro="">
      <xdr:nvCxnSpPr>
        <xdr:cNvPr id="303" name="直線コネクタ 302"/>
        <xdr:cNvCxnSpPr/>
      </xdr:nvCxnSpPr>
      <xdr:spPr>
        <a:xfrm flipV="1">
          <a:off x="16510000" y="589229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28211</xdr:rowOff>
    </xdr:from>
    <xdr:ext cx="762000" cy="259045"/>
    <xdr:sp macro="" textlink="">
      <xdr:nvSpPr>
        <xdr:cNvPr id="304" name="補助費等最小値テキスト"/>
        <xdr:cNvSpPr txBox="1"/>
      </xdr:nvSpPr>
      <xdr:spPr>
        <a:xfrm>
          <a:off x="16598900" y="7057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56134</xdr:rowOff>
    </xdr:from>
    <xdr:to>
      <xdr:col>82</xdr:col>
      <xdr:colOff>196850</xdr:colOff>
      <xdr:row>41</xdr:row>
      <xdr:rowOff>56134</xdr:rowOff>
    </xdr:to>
    <xdr:cxnSp macro="">
      <xdr:nvCxnSpPr>
        <xdr:cNvPr id="305" name="直線コネクタ 304"/>
        <xdr:cNvCxnSpPr/>
      </xdr:nvCxnSpPr>
      <xdr:spPr>
        <a:xfrm>
          <a:off x="16421100" y="7085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6" name="補助費等最大値テキスト"/>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7" name="直線コネクタ 306"/>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58420</xdr:rowOff>
    </xdr:from>
    <xdr:to>
      <xdr:col>82</xdr:col>
      <xdr:colOff>107950</xdr:colOff>
      <xdr:row>36</xdr:row>
      <xdr:rowOff>62992</xdr:rowOff>
    </xdr:to>
    <xdr:cxnSp macro="">
      <xdr:nvCxnSpPr>
        <xdr:cNvPr id="308" name="直線コネクタ 307"/>
        <xdr:cNvCxnSpPr/>
      </xdr:nvCxnSpPr>
      <xdr:spPr>
        <a:xfrm>
          <a:off x="15671800" y="62306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107713</xdr:rowOff>
    </xdr:from>
    <xdr:ext cx="762000" cy="259045"/>
    <xdr:sp macro="" textlink="">
      <xdr:nvSpPr>
        <xdr:cNvPr id="309" name="補助費等平均値テキスト"/>
        <xdr:cNvSpPr txBox="1"/>
      </xdr:nvSpPr>
      <xdr:spPr>
        <a:xfrm>
          <a:off x="16598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10" name="フローチャート: 判断 309"/>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44704</xdr:rowOff>
    </xdr:from>
    <xdr:to>
      <xdr:col>78</xdr:col>
      <xdr:colOff>69850</xdr:colOff>
      <xdr:row>36</xdr:row>
      <xdr:rowOff>58420</xdr:rowOff>
    </xdr:to>
    <xdr:cxnSp macro="">
      <xdr:nvCxnSpPr>
        <xdr:cNvPr id="311" name="直線コネクタ 310"/>
        <xdr:cNvCxnSpPr/>
      </xdr:nvCxnSpPr>
      <xdr:spPr>
        <a:xfrm>
          <a:off x="14782800" y="62169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2" name="フローチャート: 判断 311"/>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45991</xdr:rowOff>
    </xdr:from>
    <xdr:ext cx="736600" cy="259045"/>
    <xdr:sp macro="" textlink="">
      <xdr:nvSpPr>
        <xdr:cNvPr id="313" name="テキスト ボックス 312"/>
        <xdr:cNvSpPr txBox="1"/>
      </xdr:nvSpPr>
      <xdr:spPr>
        <a:xfrm>
          <a:off x="15290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40132</xdr:rowOff>
    </xdr:from>
    <xdr:to>
      <xdr:col>73</xdr:col>
      <xdr:colOff>180975</xdr:colOff>
      <xdr:row>36</xdr:row>
      <xdr:rowOff>44704</xdr:rowOff>
    </xdr:to>
    <xdr:cxnSp macro="">
      <xdr:nvCxnSpPr>
        <xdr:cNvPr id="314" name="直線コネクタ 313"/>
        <xdr:cNvCxnSpPr/>
      </xdr:nvCxnSpPr>
      <xdr:spPr>
        <a:xfrm>
          <a:off x="13893800" y="62123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15" name="フローチャート: 判断 314"/>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16" name="テキスト ボックス 315"/>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26416</xdr:rowOff>
    </xdr:from>
    <xdr:to>
      <xdr:col>69</xdr:col>
      <xdr:colOff>92075</xdr:colOff>
      <xdr:row>36</xdr:row>
      <xdr:rowOff>40132</xdr:rowOff>
    </xdr:to>
    <xdr:cxnSp macro="">
      <xdr:nvCxnSpPr>
        <xdr:cNvPr id="317" name="直線コネクタ 316"/>
        <xdr:cNvCxnSpPr/>
      </xdr:nvCxnSpPr>
      <xdr:spPr>
        <a:xfrm>
          <a:off x="13004800" y="61986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8" name="フローチャート: 判断 317"/>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19" name="テキスト ボックス 318"/>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20" name="フローチャート: 判断 319"/>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21" name="テキスト ボックス 320"/>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xdr:rowOff>
    </xdr:from>
    <xdr:to>
      <xdr:col>82</xdr:col>
      <xdr:colOff>158750</xdr:colOff>
      <xdr:row>36</xdr:row>
      <xdr:rowOff>113792</xdr:rowOff>
    </xdr:to>
    <xdr:sp macro="" textlink="">
      <xdr:nvSpPr>
        <xdr:cNvPr id="327" name="楕円 326"/>
        <xdr:cNvSpPr/>
      </xdr:nvSpPr>
      <xdr:spPr>
        <a:xfrm>
          <a:off x="164592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28719</xdr:rowOff>
    </xdr:from>
    <xdr:ext cx="762000" cy="259045"/>
    <xdr:sp macro="" textlink="">
      <xdr:nvSpPr>
        <xdr:cNvPr id="328" name="補助費等該当値テキスト"/>
        <xdr:cNvSpPr txBox="1"/>
      </xdr:nvSpPr>
      <xdr:spPr>
        <a:xfrm>
          <a:off x="16598900" y="602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xdr:rowOff>
    </xdr:from>
    <xdr:to>
      <xdr:col>78</xdr:col>
      <xdr:colOff>120650</xdr:colOff>
      <xdr:row>36</xdr:row>
      <xdr:rowOff>109220</xdr:rowOff>
    </xdr:to>
    <xdr:sp macro="" textlink="">
      <xdr:nvSpPr>
        <xdr:cNvPr id="329" name="楕円 328"/>
        <xdr:cNvSpPr/>
      </xdr:nvSpPr>
      <xdr:spPr>
        <a:xfrm>
          <a:off x="15621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119397</xdr:rowOff>
    </xdr:from>
    <xdr:ext cx="736600" cy="259045"/>
    <xdr:sp macro="" textlink="">
      <xdr:nvSpPr>
        <xdr:cNvPr id="330" name="テキスト ボックス 329"/>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165354</xdr:rowOff>
    </xdr:from>
    <xdr:to>
      <xdr:col>74</xdr:col>
      <xdr:colOff>31750</xdr:colOff>
      <xdr:row>36</xdr:row>
      <xdr:rowOff>95504</xdr:rowOff>
    </xdr:to>
    <xdr:sp macro="" textlink="">
      <xdr:nvSpPr>
        <xdr:cNvPr id="331" name="楕円 330"/>
        <xdr:cNvSpPr/>
      </xdr:nvSpPr>
      <xdr:spPr>
        <a:xfrm>
          <a:off x="14732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105681</xdr:rowOff>
    </xdr:from>
    <xdr:ext cx="762000" cy="259045"/>
    <xdr:sp macro="" textlink="">
      <xdr:nvSpPr>
        <xdr:cNvPr id="332" name="テキスト ボックス 331"/>
        <xdr:cNvSpPr txBox="1"/>
      </xdr:nvSpPr>
      <xdr:spPr>
        <a:xfrm>
          <a:off x="14401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160782</xdr:rowOff>
    </xdr:from>
    <xdr:to>
      <xdr:col>69</xdr:col>
      <xdr:colOff>142875</xdr:colOff>
      <xdr:row>36</xdr:row>
      <xdr:rowOff>90932</xdr:rowOff>
    </xdr:to>
    <xdr:sp macro="" textlink="">
      <xdr:nvSpPr>
        <xdr:cNvPr id="333" name="楕円 332"/>
        <xdr:cNvSpPr/>
      </xdr:nvSpPr>
      <xdr:spPr>
        <a:xfrm>
          <a:off x="13843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101109</xdr:rowOff>
    </xdr:from>
    <xdr:ext cx="762000" cy="259045"/>
    <xdr:sp macro="" textlink="">
      <xdr:nvSpPr>
        <xdr:cNvPr id="334" name="テキスト ボックス 333"/>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35" name="楕円 334"/>
        <xdr:cNvSpPr/>
      </xdr:nvSpPr>
      <xdr:spPr>
        <a:xfrm>
          <a:off x="12954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36" name="テキスト ボックス 335"/>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u="none" strike="noStrike" baseline="0" smtClean="0">
              <a:solidFill>
                <a:schemeClr val="dk1"/>
              </a:solidFill>
              <a:latin typeface="+mn-lt"/>
              <a:ea typeface="+mn-ea"/>
              <a:cs typeface="+mn-cs"/>
            </a:rPr>
            <a:t>公債費に係る経常収支比率は類似団体平均を下回っており、年による若干の増減はあるものの、大きく上昇する事なく推移している。</a:t>
          </a:r>
        </a:p>
        <a:p>
          <a:pPr rtl="0"/>
          <a:r>
            <a:rPr lang="ja-JP" altLang="en-US" sz="1100" b="0" i="0" u="none" strike="noStrike" baseline="0" smtClean="0">
              <a:solidFill>
                <a:schemeClr val="dk1"/>
              </a:solidFill>
              <a:latin typeface="+mn-lt"/>
              <a:ea typeface="+mn-ea"/>
              <a:cs typeface="+mn-cs"/>
            </a:rPr>
            <a:t>今後は、ここ数年で実施した大型事業に係る元金償還が始まる事から数値が上昇する事が見込まれる。</a:t>
          </a:r>
        </a:p>
        <a:p>
          <a:pPr rtl="0"/>
          <a:r>
            <a:rPr lang="ja-JP" altLang="en-US" sz="1100" b="0" i="0" u="none" strike="noStrike" baseline="0" smtClean="0">
              <a:solidFill>
                <a:schemeClr val="dk1"/>
              </a:solidFill>
              <a:latin typeface="+mn-lt"/>
              <a:ea typeface="+mn-ea"/>
              <a:cs typeface="+mn-cs"/>
            </a:rPr>
            <a:t>緊急性・重要性などを適正に判断し、実施事業を絞り込む事により地方債の縮減に努める。</a:t>
          </a:r>
        </a:p>
      </xdr:txBody>
    </xdr:sp>
    <xdr:clientData/>
  </xdr:twoCellAnchor>
  <xdr:oneCellAnchor>
    <xdr:from>
      <xdr:col>3</xdr:col>
      <xdr:colOff>123825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143002</xdr:rowOff>
    </xdr:from>
    <xdr:to>
      <xdr:col>24</xdr:col>
      <xdr:colOff>25400</xdr:colOff>
      <xdr:row>80</xdr:row>
      <xdr:rowOff>30987</xdr:rowOff>
    </xdr:to>
    <xdr:cxnSp macro="">
      <xdr:nvCxnSpPr>
        <xdr:cNvPr id="361" name="直線コネクタ 360"/>
        <xdr:cNvCxnSpPr/>
      </xdr:nvCxnSpPr>
      <xdr:spPr>
        <a:xfrm flipV="1">
          <a:off x="4826000" y="12658852"/>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3064</xdr:rowOff>
    </xdr:from>
    <xdr:ext cx="762000" cy="259045"/>
    <xdr:sp macro="" textlink="">
      <xdr:nvSpPr>
        <xdr:cNvPr id="362" name="公債費最小値テキスト"/>
        <xdr:cNvSpPr txBox="1"/>
      </xdr:nvSpPr>
      <xdr:spPr>
        <a:xfrm>
          <a:off x="4914900" y="1371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30987</xdr:rowOff>
    </xdr:from>
    <xdr:to>
      <xdr:col>24</xdr:col>
      <xdr:colOff>114300</xdr:colOff>
      <xdr:row>80</xdr:row>
      <xdr:rowOff>30987</xdr:rowOff>
    </xdr:to>
    <xdr:cxnSp macro="">
      <xdr:nvCxnSpPr>
        <xdr:cNvPr id="363" name="直線コネクタ 362"/>
        <xdr:cNvCxnSpPr/>
      </xdr:nvCxnSpPr>
      <xdr:spPr>
        <a:xfrm>
          <a:off x="4737100" y="13746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57929</xdr:rowOff>
    </xdr:from>
    <xdr:ext cx="762000" cy="259045"/>
    <xdr:sp macro="" textlink="">
      <xdr:nvSpPr>
        <xdr:cNvPr id="364" name="公債費最大値テキスト"/>
        <xdr:cNvSpPr txBox="1"/>
      </xdr:nvSpPr>
      <xdr:spPr>
        <a:xfrm>
          <a:off x="4914900" y="1240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143002</xdr:rowOff>
    </xdr:from>
    <xdr:to>
      <xdr:col>24</xdr:col>
      <xdr:colOff>114300</xdr:colOff>
      <xdr:row>73</xdr:row>
      <xdr:rowOff>143002</xdr:rowOff>
    </xdr:to>
    <xdr:cxnSp macro="">
      <xdr:nvCxnSpPr>
        <xdr:cNvPr id="365" name="直線コネクタ 364"/>
        <xdr:cNvCxnSpPr/>
      </xdr:nvCxnSpPr>
      <xdr:spPr>
        <a:xfrm>
          <a:off x="4737100" y="1265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122428</xdr:rowOff>
    </xdr:from>
    <xdr:to>
      <xdr:col>24</xdr:col>
      <xdr:colOff>25400</xdr:colOff>
      <xdr:row>77</xdr:row>
      <xdr:rowOff>1270</xdr:rowOff>
    </xdr:to>
    <xdr:cxnSp macro="">
      <xdr:nvCxnSpPr>
        <xdr:cNvPr id="366" name="直線コネクタ 365"/>
        <xdr:cNvCxnSpPr/>
      </xdr:nvCxnSpPr>
      <xdr:spPr>
        <a:xfrm flipV="1">
          <a:off x="3987800" y="1315262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67"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68" name="フローチャート: 判断 367"/>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85852</xdr:rowOff>
    </xdr:from>
    <xdr:to>
      <xdr:col>19</xdr:col>
      <xdr:colOff>187325</xdr:colOff>
      <xdr:row>77</xdr:row>
      <xdr:rowOff>1270</xdr:rowOff>
    </xdr:to>
    <xdr:cxnSp macro="">
      <xdr:nvCxnSpPr>
        <xdr:cNvPr id="369" name="直線コネクタ 368"/>
        <xdr:cNvCxnSpPr/>
      </xdr:nvCxnSpPr>
      <xdr:spPr>
        <a:xfrm>
          <a:off x="3098800" y="1311605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0" name="フローチャート: 判断 369"/>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71" name="テキスト ボックス 370"/>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85852</xdr:rowOff>
    </xdr:from>
    <xdr:to>
      <xdr:col>15</xdr:col>
      <xdr:colOff>98425</xdr:colOff>
      <xdr:row>76</xdr:row>
      <xdr:rowOff>163576</xdr:rowOff>
    </xdr:to>
    <xdr:cxnSp macro="">
      <xdr:nvCxnSpPr>
        <xdr:cNvPr id="372" name="直線コネクタ 371"/>
        <xdr:cNvCxnSpPr/>
      </xdr:nvCxnSpPr>
      <xdr:spPr>
        <a:xfrm flipV="1">
          <a:off x="2209800" y="1311605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3" name="フローチャート: 判断 372"/>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109999</xdr:rowOff>
    </xdr:from>
    <xdr:ext cx="762000" cy="259045"/>
    <xdr:sp macro="" textlink="">
      <xdr:nvSpPr>
        <xdr:cNvPr id="374" name="テキスト ボックス 373"/>
        <xdr:cNvSpPr txBox="1"/>
      </xdr:nvSpPr>
      <xdr:spPr>
        <a:xfrm>
          <a:off x="2717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163576</xdr:rowOff>
    </xdr:from>
    <xdr:to>
      <xdr:col>11</xdr:col>
      <xdr:colOff>9525</xdr:colOff>
      <xdr:row>77</xdr:row>
      <xdr:rowOff>19558</xdr:rowOff>
    </xdr:to>
    <xdr:cxnSp macro="">
      <xdr:nvCxnSpPr>
        <xdr:cNvPr id="375" name="直線コネクタ 374"/>
        <xdr:cNvCxnSpPr/>
      </xdr:nvCxnSpPr>
      <xdr:spPr>
        <a:xfrm flipV="1">
          <a:off x="1320800" y="131937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124206</xdr:rowOff>
    </xdr:from>
    <xdr:to>
      <xdr:col>11</xdr:col>
      <xdr:colOff>60325</xdr:colOff>
      <xdr:row>78</xdr:row>
      <xdr:rowOff>54356</xdr:rowOff>
    </xdr:to>
    <xdr:sp macro="" textlink="">
      <xdr:nvSpPr>
        <xdr:cNvPr id="376" name="フローチャート: 判断 375"/>
        <xdr:cNvSpPr/>
      </xdr:nvSpPr>
      <xdr:spPr>
        <a:xfrm>
          <a:off x="2159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39133</xdr:rowOff>
    </xdr:from>
    <xdr:ext cx="762000" cy="259045"/>
    <xdr:sp macro="" textlink="">
      <xdr:nvSpPr>
        <xdr:cNvPr id="377" name="テキスト ボックス 376"/>
        <xdr:cNvSpPr txBox="1"/>
      </xdr:nvSpPr>
      <xdr:spPr>
        <a:xfrm>
          <a:off x="1828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8" name="フローチャート: 判断 377"/>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52849</xdr:rowOff>
    </xdr:from>
    <xdr:ext cx="762000" cy="259045"/>
    <xdr:sp macro="" textlink="">
      <xdr:nvSpPr>
        <xdr:cNvPr id="379" name="テキスト ボックス 378"/>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71628</xdr:rowOff>
    </xdr:from>
    <xdr:to>
      <xdr:col>24</xdr:col>
      <xdr:colOff>76200</xdr:colOff>
      <xdr:row>77</xdr:row>
      <xdr:rowOff>1778</xdr:rowOff>
    </xdr:to>
    <xdr:sp macro="" textlink="">
      <xdr:nvSpPr>
        <xdr:cNvPr id="385" name="楕円 384"/>
        <xdr:cNvSpPr/>
      </xdr:nvSpPr>
      <xdr:spPr>
        <a:xfrm>
          <a:off x="47752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88155</xdr:rowOff>
    </xdr:from>
    <xdr:ext cx="762000" cy="259045"/>
    <xdr:sp macro="" textlink="">
      <xdr:nvSpPr>
        <xdr:cNvPr id="386" name="公債費該当値テキスト"/>
        <xdr:cNvSpPr txBox="1"/>
      </xdr:nvSpPr>
      <xdr:spPr>
        <a:xfrm>
          <a:off x="4914900" y="1294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121920</xdr:rowOff>
    </xdr:from>
    <xdr:to>
      <xdr:col>20</xdr:col>
      <xdr:colOff>38100</xdr:colOff>
      <xdr:row>77</xdr:row>
      <xdr:rowOff>52070</xdr:rowOff>
    </xdr:to>
    <xdr:sp macro="" textlink="">
      <xdr:nvSpPr>
        <xdr:cNvPr id="387" name="楕円 386"/>
        <xdr:cNvSpPr/>
      </xdr:nvSpPr>
      <xdr:spPr>
        <a:xfrm>
          <a:off x="3937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62247</xdr:rowOff>
    </xdr:from>
    <xdr:ext cx="736600" cy="259045"/>
    <xdr:sp macro="" textlink="">
      <xdr:nvSpPr>
        <xdr:cNvPr id="388" name="テキスト ボックス 387"/>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35052</xdr:rowOff>
    </xdr:from>
    <xdr:to>
      <xdr:col>15</xdr:col>
      <xdr:colOff>149225</xdr:colOff>
      <xdr:row>76</xdr:row>
      <xdr:rowOff>136652</xdr:rowOff>
    </xdr:to>
    <xdr:sp macro="" textlink="">
      <xdr:nvSpPr>
        <xdr:cNvPr id="389" name="楕円 388"/>
        <xdr:cNvSpPr/>
      </xdr:nvSpPr>
      <xdr:spPr>
        <a:xfrm>
          <a:off x="3048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146829</xdr:rowOff>
    </xdr:from>
    <xdr:ext cx="762000" cy="259045"/>
    <xdr:sp macro="" textlink="">
      <xdr:nvSpPr>
        <xdr:cNvPr id="390" name="テキスト ボックス 389"/>
        <xdr:cNvSpPr txBox="1"/>
      </xdr:nvSpPr>
      <xdr:spPr>
        <a:xfrm>
          <a:off x="2717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112776</xdr:rowOff>
    </xdr:from>
    <xdr:to>
      <xdr:col>11</xdr:col>
      <xdr:colOff>60325</xdr:colOff>
      <xdr:row>77</xdr:row>
      <xdr:rowOff>42926</xdr:rowOff>
    </xdr:to>
    <xdr:sp macro="" textlink="">
      <xdr:nvSpPr>
        <xdr:cNvPr id="391" name="楕円 390"/>
        <xdr:cNvSpPr/>
      </xdr:nvSpPr>
      <xdr:spPr>
        <a:xfrm>
          <a:off x="2159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53103</xdr:rowOff>
    </xdr:from>
    <xdr:ext cx="762000" cy="259045"/>
    <xdr:sp macro="" textlink="">
      <xdr:nvSpPr>
        <xdr:cNvPr id="392" name="テキスト ボックス 391"/>
        <xdr:cNvSpPr txBox="1"/>
      </xdr:nvSpPr>
      <xdr:spPr>
        <a:xfrm>
          <a:off x="1828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140208</xdr:rowOff>
    </xdr:from>
    <xdr:to>
      <xdr:col>6</xdr:col>
      <xdr:colOff>171450</xdr:colOff>
      <xdr:row>77</xdr:row>
      <xdr:rowOff>70358</xdr:rowOff>
    </xdr:to>
    <xdr:sp macro="" textlink="">
      <xdr:nvSpPr>
        <xdr:cNvPr id="393" name="楕円 392"/>
        <xdr:cNvSpPr/>
      </xdr:nvSpPr>
      <xdr:spPr>
        <a:xfrm>
          <a:off x="1270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80535</xdr:rowOff>
    </xdr:from>
    <xdr:ext cx="762000" cy="259045"/>
    <xdr:sp macro="" textlink="">
      <xdr:nvSpPr>
        <xdr:cNvPr id="394" name="テキスト ボックス 393"/>
        <xdr:cNvSpPr txBox="1"/>
      </xdr:nvSpPr>
      <xdr:spPr>
        <a:xfrm>
          <a:off x="939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u="none" strike="noStrike" baseline="0" smtClean="0">
              <a:solidFill>
                <a:schemeClr val="dk1"/>
              </a:solidFill>
              <a:latin typeface="+mn-lt"/>
              <a:ea typeface="+mn-ea"/>
              <a:cs typeface="+mn-cs"/>
            </a:rPr>
            <a:t>公債費以外の経常収支比率は、年々上昇する傾向にあるが、類似団体平均と比較すると下回っている。</a:t>
          </a:r>
        </a:p>
        <a:p>
          <a:pPr rtl="0"/>
          <a:r>
            <a:rPr lang="ja-JP" altLang="en-US" sz="1100" b="0" i="0" u="none" strike="noStrike" baseline="0" smtClean="0">
              <a:solidFill>
                <a:schemeClr val="dk1"/>
              </a:solidFill>
              <a:latin typeface="+mn-lt"/>
              <a:ea typeface="+mn-ea"/>
              <a:cs typeface="+mn-cs"/>
            </a:rPr>
            <a:t>今後も、削減努力を続け、適正な財政運営に努める。</a:t>
          </a: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73660</xdr:rowOff>
    </xdr:from>
    <xdr:to>
      <xdr:col>82</xdr:col>
      <xdr:colOff>107950</xdr:colOff>
      <xdr:row>81</xdr:row>
      <xdr:rowOff>39370</xdr:rowOff>
    </xdr:to>
    <xdr:cxnSp macro="">
      <xdr:nvCxnSpPr>
        <xdr:cNvPr id="422" name="直線コネクタ 421"/>
        <xdr:cNvCxnSpPr/>
      </xdr:nvCxnSpPr>
      <xdr:spPr>
        <a:xfrm flipV="1">
          <a:off x="16510000" y="124180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11447</xdr:rowOff>
    </xdr:from>
    <xdr:ext cx="762000" cy="259045"/>
    <xdr:sp macro="" textlink="">
      <xdr:nvSpPr>
        <xdr:cNvPr id="423" name="公債費以外最小値テキスト"/>
        <xdr:cNvSpPr txBox="1"/>
      </xdr:nvSpPr>
      <xdr:spPr>
        <a:xfrm>
          <a:off x="16598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39370</xdr:rowOff>
    </xdr:from>
    <xdr:to>
      <xdr:col>82</xdr:col>
      <xdr:colOff>196850</xdr:colOff>
      <xdr:row>81</xdr:row>
      <xdr:rowOff>39370</xdr:rowOff>
    </xdr:to>
    <xdr:cxnSp macro="">
      <xdr:nvCxnSpPr>
        <xdr:cNvPr id="424" name="直線コネクタ 423"/>
        <xdr:cNvCxnSpPr/>
      </xdr:nvCxnSpPr>
      <xdr:spPr>
        <a:xfrm>
          <a:off x="16421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160037</xdr:rowOff>
    </xdr:from>
    <xdr:ext cx="762000" cy="259045"/>
    <xdr:sp macro="" textlink="">
      <xdr:nvSpPr>
        <xdr:cNvPr id="425" name="公債費以外最大値テキスト"/>
        <xdr:cNvSpPr txBox="1"/>
      </xdr:nvSpPr>
      <xdr:spPr>
        <a:xfrm>
          <a:off x="16598900" y="1216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73660</xdr:rowOff>
    </xdr:from>
    <xdr:to>
      <xdr:col>82</xdr:col>
      <xdr:colOff>196850</xdr:colOff>
      <xdr:row>72</xdr:row>
      <xdr:rowOff>73660</xdr:rowOff>
    </xdr:to>
    <xdr:cxnSp macro="">
      <xdr:nvCxnSpPr>
        <xdr:cNvPr id="426" name="直線コネクタ 425"/>
        <xdr:cNvCxnSpPr/>
      </xdr:nvCxnSpPr>
      <xdr:spPr>
        <a:xfrm>
          <a:off x="16421100" y="1241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20320</xdr:rowOff>
    </xdr:from>
    <xdr:to>
      <xdr:col>82</xdr:col>
      <xdr:colOff>107950</xdr:colOff>
      <xdr:row>75</xdr:row>
      <xdr:rowOff>27940</xdr:rowOff>
    </xdr:to>
    <xdr:cxnSp macro="">
      <xdr:nvCxnSpPr>
        <xdr:cNvPr id="427" name="直線コネクタ 426"/>
        <xdr:cNvCxnSpPr/>
      </xdr:nvCxnSpPr>
      <xdr:spPr>
        <a:xfrm>
          <a:off x="15671800" y="1287907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116857</xdr:rowOff>
    </xdr:from>
    <xdr:ext cx="762000" cy="259045"/>
    <xdr:sp macro="" textlink="">
      <xdr:nvSpPr>
        <xdr:cNvPr id="428" name="公債費以外平均値テキスト"/>
        <xdr:cNvSpPr txBox="1"/>
      </xdr:nvSpPr>
      <xdr:spPr>
        <a:xfrm>
          <a:off x="16598900" y="12975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144780</xdr:rowOff>
    </xdr:from>
    <xdr:to>
      <xdr:col>82</xdr:col>
      <xdr:colOff>158750</xdr:colOff>
      <xdr:row>76</xdr:row>
      <xdr:rowOff>74930</xdr:rowOff>
    </xdr:to>
    <xdr:sp macro="" textlink="">
      <xdr:nvSpPr>
        <xdr:cNvPr id="429" name="フローチャート: 判断 428"/>
        <xdr:cNvSpPr/>
      </xdr:nvSpPr>
      <xdr:spPr>
        <a:xfrm>
          <a:off x="164592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146050</xdr:rowOff>
    </xdr:from>
    <xdr:to>
      <xdr:col>78</xdr:col>
      <xdr:colOff>69850</xdr:colOff>
      <xdr:row>75</xdr:row>
      <xdr:rowOff>20320</xdr:rowOff>
    </xdr:to>
    <xdr:cxnSp macro="">
      <xdr:nvCxnSpPr>
        <xdr:cNvPr id="430" name="直線コネクタ 429"/>
        <xdr:cNvCxnSpPr/>
      </xdr:nvCxnSpPr>
      <xdr:spPr>
        <a:xfrm>
          <a:off x="14782800" y="128333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121920</xdr:rowOff>
    </xdr:from>
    <xdr:to>
      <xdr:col>78</xdr:col>
      <xdr:colOff>120650</xdr:colOff>
      <xdr:row>76</xdr:row>
      <xdr:rowOff>52070</xdr:rowOff>
    </xdr:to>
    <xdr:sp macro="" textlink="">
      <xdr:nvSpPr>
        <xdr:cNvPr id="431" name="フローチャート: 判断 430"/>
        <xdr:cNvSpPr/>
      </xdr:nvSpPr>
      <xdr:spPr>
        <a:xfrm>
          <a:off x="15621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36847</xdr:rowOff>
    </xdr:from>
    <xdr:ext cx="736600" cy="259045"/>
    <xdr:sp macro="" textlink="">
      <xdr:nvSpPr>
        <xdr:cNvPr id="432" name="テキスト ボックス 431"/>
        <xdr:cNvSpPr txBox="1"/>
      </xdr:nvSpPr>
      <xdr:spPr>
        <a:xfrm>
          <a:off x="15290800" y="13067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142240</xdr:rowOff>
    </xdr:from>
    <xdr:to>
      <xdr:col>73</xdr:col>
      <xdr:colOff>180975</xdr:colOff>
      <xdr:row>74</xdr:row>
      <xdr:rowOff>146050</xdr:rowOff>
    </xdr:to>
    <xdr:cxnSp macro="">
      <xdr:nvCxnSpPr>
        <xdr:cNvPr id="433" name="直線コネクタ 432"/>
        <xdr:cNvCxnSpPr/>
      </xdr:nvCxnSpPr>
      <xdr:spPr>
        <a:xfrm>
          <a:off x="13893800" y="128295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45720</xdr:rowOff>
    </xdr:from>
    <xdr:to>
      <xdr:col>74</xdr:col>
      <xdr:colOff>31750</xdr:colOff>
      <xdr:row>75</xdr:row>
      <xdr:rowOff>147320</xdr:rowOff>
    </xdr:to>
    <xdr:sp macro="" textlink="">
      <xdr:nvSpPr>
        <xdr:cNvPr id="434" name="フローチャート: 判断 433"/>
        <xdr:cNvSpPr/>
      </xdr:nvSpPr>
      <xdr:spPr>
        <a:xfrm>
          <a:off x="14732000" y="1290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132097</xdr:rowOff>
    </xdr:from>
    <xdr:ext cx="762000" cy="259045"/>
    <xdr:sp macro="" textlink="">
      <xdr:nvSpPr>
        <xdr:cNvPr id="435" name="テキスト ボックス 434"/>
        <xdr:cNvSpPr txBox="1"/>
      </xdr:nvSpPr>
      <xdr:spPr>
        <a:xfrm>
          <a:off x="14401800" y="1299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62230</xdr:rowOff>
    </xdr:from>
    <xdr:to>
      <xdr:col>69</xdr:col>
      <xdr:colOff>92075</xdr:colOff>
      <xdr:row>74</xdr:row>
      <xdr:rowOff>142240</xdr:rowOff>
    </xdr:to>
    <xdr:cxnSp macro="">
      <xdr:nvCxnSpPr>
        <xdr:cNvPr id="436" name="直線コネクタ 435"/>
        <xdr:cNvCxnSpPr/>
      </xdr:nvCxnSpPr>
      <xdr:spPr>
        <a:xfrm>
          <a:off x="13004800" y="1274953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38100</xdr:rowOff>
    </xdr:from>
    <xdr:to>
      <xdr:col>69</xdr:col>
      <xdr:colOff>142875</xdr:colOff>
      <xdr:row>75</xdr:row>
      <xdr:rowOff>139700</xdr:rowOff>
    </xdr:to>
    <xdr:sp macro="" textlink="">
      <xdr:nvSpPr>
        <xdr:cNvPr id="437" name="フローチャート: 判断 436"/>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124477</xdr:rowOff>
    </xdr:from>
    <xdr:ext cx="762000" cy="259045"/>
    <xdr:sp macro="" textlink="">
      <xdr:nvSpPr>
        <xdr:cNvPr id="438" name="テキスト ボックス 437"/>
        <xdr:cNvSpPr txBox="1"/>
      </xdr:nvSpPr>
      <xdr:spPr>
        <a:xfrm>
          <a:off x="13512800" y="1298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160020</xdr:rowOff>
    </xdr:from>
    <xdr:to>
      <xdr:col>65</xdr:col>
      <xdr:colOff>53975</xdr:colOff>
      <xdr:row>75</xdr:row>
      <xdr:rowOff>90170</xdr:rowOff>
    </xdr:to>
    <xdr:sp macro="" textlink="">
      <xdr:nvSpPr>
        <xdr:cNvPr id="439" name="フローチャート: 判断 438"/>
        <xdr:cNvSpPr/>
      </xdr:nvSpPr>
      <xdr:spPr>
        <a:xfrm>
          <a:off x="12954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74947</xdr:rowOff>
    </xdr:from>
    <xdr:ext cx="762000" cy="259045"/>
    <xdr:sp macro="" textlink="">
      <xdr:nvSpPr>
        <xdr:cNvPr id="440" name="テキスト ボックス 439"/>
        <xdr:cNvSpPr txBox="1"/>
      </xdr:nvSpPr>
      <xdr:spPr>
        <a:xfrm>
          <a:off x="12623800" y="1293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148590</xdr:rowOff>
    </xdr:from>
    <xdr:to>
      <xdr:col>82</xdr:col>
      <xdr:colOff>158750</xdr:colOff>
      <xdr:row>75</xdr:row>
      <xdr:rowOff>78740</xdr:rowOff>
    </xdr:to>
    <xdr:sp macro="" textlink="">
      <xdr:nvSpPr>
        <xdr:cNvPr id="446" name="楕円 445"/>
        <xdr:cNvSpPr/>
      </xdr:nvSpPr>
      <xdr:spPr>
        <a:xfrm>
          <a:off x="16459200" y="128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165117</xdr:rowOff>
    </xdr:from>
    <xdr:ext cx="762000" cy="259045"/>
    <xdr:sp macro="" textlink="">
      <xdr:nvSpPr>
        <xdr:cNvPr id="447" name="公債費以外該当値テキスト"/>
        <xdr:cNvSpPr txBox="1"/>
      </xdr:nvSpPr>
      <xdr:spPr>
        <a:xfrm>
          <a:off x="16598900" y="1268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140970</xdr:rowOff>
    </xdr:from>
    <xdr:to>
      <xdr:col>78</xdr:col>
      <xdr:colOff>120650</xdr:colOff>
      <xdr:row>75</xdr:row>
      <xdr:rowOff>71120</xdr:rowOff>
    </xdr:to>
    <xdr:sp macro="" textlink="">
      <xdr:nvSpPr>
        <xdr:cNvPr id="448" name="楕円 447"/>
        <xdr:cNvSpPr/>
      </xdr:nvSpPr>
      <xdr:spPr>
        <a:xfrm>
          <a:off x="15621000" y="1282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81297</xdr:rowOff>
    </xdr:from>
    <xdr:ext cx="736600" cy="259045"/>
    <xdr:sp macro="" textlink="">
      <xdr:nvSpPr>
        <xdr:cNvPr id="449" name="テキスト ボックス 448"/>
        <xdr:cNvSpPr txBox="1"/>
      </xdr:nvSpPr>
      <xdr:spPr>
        <a:xfrm>
          <a:off x="15290800" y="12597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95250</xdr:rowOff>
    </xdr:from>
    <xdr:to>
      <xdr:col>74</xdr:col>
      <xdr:colOff>31750</xdr:colOff>
      <xdr:row>75</xdr:row>
      <xdr:rowOff>25400</xdr:rowOff>
    </xdr:to>
    <xdr:sp macro="" textlink="">
      <xdr:nvSpPr>
        <xdr:cNvPr id="450" name="楕円 449"/>
        <xdr:cNvSpPr/>
      </xdr:nvSpPr>
      <xdr:spPr>
        <a:xfrm>
          <a:off x="14732000" y="1278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35577</xdr:rowOff>
    </xdr:from>
    <xdr:ext cx="762000" cy="259045"/>
    <xdr:sp macro="" textlink="">
      <xdr:nvSpPr>
        <xdr:cNvPr id="451" name="テキスト ボックス 450"/>
        <xdr:cNvSpPr txBox="1"/>
      </xdr:nvSpPr>
      <xdr:spPr>
        <a:xfrm>
          <a:off x="14401800" y="1255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91440</xdr:rowOff>
    </xdr:from>
    <xdr:to>
      <xdr:col>69</xdr:col>
      <xdr:colOff>142875</xdr:colOff>
      <xdr:row>75</xdr:row>
      <xdr:rowOff>21590</xdr:rowOff>
    </xdr:to>
    <xdr:sp macro="" textlink="">
      <xdr:nvSpPr>
        <xdr:cNvPr id="452" name="楕円 451"/>
        <xdr:cNvSpPr/>
      </xdr:nvSpPr>
      <xdr:spPr>
        <a:xfrm>
          <a:off x="138430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31767</xdr:rowOff>
    </xdr:from>
    <xdr:ext cx="762000" cy="259045"/>
    <xdr:sp macro="" textlink="">
      <xdr:nvSpPr>
        <xdr:cNvPr id="453" name="テキスト ボックス 452"/>
        <xdr:cNvSpPr txBox="1"/>
      </xdr:nvSpPr>
      <xdr:spPr>
        <a:xfrm>
          <a:off x="13512800" y="1254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11430</xdr:rowOff>
    </xdr:from>
    <xdr:to>
      <xdr:col>65</xdr:col>
      <xdr:colOff>53975</xdr:colOff>
      <xdr:row>74</xdr:row>
      <xdr:rowOff>113030</xdr:rowOff>
    </xdr:to>
    <xdr:sp macro="" textlink="">
      <xdr:nvSpPr>
        <xdr:cNvPr id="454" name="楕円 453"/>
        <xdr:cNvSpPr/>
      </xdr:nvSpPr>
      <xdr:spPr>
        <a:xfrm>
          <a:off x="12954000" y="1269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123207</xdr:rowOff>
    </xdr:from>
    <xdr:ext cx="762000" cy="259045"/>
    <xdr:sp macro="" textlink="">
      <xdr:nvSpPr>
        <xdr:cNvPr id="455" name="テキスト ボックス 454"/>
        <xdr:cNvSpPr txBox="1"/>
      </xdr:nvSpPr>
      <xdr:spPr>
        <a:xfrm>
          <a:off x="12623800" y="12467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北海道倶知安町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117606</xdr:rowOff>
    </xdr:from>
    <xdr:to>
      <xdr:col>29</xdr:col>
      <xdr:colOff>127000</xdr:colOff>
      <xdr:row>20</xdr:row>
      <xdr:rowOff>152451</xdr:rowOff>
    </xdr:to>
    <xdr:cxnSp macro="">
      <xdr:nvCxnSpPr>
        <xdr:cNvPr id="47" name="直線コネクタ 46"/>
        <xdr:cNvCxnSpPr/>
      </xdr:nvCxnSpPr>
      <xdr:spPr bwMode="auto">
        <a:xfrm flipV="1">
          <a:off x="5651500" y="2051181"/>
          <a:ext cx="0" cy="15778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124528</xdr:rowOff>
    </xdr:from>
    <xdr:ext cx="762000" cy="259045"/>
    <xdr:sp macro="" textlink="">
      <xdr:nvSpPr>
        <xdr:cNvPr id="48" name="人口1人当たり決算額の推移最小値テキスト130"/>
        <xdr:cNvSpPr txBox="1"/>
      </xdr:nvSpPr>
      <xdr:spPr>
        <a:xfrm>
          <a:off x="5740400" y="360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152451</xdr:rowOff>
    </xdr:from>
    <xdr:to>
      <xdr:col>30</xdr:col>
      <xdr:colOff>25400</xdr:colOff>
      <xdr:row>20</xdr:row>
      <xdr:rowOff>152451</xdr:rowOff>
    </xdr:to>
    <xdr:cxnSp macro="">
      <xdr:nvCxnSpPr>
        <xdr:cNvPr id="49" name="直線コネクタ 48"/>
        <xdr:cNvCxnSpPr/>
      </xdr:nvCxnSpPr>
      <xdr:spPr bwMode="auto">
        <a:xfrm>
          <a:off x="5562600" y="36290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32533</xdr:rowOff>
    </xdr:from>
    <xdr:ext cx="762000" cy="259045"/>
    <xdr:sp macro="" textlink="">
      <xdr:nvSpPr>
        <xdr:cNvPr id="50" name="人口1人当たり決算額の推移最大値テキスト130"/>
        <xdr:cNvSpPr txBox="1"/>
      </xdr:nvSpPr>
      <xdr:spPr>
        <a:xfrm>
          <a:off x="5740400" y="1794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117606</xdr:rowOff>
    </xdr:from>
    <xdr:to>
      <xdr:col>30</xdr:col>
      <xdr:colOff>25400</xdr:colOff>
      <xdr:row>11</xdr:row>
      <xdr:rowOff>117606</xdr:rowOff>
    </xdr:to>
    <xdr:cxnSp macro="">
      <xdr:nvCxnSpPr>
        <xdr:cNvPr id="51" name="直線コネクタ 50"/>
        <xdr:cNvCxnSpPr/>
      </xdr:nvCxnSpPr>
      <xdr:spPr bwMode="auto">
        <a:xfrm>
          <a:off x="5562600" y="2051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161644</xdr:rowOff>
    </xdr:from>
    <xdr:to>
      <xdr:col>29</xdr:col>
      <xdr:colOff>127000</xdr:colOff>
      <xdr:row>17</xdr:row>
      <xdr:rowOff>24565</xdr:rowOff>
    </xdr:to>
    <xdr:cxnSp macro="">
      <xdr:nvCxnSpPr>
        <xdr:cNvPr id="52" name="直線コネクタ 51"/>
        <xdr:cNvCxnSpPr/>
      </xdr:nvCxnSpPr>
      <xdr:spPr bwMode="auto">
        <a:xfrm flipV="1">
          <a:off x="5003800" y="2952469"/>
          <a:ext cx="647700" cy="343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146421</xdr:rowOff>
    </xdr:from>
    <xdr:ext cx="762000" cy="259045"/>
    <xdr:sp macro="" textlink="">
      <xdr:nvSpPr>
        <xdr:cNvPr id="53" name="人口1人当たり決算額の推移平均値テキスト130"/>
        <xdr:cNvSpPr txBox="1"/>
      </xdr:nvSpPr>
      <xdr:spPr>
        <a:xfrm>
          <a:off x="5740400" y="29372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137721</xdr:rowOff>
    </xdr:from>
    <xdr:to>
      <xdr:col>29</xdr:col>
      <xdr:colOff>177800</xdr:colOff>
      <xdr:row>17</xdr:row>
      <xdr:rowOff>67871</xdr:rowOff>
    </xdr:to>
    <xdr:sp macro="" textlink="">
      <xdr:nvSpPr>
        <xdr:cNvPr id="54" name="フローチャート: 判断 53"/>
        <xdr:cNvSpPr/>
      </xdr:nvSpPr>
      <xdr:spPr bwMode="auto">
        <a:xfrm>
          <a:off x="56007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8286</xdr:rowOff>
    </xdr:from>
    <xdr:to>
      <xdr:col>26</xdr:col>
      <xdr:colOff>50800</xdr:colOff>
      <xdr:row>17</xdr:row>
      <xdr:rowOff>24565</xdr:rowOff>
    </xdr:to>
    <xdr:cxnSp macro="">
      <xdr:nvCxnSpPr>
        <xdr:cNvPr id="55" name="直線コネクタ 54"/>
        <xdr:cNvCxnSpPr/>
      </xdr:nvCxnSpPr>
      <xdr:spPr bwMode="auto">
        <a:xfrm>
          <a:off x="4305300" y="2970561"/>
          <a:ext cx="698500" cy="162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160793</xdr:rowOff>
    </xdr:from>
    <xdr:to>
      <xdr:col>26</xdr:col>
      <xdr:colOff>101600</xdr:colOff>
      <xdr:row>17</xdr:row>
      <xdr:rowOff>90943</xdr:rowOff>
    </xdr:to>
    <xdr:sp macro="" textlink="">
      <xdr:nvSpPr>
        <xdr:cNvPr id="56" name="フローチャート: 判断 55"/>
        <xdr:cNvSpPr/>
      </xdr:nvSpPr>
      <xdr:spPr bwMode="auto">
        <a:xfrm>
          <a:off x="49530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75720</xdr:rowOff>
    </xdr:from>
    <xdr:ext cx="736600" cy="259045"/>
    <xdr:sp macro="" textlink="">
      <xdr:nvSpPr>
        <xdr:cNvPr id="57" name="テキスト ボックス 56"/>
        <xdr:cNvSpPr txBox="1"/>
      </xdr:nvSpPr>
      <xdr:spPr>
        <a:xfrm>
          <a:off x="4622800" y="3037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115026</xdr:rowOff>
    </xdr:from>
    <xdr:to>
      <xdr:col>22</xdr:col>
      <xdr:colOff>114300</xdr:colOff>
      <xdr:row>17</xdr:row>
      <xdr:rowOff>8286</xdr:rowOff>
    </xdr:to>
    <xdr:cxnSp macro="">
      <xdr:nvCxnSpPr>
        <xdr:cNvPr id="58" name="直線コネクタ 57"/>
        <xdr:cNvCxnSpPr/>
      </xdr:nvCxnSpPr>
      <xdr:spPr bwMode="auto">
        <a:xfrm>
          <a:off x="3606800" y="2905851"/>
          <a:ext cx="698500" cy="647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267</xdr:rowOff>
    </xdr:from>
    <xdr:to>
      <xdr:col>22</xdr:col>
      <xdr:colOff>165100</xdr:colOff>
      <xdr:row>17</xdr:row>
      <xdr:rowOff>101867</xdr:rowOff>
    </xdr:to>
    <xdr:sp macro="" textlink="">
      <xdr:nvSpPr>
        <xdr:cNvPr id="59" name="フローチャート: 判断 58"/>
        <xdr:cNvSpPr/>
      </xdr:nvSpPr>
      <xdr:spPr bwMode="auto">
        <a:xfrm>
          <a:off x="42545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86644</xdr:rowOff>
    </xdr:from>
    <xdr:ext cx="762000" cy="259045"/>
    <xdr:sp macro="" textlink="">
      <xdr:nvSpPr>
        <xdr:cNvPr id="60" name="テキスト ボックス 59"/>
        <xdr:cNvSpPr txBox="1"/>
      </xdr:nvSpPr>
      <xdr:spPr>
        <a:xfrm>
          <a:off x="3924300" y="3048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115026</xdr:rowOff>
    </xdr:from>
    <xdr:to>
      <xdr:col>18</xdr:col>
      <xdr:colOff>177800</xdr:colOff>
      <xdr:row>17</xdr:row>
      <xdr:rowOff>19210</xdr:rowOff>
    </xdr:to>
    <xdr:cxnSp macro="">
      <xdr:nvCxnSpPr>
        <xdr:cNvPr id="61" name="直線コネクタ 60"/>
        <xdr:cNvCxnSpPr/>
      </xdr:nvCxnSpPr>
      <xdr:spPr bwMode="auto">
        <a:xfrm flipV="1">
          <a:off x="2908300" y="2905851"/>
          <a:ext cx="698500" cy="756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29103</xdr:rowOff>
    </xdr:from>
    <xdr:to>
      <xdr:col>19</xdr:col>
      <xdr:colOff>38100</xdr:colOff>
      <xdr:row>17</xdr:row>
      <xdr:rowOff>130703</xdr:rowOff>
    </xdr:to>
    <xdr:sp macro="" textlink="">
      <xdr:nvSpPr>
        <xdr:cNvPr id="62" name="フローチャート: 判断 61"/>
        <xdr:cNvSpPr/>
      </xdr:nvSpPr>
      <xdr:spPr bwMode="auto">
        <a:xfrm>
          <a:off x="35560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115480</xdr:rowOff>
    </xdr:from>
    <xdr:ext cx="762000" cy="259045"/>
    <xdr:sp macro="" textlink="">
      <xdr:nvSpPr>
        <xdr:cNvPr id="63" name="テキスト ボックス 62"/>
        <xdr:cNvSpPr txBox="1"/>
      </xdr:nvSpPr>
      <xdr:spPr>
        <a:xfrm>
          <a:off x="3225800" y="3077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62495</xdr:rowOff>
    </xdr:from>
    <xdr:to>
      <xdr:col>15</xdr:col>
      <xdr:colOff>101600</xdr:colOff>
      <xdr:row>17</xdr:row>
      <xdr:rowOff>164095</xdr:rowOff>
    </xdr:to>
    <xdr:sp macro="" textlink="">
      <xdr:nvSpPr>
        <xdr:cNvPr id="64" name="フローチャート: 判断 63"/>
        <xdr:cNvSpPr/>
      </xdr:nvSpPr>
      <xdr:spPr bwMode="auto">
        <a:xfrm>
          <a:off x="28575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148872</xdr:rowOff>
    </xdr:from>
    <xdr:ext cx="762000" cy="259045"/>
    <xdr:sp macro="" textlink="">
      <xdr:nvSpPr>
        <xdr:cNvPr id="65" name="テキスト ボックス 64"/>
        <xdr:cNvSpPr txBox="1"/>
      </xdr:nvSpPr>
      <xdr:spPr>
        <a:xfrm>
          <a:off x="2527300" y="3111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110844</xdr:rowOff>
    </xdr:from>
    <xdr:to>
      <xdr:col>29</xdr:col>
      <xdr:colOff>177800</xdr:colOff>
      <xdr:row>17</xdr:row>
      <xdr:rowOff>40994</xdr:rowOff>
    </xdr:to>
    <xdr:sp macro="" textlink="">
      <xdr:nvSpPr>
        <xdr:cNvPr id="71" name="楕円 70"/>
        <xdr:cNvSpPr/>
      </xdr:nvSpPr>
      <xdr:spPr bwMode="auto">
        <a:xfrm>
          <a:off x="5600700" y="2901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127371</xdr:rowOff>
    </xdr:from>
    <xdr:ext cx="762000" cy="259045"/>
    <xdr:sp macro="" textlink="">
      <xdr:nvSpPr>
        <xdr:cNvPr id="72" name="人口1人当たり決算額の推移該当値テキスト130"/>
        <xdr:cNvSpPr txBox="1"/>
      </xdr:nvSpPr>
      <xdr:spPr>
        <a:xfrm>
          <a:off x="5740400" y="274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145215</xdr:rowOff>
    </xdr:from>
    <xdr:to>
      <xdr:col>26</xdr:col>
      <xdr:colOff>101600</xdr:colOff>
      <xdr:row>17</xdr:row>
      <xdr:rowOff>75365</xdr:rowOff>
    </xdr:to>
    <xdr:sp macro="" textlink="">
      <xdr:nvSpPr>
        <xdr:cNvPr id="73" name="楕円 72"/>
        <xdr:cNvSpPr/>
      </xdr:nvSpPr>
      <xdr:spPr bwMode="auto">
        <a:xfrm>
          <a:off x="4953000" y="29360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85542</xdr:rowOff>
    </xdr:from>
    <xdr:ext cx="736600" cy="259045"/>
    <xdr:sp macro="" textlink="">
      <xdr:nvSpPr>
        <xdr:cNvPr id="74" name="テキスト ボックス 73"/>
        <xdr:cNvSpPr txBox="1"/>
      </xdr:nvSpPr>
      <xdr:spPr>
        <a:xfrm>
          <a:off x="4622800" y="270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128936</xdr:rowOff>
    </xdr:from>
    <xdr:to>
      <xdr:col>22</xdr:col>
      <xdr:colOff>165100</xdr:colOff>
      <xdr:row>17</xdr:row>
      <xdr:rowOff>59086</xdr:rowOff>
    </xdr:to>
    <xdr:sp macro="" textlink="">
      <xdr:nvSpPr>
        <xdr:cNvPr id="75" name="楕円 74"/>
        <xdr:cNvSpPr/>
      </xdr:nvSpPr>
      <xdr:spPr bwMode="auto">
        <a:xfrm>
          <a:off x="4254500" y="2919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69263</xdr:rowOff>
    </xdr:from>
    <xdr:ext cx="762000" cy="259045"/>
    <xdr:sp macro="" textlink="">
      <xdr:nvSpPr>
        <xdr:cNvPr id="76" name="テキスト ボックス 75"/>
        <xdr:cNvSpPr txBox="1"/>
      </xdr:nvSpPr>
      <xdr:spPr>
        <a:xfrm>
          <a:off x="3924300" y="26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64226</xdr:rowOff>
    </xdr:from>
    <xdr:to>
      <xdr:col>19</xdr:col>
      <xdr:colOff>38100</xdr:colOff>
      <xdr:row>16</xdr:row>
      <xdr:rowOff>165826</xdr:rowOff>
    </xdr:to>
    <xdr:sp macro="" textlink="">
      <xdr:nvSpPr>
        <xdr:cNvPr id="77" name="楕円 76"/>
        <xdr:cNvSpPr/>
      </xdr:nvSpPr>
      <xdr:spPr bwMode="auto">
        <a:xfrm>
          <a:off x="3556000" y="28550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4553</xdr:rowOff>
    </xdr:from>
    <xdr:ext cx="762000" cy="259045"/>
    <xdr:sp macro="" textlink="">
      <xdr:nvSpPr>
        <xdr:cNvPr id="78" name="テキスト ボックス 77"/>
        <xdr:cNvSpPr txBox="1"/>
      </xdr:nvSpPr>
      <xdr:spPr>
        <a:xfrm>
          <a:off x="3225800" y="2623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139860</xdr:rowOff>
    </xdr:from>
    <xdr:to>
      <xdr:col>15</xdr:col>
      <xdr:colOff>101600</xdr:colOff>
      <xdr:row>17</xdr:row>
      <xdr:rowOff>70010</xdr:rowOff>
    </xdr:to>
    <xdr:sp macro="" textlink="">
      <xdr:nvSpPr>
        <xdr:cNvPr id="79" name="楕円 78"/>
        <xdr:cNvSpPr/>
      </xdr:nvSpPr>
      <xdr:spPr bwMode="auto">
        <a:xfrm>
          <a:off x="2857500" y="2930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80187</xdr:rowOff>
    </xdr:from>
    <xdr:ext cx="762000" cy="259045"/>
    <xdr:sp macro="" textlink="">
      <xdr:nvSpPr>
        <xdr:cNvPr id="80" name="テキスト ボックス 79"/>
        <xdr:cNvSpPr txBox="1"/>
      </xdr:nvSpPr>
      <xdr:spPr>
        <a:xfrm>
          <a:off x="2527300" y="269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322529</xdr:rowOff>
    </xdr:from>
    <xdr:to>
      <xdr:col>29</xdr:col>
      <xdr:colOff>127000</xdr:colOff>
      <xdr:row>37</xdr:row>
      <xdr:rowOff>196418</xdr:rowOff>
    </xdr:to>
    <xdr:cxnSp macro="">
      <xdr:nvCxnSpPr>
        <xdr:cNvPr id="108" name="直線コネクタ 107"/>
        <xdr:cNvCxnSpPr/>
      </xdr:nvCxnSpPr>
      <xdr:spPr bwMode="auto">
        <a:xfrm flipV="1">
          <a:off x="5651500" y="6247079"/>
          <a:ext cx="0" cy="10740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168495</xdr:rowOff>
    </xdr:from>
    <xdr:ext cx="762000" cy="259045"/>
    <xdr:sp macro="" textlink="">
      <xdr:nvSpPr>
        <xdr:cNvPr id="109" name="人口1人当たり決算額の推移最小値テキスト445"/>
        <xdr:cNvSpPr txBox="1"/>
      </xdr:nvSpPr>
      <xdr:spPr>
        <a:xfrm>
          <a:off x="5740400" y="7293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196418</xdr:rowOff>
    </xdr:from>
    <xdr:to>
      <xdr:col>30</xdr:col>
      <xdr:colOff>25400</xdr:colOff>
      <xdr:row>37</xdr:row>
      <xdr:rowOff>196418</xdr:rowOff>
    </xdr:to>
    <xdr:cxnSp macro="">
      <xdr:nvCxnSpPr>
        <xdr:cNvPr id="110" name="直線コネクタ 109"/>
        <xdr:cNvCxnSpPr/>
      </xdr:nvCxnSpPr>
      <xdr:spPr bwMode="auto">
        <a:xfrm>
          <a:off x="5562600" y="7321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66006</xdr:rowOff>
    </xdr:from>
    <xdr:ext cx="762000" cy="259045"/>
    <xdr:sp macro="" textlink="">
      <xdr:nvSpPr>
        <xdr:cNvPr id="111" name="人口1人当たり決算額の推移最大値テキスト445"/>
        <xdr:cNvSpPr txBox="1"/>
      </xdr:nvSpPr>
      <xdr:spPr>
        <a:xfrm>
          <a:off x="5740400" y="5990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322529</xdr:rowOff>
    </xdr:from>
    <xdr:to>
      <xdr:col>30</xdr:col>
      <xdr:colOff>25400</xdr:colOff>
      <xdr:row>33</xdr:row>
      <xdr:rowOff>322529</xdr:rowOff>
    </xdr:to>
    <xdr:cxnSp macro="">
      <xdr:nvCxnSpPr>
        <xdr:cNvPr id="112" name="直線コネクタ 111"/>
        <xdr:cNvCxnSpPr/>
      </xdr:nvCxnSpPr>
      <xdr:spPr bwMode="auto">
        <a:xfrm>
          <a:off x="5562600" y="62470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167977</xdr:rowOff>
    </xdr:from>
    <xdr:to>
      <xdr:col>29</xdr:col>
      <xdr:colOff>127000</xdr:colOff>
      <xdr:row>35</xdr:row>
      <xdr:rowOff>204133</xdr:rowOff>
    </xdr:to>
    <xdr:cxnSp macro="">
      <xdr:nvCxnSpPr>
        <xdr:cNvPr id="113" name="直線コネクタ 112"/>
        <xdr:cNvCxnSpPr/>
      </xdr:nvCxnSpPr>
      <xdr:spPr bwMode="auto">
        <a:xfrm flipV="1">
          <a:off x="5003800" y="6778327"/>
          <a:ext cx="647700" cy="361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152754</xdr:rowOff>
    </xdr:from>
    <xdr:ext cx="762000" cy="259045"/>
    <xdr:sp macro="" textlink="">
      <xdr:nvSpPr>
        <xdr:cNvPr id="114" name="人口1人当たり決算額の推移平均値テキスト445"/>
        <xdr:cNvSpPr txBox="1"/>
      </xdr:nvSpPr>
      <xdr:spPr>
        <a:xfrm>
          <a:off x="5740400" y="67631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136551</xdr:rowOff>
    </xdr:from>
    <xdr:to>
      <xdr:col>29</xdr:col>
      <xdr:colOff>177800</xdr:colOff>
      <xdr:row>35</xdr:row>
      <xdr:rowOff>238151</xdr:rowOff>
    </xdr:to>
    <xdr:sp macro="" textlink="">
      <xdr:nvSpPr>
        <xdr:cNvPr id="115" name="フローチャート: 判断 114"/>
        <xdr:cNvSpPr/>
      </xdr:nvSpPr>
      <xdr:spPr bwMode="auto">
        <a:xfrm>
          <a:off x="56007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204133</xdr:rowOff>
    </xdr:from>
    <xdr:to>
      <xdr:col>26</xdr:col>
      <xdr:colOff>50800</xdr:colOff>
      <xdr:row>35</xdr:row>
      <xdr:rowOff>216783</xdr:rowOff>
    </xdr:to>
    <xdr:cxnSp macro="">
      <xdr:nvCxnSpPr>
        <xdr:cNvPr id="116" name="直線コネクタ 115"/>
        <xdr:cNvCxnSpPr/>
      </xdr:nvCxnSpPr>
      <xdr:spPr bwMode="auto">
        <a:xfrm flipV="1">
          <a:off x="4305300" y="6814483"/>
          <a:ext cx="698500" cy="12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133674</xdr:rowOff>
    </xdr:from>
    <xdr:to>
      <xdr:col>26</xdr:col>
      <xdr:colOff>101600</xdr:colOff>
      <xdr:row>35</xdr:row>
      <xdr:rowOff>235274</xdr:rowOff>
    </xdr:to>
    <xdr:sp macro="" textlink="">
      <xdr:nvSpPr>
        <xdr:cNvPr id="117" name="フローチャート: 判断 116"/>
        <xdr:cNvSpPr/>
      </xdr:nvSpPr>
      <xdr:spPr bwMode="auto">
        <a:xfrm>
          <a:off x="49530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245451</xdr:rowOff>
    </xdr:from>
    <xdr:ext cx="736600" cy="259045"/>
    <xdr:sp macro="" textlink="">
      <xdr:nvSpPr>
        <xdr:cNvPr id="118" name="テキスト ボックス 117"/>
        <xdr:cNvSpPr txBox="1"/>
      </xdr:nvSpPr>
      <xdr:spPr>
        <a:xfrm>
          <a:off x="4622800" y="6512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206039</xdr:rowOff>
    </xdr:from>
    <xdr:to>
      <xdr:col>22</xdr:col>
      <xdr:colOff>114300</xdr:colOff>
      <xdr:row>35</xdr:row>
      <xdr:rowOff>216783</xdr:rowOff>
    </xdr:to>
    <xdr:cxnSp macro="">
      <xdr:nvCxnSpPr>
        <xdr:cNvPr id="119" name="直線コネクタ 118"/>
        <xdr:cNvCxnSpPr/>
      </xdr:nvCxnSpPr>
      <xdr:spPr bwMode="auto">
        <a:xfrm>
          <a:off x="3606800" y="6816389"/>
          <a:ext cx="698500" cy="10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120358</xdr:rowOff>
    </xdr:from>
    <xdr:to>
      <xdr:col>22</xdr:col>
      <xdr:colOff>165100</xdr:colOff>
      <xdr:row>35</xdr:row>
      <xdr:rowOff>221958</xdr:rowOff>
    </xdr:to>
    <xdr:sp macro="" textlink="">
      <xdr:nvSpPr>
        <xdr:cNvPr id="120" name="フローチャート: 判断 119"/>
        <xdr:cNvSpPr/>
      </xdr:nvSpPr>
      <xdr:spPr bwMode="auto">
        <a:xfrm>
          <a:off x="42545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232135</xdr:rowOff>
    </xdr:from>
    <xdr:ext cx="762000" cy="259045"/>
    <xdr:sp macro="" textlink="">
      <xdr:nvSpPr>
        <xdr:cNvPr id="121" name="テキスト ボックス 120"/>
        <xdr:cNvSpPr txBox="1"/>
      </xdr:nvSpPr>
      <xdr:spPr>
        <a:xfrm>
          <a:off x="3924300" y="649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56211</xdr:rowOff>
    </xdr:from>
    <xdr:to>
      <xdr:col>18</xdr:col>
      <xdr:colOff>177800</xdr:colOff>
      <xdr:row>35</xdr:row>
      <xdr:rowOff>206039</xdr:rowOff>
    </xdr:to>
    <xdr:cxnSp macro="">
      <xdr:nvCxnSpPr>
        <xdr:cNvPr id="122" name="直線コネクタ 121"/>
        <xdr:cNvCxnSpPr/>
      </xdr:nvCxnSpPr>
      <xdr:spPr bwMode="auto">
        <a:xfrm>
          <a:off x="2908300" y="6666561"/>
          <a:ext cx="698500" cy="1498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81953</xdr:rowOff>
    </xdr:from>
    <xdr:to>
      <xdr:col>19</xdr:col>
      <xdr:colOff>38100</xdr:colOff>
      <xdr:row>35</xdr:row>
      <xdr:rowOff>183553</xdr:rowOff>
    </xdr:to>
    <xdr:sp macro="" textlink="">
      <xdr:nvSpPr>
        <xdr:cNvPr id="123" name="フローチャート: 判断 122"/>
        <xdr:cNvSpPr/>
      </xdr:nvSpPr>
      <xdr:spPr bwMode="auto">
        <a:xfrm>
          <a:off x="3556000" y="669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193730</xdr:rowOff>
    </xdr:from>
    <xdr:ext cx="762000" cy="259045"/>
    <xdr:sp macro="" textlink="">
      <xdr:nvSpPr>
        <xdr:cNvPr id="124" name="テキスト ボックス 123"/>
        <xdr:cNvSpPr txBox="1"/>
      </xdr:nvSpPr>
      <xdr:spPr>
        <a:xfrm>
          <a:off x="3225800" y="646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31070</xdr:rowOff>
    </xdr:from>
    <xdr:to>
      <xdr:col>15</xdr:col>
      <xdr:colOff>101600</xdr:colOff>
      <xdr:row>35</xdr:row>
      <xdr:rowOff>132670</xdr:rowOff>
    </xdr:to>
    <xdr:sp macro="" textlink="">
      <xdr:nvSpPr>
        <xdr:cNvPr id="125" name="フローチャート: 判断 124"/>
        <xdr:cNvSpPr/>
      </xdr:nvSpPr>
      <xdr:spPr bwMode="auto">
        <a:xfrm>
          <a:off x="2857500" y="6641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117447</xdr:rowOff>
    </xdr:from>
    <xdr:ext cx="762000" cy="259045"/>
    <xdr:sp macro="" textlink="">
      <xdr:nvSpPr>
        <xdr:cNvPr id="126" name="テキスト ボックス 125"/>
        <xdr:cNvSpPr txBox="1"/>
      </xdr:nvSpPr>
      <xdr:spPr>
        <a:xfrm>
          <a:off x="2527300" y="672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117177</xdr:rowOff>
    </xdr:from>
    <xdr:to>
      <xdr:col>29</xdr:col>
      <xdr:colOff>177800</xdr:colOff>
      <xdr:row>35</xdr:row>
      <xdr:rowOff>218777</xdr:rowOff>
    </xdr:to>
    <xdr:sp macro="" textlink="">
      <xdr:nvSpPr>
        <xdr:cNvPr id="132" name="楕円 131"/>
        <xdr:cNvSpPr/>
      </xdr:nvSpPr>
      <xdr:spPr bwMode="auto">
        <a:xfrm>
          <a:off x="5600700" y="6727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305154</xdr:rowOff>
    </xdr:from>
    <xdr:ext cx="762000" cy="259045"/>
    <xdr:sp macro="" textlink="">
      <xdr:nvSpPr>
        <xdr:cNvPr id="133" name="人口1人当たり決算額の推移該当値テキスト445"/>
        <xdr:cNvSpPr txBox="1"/>
      </xdr:nvSpPr>
      <xdr:spPr>
        <a:xfrm>
          <a:off x="5740400" y="6572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153333</xdr:rowOff>
    </xdr:from>
    <xdr:to>
      <xdr:col>26</xdr:col>
      <xdr:colOff>101600</xdr:colOff>
      <xdr:row>35</xdr:row>
      <xdr:rowOff>254933</xdr:rowOff>
    </xdr:to>
    <xdr:sp macro="" textlink="">
      <xdr:nvSpPr>
        <xdr:cNvPr id="134" name="楕円 133"/>
        <xdr:cNvSpPr/>
      </xdr:nvSpPr>
      <xdr:spPr bwMode="auto">
        <a:xfrm>
          <a:off x="4953000" y="67636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239710</xdr:rowOff>
    </xdr:from>
    <xdr:ext cx="736600" cy="259045"/>
    <xdr:sp macro="" textlink="">
      <xdr:nvSpPr>
        <xdr:cNvPr id="135" name="テキスト ボックス 134"/>
        <xdr:cNvSpPr txBox="1"/>
      </xdr:nvSpPr>
      <xdr:spPr>
        <a:xfrm>
          <a:off x="4622800" y="68500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165983</xdr:rowOff>
    </xdr:from>
    <xdr:to>
      <xdr:col>22</xdr:col>
      <xdr:colOff>165100</xdr:colOff>
      <xdr:row>35</xdr:row>
      <xdr:rowOff>267583</xdr:rowOff>
    </xdr:to>
    <xdr:sp macro="" textlink="">
      <xdr:nvSpPr>
        <xdr:cNvPr id="136" name="楕円 135"/>
        <xdr:cNvSpPr/>
      </xdr:nvSpPr>
      <xdr:spPr bwMode="auto">
        <a:xfrm>
          <a:off x="4254500" y="67763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252360</xdr:rowOff>
    </xdr:from>
    <xdr:ext cx="762000" cy="259045"/>
    <xdr:sp macro="" textlink="">
      <xdr:nvSpPr>
        <xdr:cNvPr id="137" name="テキスト ボックス 136"/>
        <xdr:cNvSpPr txBox="1"/>
      </xdr:nvSpPr>
      <xdr:spPr>
        <a:xfrm>
          <a:off x="3924300" y="6862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155239</xdr:rowOff>
    </xdr:from>
    <xdr:to>
      <xdr:col>19</xdr:col>
      <xdr:colOff>38100</xdr:colOff>
      <xdr:row>35</xdr:row>
      <xdr:rowOff>256839</xdr:rowOff>
    </xdr:to>
    <xdr:sp macro="" textlink="">
      <xdr:nvSpPr>
        <xdr:cNvPr id="138" name="楕円 137"/>
        <xdr:cNvSpPr/>
      </xdr:nvSpPr>
      <xdr:spPr bwMode="auto">
        <a:xfrm>
          <a:off x="3556000" y="67655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241616</xdr:rowOff>
    </xdr:from>
    <xdr:ext cx="762000" cy="259045"/>
    <xdr:sp macro="" textlink="">
      <xdr:nvSpPr>
        <xdr:cNvPr id="139" name="テキスト ボックス 138"/>
        <xdr:cNvSpPr txBox="1"/>
      </xdr:nvSpPr>
      <xdr:spPr>
        <a:xfrm>
          <a:off x="3225800" y="6851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5411</xdr:rowOff>
    </xdr:from>
    <xdr:to>
      <xdr:col>15</xdr:col>
      <xdr:colOff>101600</xdr:colOff>
      <xdr:row>35</xdr:row>
      <xdr:rowOff>107011</xdr:rowOff>
    </xdr:to>
    <xdr:sp macro="" textlink="">
      <xdr:nvSpPr>
        <xdr:cNvPr id="140" name="楕円 139"/>
        <xdr:cNvSpPr/>
      </xdr:nvSpPr>
      <xdr:spPr bwMode="auto">
        <a:xfrm>
          <a:off x="2857500" y="6615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117187</xdr:rowOff>
    </xdr:from>
    <xdr:ext cx="762000" cy="259045"/>
    <xdr:sp macro="" textlink="">
      <xdr:nvSpPr>
        <xdr:cNvPr id="141" name="テキスト ボックス 140"/>
        <xdr:cNvSpPr txBox="1"/>
      </xdr:nvSpPr>
      <xdr:spPr>
        <a:xfrm>
          <a:off x="2527300" y="638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北海道倶知安町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16,432
14,862
261.34
9,281,092
9,058,223
220,728
4,927,942
8,708,353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78.1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170497</xdr:rowOff>
    </xdr:from>
    <xdr:to>
      <xdr:col>24</xdr:col>
      <xdr:colOff>62865</xdr:colOff>
      <xdr:row>38</xdr:row>
      <xdr:rowOff>95009</xdr:rowOff>
    </xdr:to>
    <xdr:cxnSp macro="">
      <xdr:nvCxnSpPr>
        <xdr:cNvPr id="56" name="直線コネクタ 55"/>
        <xdr:cNvCxnSpPr/>
      </xdr:nvCxnSpPr>
      <xdr:spPr>
        <a:xfrm flipV="1">
          <a:off x="4633595" y="5313997"/>
          <a:ext cx="1270" cy="129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98836</xdr:rowOff>
    </xdr:from>
    <xdr:ext cx="534377" cy="259045"/>
    <xdr:sp macro="" textlink="">
      <xdr:nvSpPr>
        <xdr:cNvPr id="57" name="人件費最小値テキスト"/>
        <xdr:cNvSpPr txBox="1"/>
      </xdr:nvSpPr>
      <xdr:spPr>
        <a:xfrm>
          <a:off x="4686300" y="661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95009</xdr:rowOff>
    </xdr:from>
    <xdr:to>
      <xdr:col>24</xdr:col>
      <xdr:colOff>152400</xdr:colOff>
      <xdr:row>38</xdr:row>
      <xdr:rowOff>95009</xdr:rowOff>
    </xdr:to>
    <xdr:cxnSp macro="">
      <xdr:nvCxnSpPr>
        <xdr:cNvPr id="58" name="直線コネクタ 57"/>
        <xdr:cNvCxnSpPr/>
      </xdr:nvCxnSpPr>
      <xdr:spPr>
        <a:xfrm>
          <a:off x="4546600" y="661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117174</xdr:rowOff>
    </xdr:from>
    <xdr:ext cx="599010" cy="259045"/>
    <xdr:sp macro="" textlink="">
      <xdr:nvSpPr>
        <xdr:cNvPr id="59" name="人件費最大値テキスト"/>
        <xdr:cNvSpPr txBox="1"/>
      </xdr:nvSpPr>
      <xdr:spPr>
        <a:xfrm>
          <a:off x="4686300" y="508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170497</xdr:rowOff>
    </xdr:from>
    <xdr:to>
      <xdr:col>24</xdr:col>
      <xdr:colOff>152400</xdr:colOff>
      <xdr:row>30</xdr:row>
      <xdr:rowOff>170497</xdr:rowOff>
    </xdr:to>
    <xdr:cxnSp macro="">
      <xdr:nvCxnSpPr>
        <xdr:cNvPr id="60" name="直線コネクタ 59"/>
        <xdr:cNvCxnSpPr/>
      </xdr:nvCxnSpPr>
      <xdr:spPr>
        <a:xfrm>
          <a:off x="4546600" y="5313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109220</xdr:rowOff>
    </xdr:from>
    <xdr:to>
      <xdr:col>24</xdr:col>
      <xdr:colOff>63500</xdr:colOff>
      <xdr:row>35</xdr:row>
      <xdr:rowOff>124244</xdr:rowOff>
    </xdr:to>
    <xdr:cxnSp macro="">
      <xdr:nvCxnSpPr>
        <xdr:cNvPr id="61" name="直線コネクタ 60"/>
        <xdr:cNvCxnSpPr/>
      </xdr:nvCxnSpPr>
      <xdr:spPr>
        <a:xfrm flipV="1">
          <a:off x="3797300" y="6109970"/>
          <a:ext cx="838200" cy="15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68737</xdr:rowOff>
    </xdr:from>
    <xdr:ext cx="534377" cy="259045"/>
    <xdr:sp macro="" textlink="">
      <xdr:nvSpPr>
        <xdr:cNvPr id="62" name="人件費平均値テキスト"/>
        <xdr:cNvSpPr txBox="1"/>
      </xdr:nvSpPr>
      <xdr:spPr>
        <a:xfrm>
          <a:off x="4686300" y="58980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45860</xdr:rowOff>
    </xdr:from>
    <xdr:to>
      <xdr:col>24</xdr:col>
      <xdr:colOff>114300</xdr:colOff>
      <xdr:row>35</xdr:row>
      <xdr:rowOff>147460</xdr:rowOff>
    </xdr:to>
    <xdr:sp macro="" textlink="">
      <xdr:nvSpPr>
        <xdr:cNvPr id="63" name="フローチャート: 判断 62"/>
        <xdr:cNvSpPr/>
      </xdr:nvSpPr>
      <xdr:spPr>
        <a:xfrm>
          <a:off x="4584700" y="604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99251</xdr:rowOff>
    </xdr:from>
    <xdr:to>
      <xdr:col>19</xdr:col>
      <xdr:colOff>177800</xdr:colOff>
      <xdr:row>35</xdr:row>
      <xdr:rowOff>124244</xdr:rowOff>
    </xdr:to>
    <xdr:cxnSp macro="">
      <xdr:nvCxnSpPr>
        <xdr:cNvPr id="64" name="直線コネクタ 63"/>
        <xdr:cNvCxnSpPr/>
      </xdr:nvCxnSpPr>
      <xdr:spPr>
        <a:xfrm>
          <a:off x="2908300" y="6100001"/>
          <a:ext cx="889000" cy="24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50025</xdr:rowOff>
    </xdr:from>
    <xdr:to>
      <xdr:col>20</xdr:col>
      <xdr:colOff>38100</xdr:colOff>
      <xdr:row>35</xdr:row>
      <xdr:rowOff>151625</xdr:rowOff>
    </xdr:to>
    <xdr:sp macro="" textlink="">
      <xdr:nvSpPr>
        <xdr:cNvPr id="65" name="フローチャート: 判断 64"/>
        <xdr:cNvSpPr/>
      </xdr:nvSpPr>
      <xdr:spPr>
        <a:xfrm>
          <a:off x="3746500" y="60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168152</xdr:rowOff>
    </xdr:from>
    <xdr:ext cx="534377" cy="259045"/>
    <xdr:sp macro="" textlink="">
      <xdr:nvSpPr>
        <xdr:cNvPr id="66" name="テキスト ボックス 65"/>
        <xdr:cNvSpPr txBox="1"/>
      </xdr:nvSpPr>
      <xdr:spPr>
        <a:xfrm>
          <a:off x="3530111" y="582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48222</xdr:rowOff>
    </xdr:from>
    <xdr:to>
      <xdr:col>15</xdr:col>
      <xdr:colOff>50800</xdr:colOff>
      <xdr:row>35</xdr:row>
      <xdr:rowOff>99251</xdr:rowOff>
    </xdr:to>
    <xdr:cxnSp macro="">
      <xdr:nvCxnSpPr>
        <xdr:cNvPr id="67" name="直線コネクタ 66"/>
        <xdr:cNvCxnSpPr/>
      </xdr:nvCxnSpPr>
      <xdr:spPr>
        <a:xfrm>
          <a:off x="2019300" y="6048972"/>
          <a:ext cx="889000" cy="5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43472</xdr:rowOff>
    </xdr:from>
    <xdr:to>
      <xdr:col>15</xdr:col>
      <xdr:colOff>101600</xdr:colOff>
      <xdr:row>35</xdr:row>
      <xdr:rowOff>145072</xdr:rowOff>
    </xdr:to>
    <xdr:sp macro="" textlink="">
      <xdr:nvSpPr>
        <xdr:cNvPr id="68" name="フローチャート: 判断 67"/>
        <xdr:cNvSpPr/>
      </xdr:nvSpPr>
      <xdr:spPr>
        <a:xfrm>
          <a:off x="2857500" y="604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161599</xdr:rowOff>
    </xdr:from>
    <xdr:ext cx="534377" cy="259045"/>
    <xdr:sp macro="" textlink="">
      <xdr:nvSpPr>
        <xdr:cNvPr id="69" name="テキスト ボックス 68"/>
        <xdr:cNvSpPr txBox="1"/>
      </xdr:nvSpPr>
      <xdr:spPr>
        <a:xfrm>
          <a:off x="2641111" y="5819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48222</xdr:rowOff>
    </xdr:from>
    <xdr:to>
      <xdr:col>10</xdr:col>
      <xdr:colOff>114300</xdr:colOff>
      <xdr:row>35</xdr:row>
      <xdr:rowOff>79845</xdr:rowOff>
    </xdr:to>
    <xdr:cxnSp macro="">
      <xdr:nvCxnSpPr>
        <xdr:cNvPr id="70" name="直線コネクタ 69"/>
        <xdr:cNvCxnSpPr/>
      </xdr:nvCxnSpPr>
      <xdr:spPr>
        <a:xfrm flipV="1">
          <a:off x="1130300" y="6048972"/>
          <a:ext cx="8890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72403</xdr:rowOff>
    </xdr:from>
    <xdr:to>
      <xdr:col>10</xdr:col>
      <xdr:colOff>165100</xdr:colOff>
      <xdr:row>36</xdr:row>
      <xdr:rowOff>2553</xdr:rowOff>
    </xdr:to>
    <xdr:sp macro="" textlink="">
      <xdr:nvSpPr>
        <xdr:cNvPr id="71" name="フローチャート: 判断 70"/>
        <xdr:cNvSpPr/>
      </xdr:nvSpPr>
      <xdr:spPr>
        <a:xfrm>
          <a:off x="1968500" y="607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165130</xdr:rowOff>
    </xdr:from>
    <xdr:ext cx="534377" cy="259045"/>
    <xdr:sp macro="" textlink="">
      <xdr:nvSpPr>
        <xdr:cNvPr id="72" name="テキスト ボックス 71"/>
        <xdr:cNvSpPr txBox="1"/>
      </xdr:nvSpPr>
      <xdr:spPr>
        <a:xfrm>
          <a:off x="1752111" y="616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82766</xdr:rowOff>
    </xdr:from>
    <xdr:to>
      <xdr:col>6</xdr:col>
      <xdr:colOff>38100</xdr:colOff>
      <xdr:row>36</xdr:row>
      <xdr:rowOff>12916</xdr:rowOff>
    </xdr:to>
    <xdr:sp macro="" textlink="">
      <xdr:nvSpPr>
        <xdr:cNvPr id="73" name="フローチャート: 判断 72"/>
        <xdr:cNvSpPr/>
      </xdr:nvSpPr>
      <xdr:spPr>
        <a:xfrm>
          <a:off x="1079500" y="608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4043</xdr:rowOff>
    </xdr:from>
    <xdr:ext cx="534377" cy="259045"/>
    <xdr:sp macro="" textlink="">
      <xdr:nvSpPr>
        <xdr:cNvPr id="74" name="テキスト ボックス 73"/>
        <xdr:cNvSpPr txBox="1"/>
      </xdr:nvSpPr>
      <xdr:spPr>
        <a:xfrm>
          <a:off x="863111" y="617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58420</xdr:rowOff>
    </xdr:from>
    <xdr:to>
      <xdr:col>24</xdr:col>
      <xdr:colOff>114300</xdr:colOff>
      <xdr:row>35</xdr:row>
      <xdr:rowOff>160020</xdr:rowOff>
    </xdr:to>
    <xdr:sp macro="" textlink="">
      <xdr:nvSpPr>
        <xdr:cNvPr id="80" name="楕円 79"/>
        <xdr:cNvSpPr/>
      </xdr:nvSpPr>
      <xdr:spPr>
        <a:xfrm>
          <a:off x="4584700" y="605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36847</xdr:rowOff>
    </xdr:from>
    <xdr:ext cx="534377" cy="259045"/>
    <xdr:sp macro="" textlink="">
      <xdr:nvSpPr>
        <xdr:cNvPr id="81" name="人件費該当値テキスト"/>
        <xdr:cNvSpPr txBox="1"/>
      </xdr:nvSpPr>
      <xdr:spPr>
        <a:xfrm>
          <a:off x="4686300" y="603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73444</xdr:rowOff>
    </xdr:from>
    <xdr:to>
      <xdr:col>20</xdr:col>
      <xdr:colOff>38100</xdr:colOff>
      <xdr:row>36</xdr:row>
      <xdr:rowOff>3594</xdr:rowOff>
    </xdr:to>
    <xdr:sp macro="" textlink="">
      <xdr:nvSpPr>
        <xdr:cNvPr id="82" name="楕円 81"/>
        <xdr:cNvSpPr/>
      </xdr:nvSpPr>
      <xdr:spPr>
        <a:xfrm>
          <a:off x="3746500" y="607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166171</xdr:rowOff>
    </xdr:from>
    <xdr:ext cx="534377" cy="259045"/>
    <xdr:sp macro="" textlink="">
      <xdr:nvSpPr>
        <xdr:cNvPr id="83" name="テキスト ボックス 82"/>
        <xdr:cNvSpPr txBox="1"/>
      </xdr:nvSpPr>
      <xdr:spPr>
        <a:xfrm>
          <a:off x="3530111" y="616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48451</xdr:rowOff>
    </xdr:from>
    <xdr:to>
      <xdr:col>15</xdr:col>
      <xdr:colOff>101600</xdr:colOff>
      <xdr:row>35</xdr:row>
      <xdr:rowOff>150051</xdr:rowOff>
    </xdr:to>
    <xdr:sp macro="" textlink="">
      <xdr:nvSpPr>
        <xdr:cNvPr id="84" name="楕円 83"/>
        <xdr:cNvSpPr/>
      </xdr:nvSpPr>
      <xdr:spPr>
        <a:xfrm>
          <a:off x="2857500" y="604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141178</xdr:rowOff>
    </xdr:from>
    <xdr:ext cx="534377" cy="259045"/>
    <xdr:sp macro="" textlink="">
      <xdr:nvSpPr>
        <xdr:cNvPr id="85" name="テキスト ボックス 84"/>
        <xdr:cNvSpPr txBox="1"/>
      </xdr:nvSpPr>
      <xdr:spPr>
        <a:xfrm>
          <a:off x="2641111" y="6141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168872</xdr:rowOff>
    </xdr:from>
    <xdr:to>
      <xdr:col>10</xdr:col>
      <xdr:colOff>165100</xdr:colOff>
      <xdr:row>35</xdr:row>
      <xdr:rowOff>99022</xdr:rowOff>
    </xdr:to>
    <xdr:sp macro="" textlink="">
      <xdr:nvSpPr>
        <xdr:cNvPr id="86" name="楕円 85"/>
        <xdr:cNvSpPr/>
      </xdr:nvSpPr>
      <xdr:spPr>
        <a:xfrm>
          <a:off x="1968500" y="599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115549</xdr:rowOff>
    </xdr:from>
    <xdr:ext cx="534377" cy="259045"/>
    <xdr:sp macro="" textlink="">
      <xdr:nvSpPr>
        <xdr:cNvPr id="87" name="テキスト ボックス 86"/>
        <xdr:cNvSpPr txBox="1"/>
      </xdr:nvSpPr>
      <xdr:spPr>
        <a:xfrm>
          <a:off x="1752111" y="5773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29045</xdr:rowOff>
    </xdr:from>
    <xdr:to>
      <xdr:col>6</xdr:col>
      <xdr:colOff>38100</xdr:colOff>
      <xdr:row>35</xdr:row>
      <xdr:rowOff>130645</xdr:rowOff>
    </xdr:to>
    <xdr:sp macro="" textlink="">
      <xdr:nvSpPr>
        <xdr:cNvPr id="88" name="楕円 87"/>
        <xdr:cNvSpPr/>
      </xdr:nvSpPr>
      <xdr:spPr>
        <a:xfrm>
          <a:off x="1079500" y="602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147172</xdr:rowOff>
    </xdr:from>
    <xdr:ext cx="534377" cy="259045"/>
    <xdr:sp macro="" textlink="">
      <xdr:nvSpPr>
        <xdr:cNvPr id="89" name="テキスト ボックス 88"/>
        <xdr:cNvSpPr txBox="1"/>
      </xdr:nvSpPr>
      <xdr:spPr>
        <a:xfrm>
          <a:off x="863111" y="5805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155890</xdr:rowOff>
    </xdr:from>
    <xdr:to>
      <xdr:col>24</xdr:col>
      <xdr:colOff>62865</xdr:colOff>
      <xdr:row>57</xdr:row>
      <xdr:rowOff>112734</xdr:rowOff>
    </xdr:to>
    <xdr:cxnSp macro="">
      <xdr:nvCxnSpPr>
        <xdr:cNvPr id="111" name="直線コネクタ 110"/>
        <xdr:cNvCxnSpPr/>
      </xdr:nvCxnSpPr>
      <xdr:spPr>
        <a:xfrm flipV="1">
          <a:off x="4633595" y="8899840"/>
          <a:ext cx="1270" cy="985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116561</xdr:rowOff>
    </xdr:from>
    <xdr:ext cx="534377" cy="259045"/>
    <xdr:sp macro="" textlink="">
      <xdr:nvSpPr>
        <xdr:cNvPr id="112" name="物件費最小値テキスト"/>
        <xdr:cNvSpPr txBox="1"/>
      </xdr:nvSpPr>
      <xdr:spPr>
        <a:xfrm>
          <a:off x="4686300" y="988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112734</xdr:rowOff>
    </xdr:from>
    <xdr:to>
      <xdr:col>24</xdr:col>
      <xdr:colOff>152400</xdr:colOff>
      <xdr:row>57</xdr:row>
      <xdr:rowOff>112734</xdr:rowOff>
    </xdr:to>
    <xdr:cxnSp macro="">
      <xdr:nvCxnSpPr>
        <xdr:cNvPr id="113" name="直線コネクタ 112"/>
        <xdr:cNvCxnSpPr/>
      </xdr:nvCxnSpPr>
      <xdr:spPr>
        <a:xfrm>
          <a:off x="4546600" y="9885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102567</xdr:rowOff>
    </xdr:from>
    <xdr:ext cx="599010" cy="259045"/>
    <xdr:sp macro="" textlink="">
      <xdr:nvSpPr>
        <xdr:cNvPr id="114" name="物件費最大値テキスト"/>
        <xdr:cNvSpPr txBox="1"/>
      </xdr:nvSpPr>
      <xdr:spPr>
        <a:xfrm>
          <a:off x="4686300" y="8675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155890</xdr:rowOff>
    </xdr:from>
    <xdr:to>
      <xdr:col>24</xdr:col>
      <xdr:colOff>152400</xdr:colOff>
      <xdr:row>51</xdr:row>
      <xdr:rowOff>155890</xdr:rowOff>
    </xdr:to>
    <xdr:cxnSp macro="">
      <xdr:nvCxnSpPr>
        <xdr:cNvPr id="115" name="直線コネクタ 114"/>
        <xdr:cNvCxnSpPr/>
      </xdr:nvCxnSpPr>
      <xdr:spPr>
        <a:xfrm>
          <a:off x="4546600" y="8899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88992</xdr:rowOff>
    </xdr:from>
    <xdr:to>
      <xdr:col>24</xdr:col>
      <xdr:colOff>63500</xdr:colOff>
      <xdr:row>56</xdr:row>
      <xdr:rowOff>109470</xdr:rowOff>
    </xdr:to>
    <xdr:cxnSp macro="">
      <xdr:nvCxnSpPr>
        <xdr:cNvPr id="116" name="直線コネクタ 115"/>
        <xdr:cNvCxnSpPr/>
      </xdr:nvCxnSpPr>
      <xdr:spPr>
        <a:xfrm flipV="1">
          <a:off x="3797300" y="9690192"/>
          <a:ext cx="838200" cy="2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66143</xdr:rowOff>
    </xdr:from>
    <xdr:ext cx="534377" cy="259045"/>
    <xdr:sp macro="" textlink="">
      <xdr:nvSpPr>
        <xdr:cNvPr id="117" name="物件費平均値テキスト"/>
        <xdr:cNvSpPr txBox="1"/>
      </xdr:nvSpPr>
      <xdr:spPr>
        <a:xfrm>
          <a:off x="4686300" y="9667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87716</xdr:rowOff>
    </xdr:from>
    <xdr:to>
      <xdr:col>24</xdr:col>
      <xdr:colOff>114300</xdr:colOff>
      <xdr:row>57</xdr:row>
      <xdr:rowOff>17866</xdr:rowOff>
    </xdr:to>
    <xdr:sp macro="" textlink="">
      <xdr:nvSpPr>
        <xdr:cNvPr id="118" name="フローチャート: 判断 117"/>
        <xdr:cNvSpPr/>
      </xdr:nvSpPr>
      <xdr:spPr>
        <a:xfrm>
          <a:off x="4584700" y="968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109470</xdr:rowOff>
    </xdr:from>
    <xdr:to>
      <xdr:col>19</xdr:col>
      <xdr:colOff>177800</xdr:colOff>
      <xdr:row>56</xdr:row>
      <xdr:rowOff>130177</xdr:rowOff>
    </xdr:to>
    <xdr:cxnSp macro="">
      <xdr:nvCxnSpPr>
        <xdr:cNvPr id="119" name="直線コネクタ 118"/>
        <xdr:cNvCxnSpPr/>
      </xdr:nvCxnSpPr>
      <xdr:spPr>
        <a:xfrm flipV="1">
          <a:off x="2908300" y="9710670"/>
          <a:ext cx="889000" cy="20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80748</xdr:rowOff>
    </xdr:from>
    <xdr:to>
      <xdr:col>20</xdr:col>
      <xdr:colOff>38100</xdr:colOff>
      <xdr:row>57</xdr:row>
      <xdr:rowOff>10898</xdr:rowOff>
    </xdr:to>
    <xdr:sp macro="" textlink="">
      <xdr:nvSpPr>
        <xdr:cNvPr id="120" name="フローチャート: 判断 119"/>
        <xdr:cNvSpPr/>
      </xdr:nvSpPr>
      <xdr:spPr>
        <a:xfrm>
          <a:off x="3746500" y="968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2025</xdr:rowOff>
    </xdr:from>
    <xdr:ext cx="534377" cy="259045"/>
    <xdr:sp macro="" textlink="">
      <xdr:nvSpPr>
        <xdr:cNvPr id="121" name="テキスト ボックス 120"/>
        <xdr:cNvSpPr txBox="1"/>
      </xdr:nvSpPr>
      <xdr:spPr>
        <a:xfrm>
          <a:off x="3530111" y="977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130177</xdr:rowOff>
    </xdr:from>
    <xdr:to>
      <xdr:col>15</xdr:col>
      <xdr:colOff>50800</xdr:colOff>
      <xdr:row>56</xdr:row>
      <xdr:rowOff>135133</xdr:rowOff>
    </xdr:to>
    <xdr:cxnSp macro="">
      <xdr:nvCxnSpPr>
        <xdr:cNvPr id="122" name="直線コネクタ 121"/>
        <xdr:cNvCxnSpPr/>
      </xdr:nvCxnSpPr>
      <xdr:spPr>
        <a:xfrm flipV="1">
          <a:off x="2019300" y="9731377"/>
          <a:ext cx="889000" cy="4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110461</xdr:rowOff>
    </xdr:from>
    <xdr:to>
      <xdr:col>15</xdr:col>
      <xdr:colOff>101600</xdr:colOff>
      <xdr:row>57</xdr:row>
      <xdr:rowOff>40611</xdr:rowOff>
    </xdr:to>
    <xdr:sp macro="" textlink="">
      <xdr:nvSpPr>
        <xdr:cNvPr id="123" name="フローチャート: 判断 122"/>
        <xdr:cNvSpPr/>
      </xdr:nvSpPr>
      <xdr:spPr>
        <a:xfrm>
          <a:off x="2857500" y="971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31738</xdr:rowOff>
    </xdr:from>
    <xdr:ext cx="534377" cy="259045"/>
    <xdr:sp macro="" textlink="">
      <xdr:nvSpPr>
        <xdr:cNvPr id="124" name="テキスト ボックス 123"/>
        <xdr:cNvSpPr txBox="1"/>
      </xdr:nvSpPr>
      <xdr:spPr>
        <a:xfrm>
          <a:off x="2641111" y="980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135133</xdr:rowOff>
    </xdr:from>
    <xdr:to>
      <xdr:col>10</xdr:col>
      <xdr:colOff>114300</xdr:colOff>
      <xdr:row>56</xdr:row>
      <xdr:rowOff>157275</xdr:rowOff>
    </xdr:to>
    <xdr:cxnSp macro="">
      <xdr:nvCxnSpPr>
        <xdr:cNvPr id="125" name="直線コネクタ 124"/>
        <xdr:cNvCxnSpPr/>
      </xdr:nvCxnSpPr>
      <xdr:spPr>
        <a:xfrm flipV="1">
          <a:off x="1130300" y="9736333"/>
          <a:ext cx="889000" cy="2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108592</xdr:rowOff>
    </xdr:from>
    <xdr:to>
      <xdr:col>10</xdr:col>
      <xdr:colOff>165100</xdr:colOff>
      <xdr:row>57</xdr:row>
      <xdr:rowOff>38742</xdr:rowOff>
    </xdr:to>
    <xdr:sp macro="" textlink="">
      <xdr:nvSpPr>
        <xdr:cNvPr id="126" name="フローチャート: 判断 125"/>
        <xdr:cNvSpPr/>
      </xdr:nvSpPr>
      <xdr:spPr>
        <a:xfrm>
          <a:off x="1968500" y="970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29869</xdr:rowOff>
    </xdr:from>
    <xdr:ext cx="534377" cy="259045"/>
    <xdr:sp macro="" textlink="">
      <xdr:nvSpPr>
        <xdr:cNvPr id="127" name="テキスト ボックス 126"/>
        <xdr:cNvSpPr txBox="1"/>
      </xdr:nvSpPr>
      <xdr:spPr>
        <a:xfrm>
          <a:off x="1752111" y="980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146489</xdr:rowOff>
    </xdr:from>
    <xdr:to>
      <xdr:col>6</xdr:col>
      <xdr:colOff>38100</xdr:colOff>
      <xdr:row>57</xdr:row>
      <xdr:rowOff>76639</xdr:rowOff>
    </xdr:to>
    <xdr:sp macro="" textlink="">
      <xdr:nvSpPr>
        <xdr:cNvPr id="128" name="フローチャート: 判断 127"/>
        <xdr:cNvSpPr/>
      </xdr:nvSpPr>
      <xdr:spPr>
        <a:xfrm>
          <a:off x="1079500" y="97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67766</xdr:rowOff>
    </xdr:from>
    <xdr:ext cx="534377" cy="259045"/>
    <xdr:sp macro="" textlink="">
      <xdr:nvSpPr>
        <xdr:cNvPr id="129" name="テキスト ボックス 128"/>
        <xdr:cNvSpPr txBox="1"/>
      </xdr:nvSpPr>
      <xdr:spPr>
        <a:xfrm>
          <a:off x="863111" y="984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38192</xdr:rowOff>
    </xdr:from>
    <xdr:to>
      <xdr:col>24</xdr:col>
      <xdr:colOff>114300</xdr:colOff>
      <xdr:row>56</xdr:row>
      <xdr:rowOff>139792</xdr:rowOff>
    </xdr:to>
    <xdr:sp macro="" textlink="">
      <xdr:nvSpPr>
        <xdr:cNvPr id="135" name="楕円 134"/>
        <xdr:cNvSpPr/>
      </xdr:nvSpPr>
      <xdr:spPr>
        <a:xfrm>
          <a:off x="4584700" y="963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61069</xdr:rowOff>
    </xdr:from>
    <xdr:ext cx="534377" cy="259045"/>
    <xdr:sp macro="" textlink="">
      <xdr:nvSpPr>
        <xdr:cNvPr id="136" name="物件費該当値テキスト"/>
        <xdr:cNvSpPr txBox="1"/>
      </xdr:nvSpPr>
      <xdr:spPr>
        <a:xfrm>
          <a:off x="4686300" y="949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58670</xdr:rowOff>
    </xdr:from>
    <xdr:to>
      <xdr:col>20</xdr:col>
      <xdr:colOff>38100</xdr:colOff>
      <xdr:row>56</xdr:row>
      <xdr:rowOff>160270</xdr:rowOff>
    </xdr:to>
    <xdr:sp macro="" textlink="">
      <xdr:nvSpPr>
        <xdr:cNvPr id="137" name="楕円 136"/>
        <xdr:cNvSpPr/>
      </xdr:nvSpPr>
      <xdr:spPr>
        <a:xfrm>
          <a:off x="3746500" y="965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5347</xdr:rowOff>
    </xdr:from>
    <xdr:ext cx="534377" cy="259045"/>
    <xdr:sp macro="" textlink="">
      <xdr:nvSpPr>
        <xdr:cNvPr id="138" name="テキスト ボックス 137"/>
        <xdr:cNvSpPr txBox="1"/>
      </xdr:nvSpPr>
      <xdr:spPr>
        <a:xfrm>
          <a:off x="3530111" y="943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79377</xdr:rowOff>
    </xdr:from>
    <xdr:to>
      <xdr:col>15</xdr:col>
      <xdr:colOff>101600</xdr:colOff>
      <xdr:row>57</xdr:row>
      <xdr:rowOff>9527</xdr:rowOff>
    </xdr:to>
    <xdr:sp macro="" textlink="">
      <xdr:nvSpPr>
        <xdr:cNvPr id="139" name="楕円 138"/>
        <xdr:cNvSpPr/>
      </xdr:nvSpPr>
      <xdr:spPr>
        <a:xfrm>
          <a:off x="2857500" y="9680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26054</xdr:rowOff>
    </xdr:from>
    <xdr:ext cx="534377" cy="259045"/>
    <xdr:sp macro="" textlink="">
      <xdr:nvSpPr>
        <xdr:cNvPr id="140" name="テキスト ボックス 139"/>
        <xdr:cNvSpPr txBox="1"/>
      </xdr:nvSpPr>
      <xdr:spPr>
        <a:xfrm>
          <a:off x="2641111" y="945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84333</xdr:rowOff>
    </xdr:from>
    <xdr:to>
      <xdr:col>10</xdr:col>
      <xdr:colOff>165100</xdr:colOff>
      <xdr:row>57</xdr:row>
      <xdr:rowOff>14483</xdr:rowOff>
    </xdr:to>
    <xdr:sp macro="" textlink="">
      <xdr:nvSpPr>
        <xdr:cNvPr id="141" name="楕円 140"/>
        <xdr:cNvSpPr/>
      </xdr:nvSpPr>
      <xdr:spPr>
        <a:xfrm>
          <a:off x="1968500" y="968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31010</xdr:rowOff>
    </xdr:from>
    <xdr:ext cx="534377" cy="259045"/>
    <xdr:sp macro="" textlink="">
      <xdr:nvSpPr>
        <xdr:cNvPr id="142" name="テキスト ボックス 141"/>
        <xdr:cNvSpPr txBox="1"/>
      </xdr:nvSpPr>
      <xdr:spPr>
        <a:xfrm>
          <a:off x="1752111" y="946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106475</xdr:rowOff>
    </xdr:from>
    <xdr:to>
      <xdr:col>6</xdr:col>
      <xdr:colOff>38100</xdr:colOff>
      <xdr:row>57</xdr:row>
      <xdr:rowOff>36625</xdr:rowOff>
    </xdr:to>
    <xdr:sp macro="" textlink="">
      <xdr:nvSpPr>
        <xdr:cNvPr id="143" name="楕円 142"/>
        <xdr:cNvSpPr/>
      </xdr:nvSpPr>
      <xdr:spPr>
        <a:xfrm>
          <a:off x="1079500" y="970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53152</xdr:rowOff>
    </xdr:from>
    <xdr:ext cx="534377" cy="259045"/>
    <xdr:sp macro="" textlink="">
      <xdr:nvSpPr>
        <xdr:cNvPr id="144" name="テキスト ボックス 143"/>
        <xdr:cNvSpPr txBox="1"/>
      </xdr:nvSpPr>
      <xdr:spPr>
        <a:xfrm>
          <a:off x="863111" y="948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165227</xdr:rowOff>
    </xdr:from>
    <xdr:to>
      <xdr:col>24</xdr:col>
      <xdr:colOff>62865</xdr:colOff>
      <xdr:row>79</xdr:row>
      <xdr:rowOff>32296</xdr:rowOff>
    </xdr:to>
    <xdr:cxnSp macro="">
      <xdr:nvCxnSpPr>
        <xdr:cNvPr id="168" name="直線コネクタ 167"/>
        <xdr:cNvCxnSpPr/>
      </xdr:nvCxnSpPr>
      <xdr:spPr>
        <a:xfrm flipV="1">
          <a:off x="4633595" y="12166727"/>
          <a:ext cx="1270" cy="1410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36123</xdr:rowOff>
    </xdr:from>
    <xdr:ext cx="378565" cy="259045"/>
    <xdr:sp macro="" textlink="">
      <xdr:nvSpPr>
        <xdr:cNvPr id="169" name="維持補修費最小値テキスト"/>
        <xdr:cNvSpPr txBox="1"/>
      </xdr:nvSpPr>
      <xdr:spPr>
        <a:xfrm>
          <a:off x="4686300" y="13580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32296</xdr:rowOff>
    </xdr:from>
    <xdr:to>
      <xdr:col>24</xdr:col>
      <xdr:colOff>152400</xdr:colOff>
      <xdr:row>79</xdr:row>
      <xdr:rowOff>32296</xdr:rowOff>
    </xdr:to>
    <xdr:cxnSp macro="">
      <xdr:nvCxnSpPr>
        <xdr:cNvPr id="170" name="直線コネクタ 169"/>
        <xdr:cNvCxnSpPr/>
      </xdr:nvCxnSpPr>
      <xdr:spPr>
        <a:xfrm>
          <a:off x="4546600" y="13576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111904</xdr:rowOff>
    </xdr:from>
    <xdr:ext cx="534377" cy="259045"/>
    <xdr:sp macro="" textlink="">
      <xdr:nvSpPr>
        <xdr:cNvPr id="171" name="維持補修費最大値テキスト"/>
        <xdr:cNvSpPr txBox="1"/>
      </xdr:nvSpPr>
      <xdr:spPr>
        <a:xfrm>
          <a:off x="4686300" y="1194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165227</xdr:rowOff>
    </xdr:from>
    <xdr:to>
      <xdr:col>24</xdr:col>
      <xdr:colOff>152400</xdr:colOff>
      <xdr:row>70</xdr:row>
      <xdr:rowOff>165227</xdr:rowOff>
    </xdr:to>
    <xdr:cxnSp macro="">
      <xdr:nvCxnSpPr>
        <xdr:cNvPr id="172" name="直線コネクタ 171"/>
        <xdr:cNvCxnSpPr/>
      </xdr:nvCxnSpPr>
      <xdr:spPr>
        <a:xfrm>
          <a:off x="4546600" y="1216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127927</xdr:rowOff>
    </xdr:from>
    <xdr:to>
      <xdr:col>24</xdr:col>
      <xdr:colOff>63500</xdr:colOff>
      <xdr:row>72</xdr:row>
      <xdr:rowOff>161189</xdr:rowOff>
    </xdr:to>
    <xdr:cxnSp macro="">
      <xdr:nvCxnSpPr>
        <xdr:cNvPr id="173" name="直線コネクタ 172"/>
        <xdr:cNvCxnSpPr/>
      </xdr:nvCxnSpPr>
      <xdr:spPr>
        <a:xfrm flipV="1">
          <a:off x="3797300" y="12472327"/>
          <a:ext cx="838200" cy="33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76357</xdr:rowOff>
    </xdr:from>
    <xdr:ext cx="469744" cy="259045"/>
    <xdr:sp macro="" textlink="">
      <xdr:nvSpPr>
        <xdr:cNvPr id="174" name="維持補修費平均値テキスト"/>
        <xdr:cNvSpPr txBox="1"/>
      </xdr:nvSpPr>
      <xdr:spPr>
        <a:xfrm>
          <a:off x="4686300" y="13278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97930</xdr:rowOff>
    </xdr:from>
    <xdr:to>
      <xdr:col>24</xdr:col>
      <xdr:colOff>114300</xdr:colOff>
      <xdr:row>78</xdr:row>
      <xdr:rowOff>28080</xdr:rowOff>
    </xdr:to>
    <xdr:sp macro="" textlink="">
      <xdr:nvSpPr>
        <xdr:cNvPr id="175" name="フローチャート: 判断 174"/>
        <xdr:cNvSpPr/>
      </xdr:nvSpPr>
      <xdr:spPr>
        <a:xfrm>
          <a:off x="45847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139281</xdr:rowOff>
    </xdr:from>
    <xdr:to>
      <xdr:col>19</xdr:col>
      <xdr:colOff>177800</xdr:colOff>
      <xdr:row>72</xdr:row>
      <xdr:rowOff>161189</xdr:rowOff>
    </xdr:to>
    <xdr:cxnSp macro="">
      <xdr:nvCxnSpPr>
        <xdr:cNvPr id="176" name="直線コネクタ 175"/>
        <xdr:cNvCxnSpPr/>
      </xdr:nvCxnSpPr>
      <xdr:spPr>
        <a:xfrm>
          <a:off x="2908300" y="12483681"/>
          <a:ext cx="889000" cy="2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114694</xdr:rowOff>
    </xdr:from>
    <xdr:to>
      <xdr:col>20</xdr:col>
      <xdr:colOff>38100</xdr:colOff>
      <xdr:row>78</xdr:row>
      <xdr:rowOff>44844</xdr:rowOff>
    </xdr:to>
    <xdr:sp macro="" textlink="">
      <xdr:nvSpPr>
        <xdr:cNvPr id="177" name="フローチャート: 判断 176"/>
        <xdr:cNvSpPr/>
      </xdr:nvSpPr>
      <xdr:spPr>
        <a:xfrm>
          <a:off x="3746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35971</xdr:rowOff>
    </xdr:from>
    <xdr:ext cx="469744" cy="259045"/>
    <xdr:sp macro="" textlink="">
      <xdr:nvSpPr>
        <xdr:cNvPr id="178" name="テキスト ボックス 177"/>
        <xdr:cNvSpPr txBox="1"/>
      </xdr:nvSpPr>
      <xdr:spPr>
        <a:xfrm>
          <a:off x="3562428" y="1340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117678</xdr:rowOff>
    </xdr:from>
    <xdr:to>
      <xdr:col>15</xdr:col>
      <xdr:colOff>50800</xdr:colOff>
      <xdr:row>72</xdr:row>
      <xdr:rowOff>139281</xdr:rowOff>
    </xdr:to>
    <xdr:cxnSp macro="">
      <xdr:nvCxnSpPr>
        <xdr:cNvPr id="179" name="直線コネクタ 178"/>
        <xdr:cNvCxnSpPr/>
      </xdr:nvCxnSpPr>
      <xdr:spPr>
        <a:xfrm>
          <a:off x="2019300" y="12462078"/>
          <a:ext cx="889000" cy="2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127724</xdr:rowOff>
    </xdr:from>
    <xdr:to>
      <xdr:col>15</xdr:col>
      <xdr:colOff>101600</xdr:colOff>
      <xdr:row>78</xdr:row>
      <xdr:rowOff>57874</xdr:rowOff>
    </xdr:to>
    <xdr:sp macro="" textlink="">
      <xdr:nvSpPr>
        <xdr:cNvPr id="180" name="フローチャート: 判断 179"/>
        <xdr:cNvSpPr/>
      </xdr:nvSpPr>
      <xdr:spPr>
        <a:xfrm>
          <a:off x="2857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49001</xdr:rowOff>
    </xdr:from>
    <xdr:ext cx="469744" cy="259045"/>
    <xdr:sp macro="" textlink="">
      <xdr:nvSpPr>
        <xdr:cNvPr id="181" name="テキスト ボックス 180"/>
        <xdr:cNvSpPr txBox="1"/>
      </xdr:nvSpPr>
      <xdr:spPr>
        <a:xfrm>
          <a:off x="2673428" y="1342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117678</xdr:rowOff>
    </xdr:from>
    <xdr:to>
      <xdr:col>10</xdr:col>
      <xdr:colOff>114300</xdr:colOff>
      <xdr:row>73</xdr:row>
      <xdr:rowOff>12674</xdr:rowOff>
    </xdr:to>
    <xdr:cxnSp macro="">
      <xdr:nvCxnSpPr>
        <xdr:cNvPr id="182" name="直線コネクタ 181"/>
        <xdr:cNvCxnSpPr/>
      </xdr:nvCxnSpPr>
      <xdr:spPr>
        <a:xfrm flipV="1">
          <a:off x="1130300" y="12462078"/>
          <a:ext cx="889000" cy="6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145287</xdr:rowOff>
    </xdr:from>
    <xdr:to>
      <xdr:col>10</xdr:col>
      <xdr:colOff>165100</xdr:colOff>
      <xdr:row>78</xdr:row>
      <xdr:rowOff>75437</xdr:rowOff>
    </xdr:to>
    <xdr:sp macro="" textlink="">
      <xdr:nvSpPr>
        <xdr:cNvPr id="183" name="フローチャート: 判断 182"/>
        <xdr:cNvSpPr/>
      </xdr:nvSpPr>
      <xdr:spPr>
        <a:xfrm>
          <a:off x="1968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66564</xdr:rowOff>
    </xdr:from>
    <xdr:ext cx="469744" cy="259045"/>
    <xdr:sp macro="" textlink="">
      <xdr:nvSpPr>
        <xdr:cNvPr id="184" name="テキスト ボックス 183"/>
        <xdr:cNvSpPr txBox="1"/>
      </xdr:nvSpPr>
      <xdr:spPr>
        <a:xfrm>
          <a:off x="1784428" y="1343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167272</xdr:rowOff>
    </xdr:from>
    <xdr:to>
      <xdr:col>6</xdr:col>
      <xdr:colOff>38100</xdr:colOff>
      <xdr:row>78</xdr:row>
      <xdr:rowOff>97422</xdr:rowOff>
    </xdr:to>
    <xdr:sp macro="" textlink="">
      <xdr:nvSpPr>
        <xdr:cNvPr id="185" name="フローチャート: 判断 184"/>
        <xdr:cNvSpPr/>
      </xdr:nvSpPr>
      <xdr:spPr>
        <a:xfrm>
          <a:off x="1079500" y="1336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88549</xdr:rowOff>
    </xdr:from>
    <xdr:ext cx="469744" cy="259045"/>
    <xdr:sp macro="" textlink="">
      <xdr:nvSpPr>
        <xdr:cNvPr id="186" name="テキスト ボックス 185"/>
        <xdr:cNvSpPr txBox="1"/>
      </xdr:nvSpPr>
      <xdr:spPr>
        <a:xfrm>
          <a:off x="895428" y="13461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77127</xdr:rowOff>
    </xdr:from>
    <xdr:to>
      <xdr:col>24</xdr:col>
      <xdr:colOff>114300</xdr:colOff>
      <xdr:row>73</xdr:row>
      <xdr:rowOff>7277</xdr:rowOff>
    </xdr:to>
    <xdr:sp macro="" textlink="">
      <xdr:nvSpPr>
        <xdr:cNvPr id="192" name="楕円 191"/>
        <xdr:cNvSpPr/>
      </xdr:nvSpPr>
      <xdr:spPr>
        <a:xfrm>
          <a:off x="4584700" y="1242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100004</xdr:rowOff>
    </xdr:from>
    <xdr:ext cx="534377" cy="259045"/>
    <xdr:sp macro="" textlink="">
      <xdr:nvSpPr>
        <xdr:cNvPr id="193" name="維持補修費該当値テキスト"/>
        <xdr:cNvSpPr txBox="1"/>
      </xdr:nvSpPr>
      <xdr:spPr>
        <a:xfrm>
          <a:off x="4686300" y="1227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110389</xdr:rowOff>
    </xdr:from>
    <xdr:to>
      <xdr:col>20</xdr:col>
      <xdr:colOff>38100</xdr:colOff>
      <xdr:row>73</xdr:row>
      <xdr:rowOff>40539</xdr:rowOff>
    </xdr:to>
    <xdr:sp macro="" textlink="">
      <xdr:nvSpPr>
        <xdr:cNvPr id="194" name="楕円 193"/>
        <xdr:cNvSpPr/>
      </xdr:nvSpPr>
      <xdr:spPr>
        <a:xfrm>
          <a:off x="3746500" y="1245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71</xdr:row>
      <xdr:rowOff>57066</xdr:rowOff>
    </xdr:from>
    <xdr:ext cx="534377" cy="259045"/>
    <xdr:sp macro="" textlink="">
      <xdr:nvSpPr>
        <xdr:cNvPr id="195" name="テキスト ボックス 194"/>
        <xdr:cNvSpPr txBox="1"/>
      </xdr:nvSpPr>
      <xdr:spPr>
        <a:xfrm>
          <a:off x="3530111" y="1223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88481</xdr:rowOff>
    </xdr:from>
    <xdr:to>
      <xdr:col>15</xdr:col>
      <xdr:colOff>101600</xdr:colOff>
      <xdr:row>73</xdr:row>
      <xdr:rowOff>18631</xdr:rowOff>
    </xdr:to>
    <xdr:sp macro="" textlink="">
      <xdr:nvSpPr>
        <xdr:cNvPr id="196" name="楕円 195"/>
        <xdr:cNvSpPr/>
      </xdr:nvSpPr>
      <xdr:spPr>
        <a:xfrm>
          <a:off x="2857500" y="1243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71</xdr:row>
      <xdr:rowOff>35158</xdr:rowOff>
    </xdr:from>
    <xdr:ext cx="534377" cy="259045"/>
    <xdr:sp macro="" textlink="">
      <xdr:nvSpPr>
        <xdr:cNvPr id="197" name="テキスト ボックス 196"/>
        <xdr:cNvSpPr txBox="1"/>
      </xdr:nvSpPr>
      <xdr:spPr>
        <a:xfrm>
          <a:off x="2641111" y="1220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66878</xdr:rowOff>
    </xdr:from>
    <xdr:to>
      <xdr:col>10</xdr:col>
      <xdr:colOff>165100</xdr:colOff>
      <xdr:row>72</xdr:row>
      <xdr:rowOff>168478</xdr:rowOff>
    </xdr:to>
    <xdr:sp macro="" textlink="">
      <xdr:nvSpPr>
        <xdr:cNvPr id="198" name="楕円 197"/>
        <xdr:cNvSpPr/>
      </xdr:nvSpPr>
      <xdr:spPr>
        <a:xfrm>
          <a:off x="1968500" y="1241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71</xdr:row>
      <xdr:rowOff>13555</xdr:rowOff>
    </xdr:from>
    <xdr:ext cx="534377" cy="259045"/>
    <xdr:sp macro="" textlink="">
      <xdr:nvSpPr>
        <xdr:cNvPr id="199" name="テキスト ボックス 198"/>
        <xdr:cNvSpPr txBox="1"/>
      </xdr:nvSpPr>
      <xdr:spPr>
        <a:xfrm>
          <a:off x="1752111" y="1218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133324</xdr:rowOff>
    </xdr:from>
    <xdr:to>
      <xdr:col>6</xdr:col>
      <xdr:colOff>38100</xdr:colOff>
      <xdr:row>73</xdr:row>
      <xdr:rowOff>63474</xdr:rowOff>
    </xdr:to>
    <xdr:sp macro="" textlink="">
      <xdr:nvSpPr>
        <xdr:cNvPr id="200" name="楕円 199"/>
        <xdr:cNvSpPr/>
      </xdr:nvSpPr>
      <xdr:spPr>
        <a:xfrm>
          <a:off x="1079500" y="1247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71</xdr:row>
      <xdr:rowOff>80001</xdr:rowOff>
    </xdr:from>
    <xdr:ext cx="534377" cy="259045"/>
    <xdr:sp macro="" textlink="">
      <xdr:nvSpPr>
        <xdr:cNvPr id="201" name="テキスト ボックス 200"/>
        <xdr:cNvSpPr txBox="1"/>
      </xdr:nvSpPr>
      <xdr:spPr>
        <a:xfrm>
          <a:off x="863111" y="1225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34708</xdr:rowOff>
    </xdr:from>
    <xdr:to>
      <xdr:col>24</xdr:col>
      <xdr:colOff>62865</xdr:colOff>
      <xdr:row>98</xdr:row>
      <xdr:rowOff>117396</xdr:rowOff>
    </xdr:to>
    <xdr:cxnSp macro="">
      <xdr:nvCxnSpPr>
        <xdr:cNvPr id="228" name="直線コネクタ 227"/>
        <xdr:cNvCxnSpPr/>
      </xdr:nvCxnSpPr>
      <xdr:spPr>
        <a:xfrm flipV="1">
          <a:off x="4633595" y="15465208"/>
          <a:ext cx="1270" cy="1454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121223</xdr:rowOff>
    </xdr:from>
    <xdr:ext cx="534377" cy="259045"/>
    <xdr:sp macro="" textlink="">
      <xdr:nvSpPr>
        <xdr:cNvPr id="229" name="扶助費最小値テキスト"/>
        <xdr:cNvSpPr txBox="1"/>
      </xdr:nvSpPr>
      <xdr:spPr>
        <a:xfrm>
          <a:off x="4686300" y="1692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117396</xdr:rowOff>
    </xdr:from>
    <xdr:to>
      <xdr:col>24</xdr:col>
      <xdr:colOff>152400</xdr:colOff>
      <xdr:row>98</xdr:row>
      <xdr:rowOff>117396</xdr:rowOff>
    </xdr:to>
    <xdr:cxnSp macro="">
      <xdr:nvCxnSpPr>
        <xdr:cNvPr id="230" name="直線コネクタ 229"/>
        <xdr:cNvCxnSpPr/>
      </xdr:nvCxnSpPr>
      <xdr:spPr>
        <a:xfrm>
          <a:off x="4546600" y="16919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152835</xdr:rowOff>
    </xdr:from>
    <xdr:ext cx="599010" cy="259045"/>
    <xdr:sp macro="" textlink="">
      <xdr:nvSpPr>
        <xdr:cNvPr id="231" name="扶助費最大値テキスト"/>
        <xdr:cNvSpPr txBox="1"/>
      </xdr:nvSpPr>
      <xdr:spPr>
        <a:xfrm>
          <a:off x="4686300" y="1524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34708</xdr:rowOff>
    </xdr:from>
    <xdr:to>
      <xdr:col>24</xdr:col>
      <xdr:colOff>152400</xdr:colOff>
      <xdr:row>90</xdr:row>
      <xdr:rowOff>34708</xdr:rowOff>
    </xdr:to>
    <xdr:cxnSp macro="">
      <xdr:nvCxnSpPr>
        <xdr:cNvPr id="232" name="直線コネクタ 231"/>
        <xdr:cNvCxnSpPr/>
      </xdr:nvCxnSpPr>
      <xdr:spPr>
        <a:xfrm>
          <a:off x="4546600" y="154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109116</xdr:rowOff>
    </xdr:from>
    <xdr:to>
      <xdr:col>24</xdr:col>
      <xdr:colOff>63500</xdr:colOff>
      <xdr:row>95</xdr:row>
      <xdr:rowOff>151016</xdr:rowOff>
    </xdr:to>
    <xdr:cxnSp macro="">
      <xdr:nvCxnSpPr>
        <xdr:cNvPr id="233" name="直線コネクタ 232"/>
        <xdr:cNvCxnSpPr/>
      </xdr:nvCxnSpPr>
      <xdr:spPr>
        <a:xfrm flipV="1">
          <a:off x="3797300" y="16396866"/>
          <a:ext cx="838200" cy="41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128204</xdr:rowOff>
    </xdr:from>
    <xdr:ext cx="534377" cy="259045"/>
    <xdr:sp macro="" textlink="">
      <xdr:nvSpPr>
        <xdr:cNvPr id="234" name="扶助費平均値テキスト"/>
        <xdr:cNvSpPr txBox="1"/>
      </xdr:nvSpPr>
      <xdr:spPr>
        <a:xfrm>
          <a:off x="4686300" y="16073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105327</xdr:rowOff>
    </xdr:from>
    <xdr:to>
      <xdr:col>24</xdr:col>
      <xdr:colOff>114300</xdr:colOff>
      <xdr:row>95</xdr:row>
      <xdr:rowOff>35477</xdr:rowOff>
    </xdr:to>
    <xdr:sp macro="" textlink="">
      <xdr:nvSpPr>
        <xdr:cNvPr id="235" name="フローチャート: 判断 234"/>
        <xdr:cNvSpPr/>
      </xdr:nvSpPr>
      <xdr:spPr>
        <a:xfrm>
          <a:off x="45847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151016</xdr:rowOff>
    </xdr:from>
    <xdr:to>
      <xdr:col>19</xdr:col>
      <xdr:colOff>177800</xdr:colOff>
      <xdr:row>96</xdr:row>
      <xdr:rowOff>143749</xdr:rowOff>
    </xdr:to>
    <xdr:cxnSp macro="">
      <xdr:nvCxnSpPr>
        <xdr:cNvPr id="236" name="直線コネクタ 235"/>
        <xdr:cNvCxnSpPr/>
      </xdr:nvCxnSpPr>
      <xdr:spPr>
        <a:xfrm flipV="1">
          <a:off x="2908300" y="16438766"/>
          <a:ext cx="889000" cy="16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128905</xdr:rowOff>
    </xdr:from>
    <xdr:to>
      <xdr:col>20</xdr:col>
      <xdr:colOff>38100</xdr:colOff>
      <xdr:row>95</xdr:row>
      <xdr:rowOff>59055</xdr:rowOff>
    </xdr:to>
    <xdr:sp macro="" textlink="">
      <xdr:nvSpPr>
        <xdr:cNvPr id="237" name="フローチャート: 判断 236"/>
        <xdr:cNvSpPr/>
      </xdr:nvSpPr>
      <xdr:spPr>
        <a:xfrm>
          <a:off x="3746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75582</xdr:rowOff>
    </xdr:from>
    <xdr:ext cx="534377" cy="259045"/>
    <xdr:sp macro="" textlink="">
      <xdr:nvSpPr>
        <xdr:cNvPr id="238" name="テキスト ボックス 237"/>
        <xdr:cNvSpPr txBox="1"/>
      </xdr:nvSpPr>
      <xdr:spPr>
        <a:xfrm>
          <a:off x="3530111" y="1602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118211</xdr:rowOff>
    </xdr:from>
    <xdr:to>
      <xdr:col>15</xdr:col>
      <xdr:colOff>50800</xdr:colOff>
      <xdr:row>96</xdr:row>
      <xdr:rowOff>143749</xdr:rowOff>
    </xdr:to>
    <xdr:cxnSp macro="">
      <xdr:nvCxnSpPr>
        <xdr:cNvPr id="239" name="直線コネクタ 238"/>
        <xdr:cNvCxnSpPr/>
      </xdr:nvCxnSpPr>
      <xdr:spPr>
        <a:xfrm>
          <a:off x="2019300" y="16577411"/>
          <a:ext cx="889000" cy="2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91170</xdr:rowOff>
    </xdr:from>
    <xdr:to>
      <xdr:col>15</xdr:col>
      <xdr:colOff>101600</xdr:colOff>
      <xdr:row>96</xdr:row>
      <xdr:rowOff>21320</xdr:rowOff>
    </xdr:to>
    <xdr:sp macro="" textlink="">
      <xdr:nvSpPr>
        <xdr:cNvPr id="240" name="フローチャート: 判断 239"/>
        <xdr:cNvSpPr/>
      </xdr:nvSpPr>
      <xdr:spPr>
        <a:xfrm>
          <a:off x="2857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37847</xdr:rowOff>
    </xdr:from>
    <xdr:ext cx="534377" cy="259045"/>
    <xdr:sp macro="" textlink="">
      <xdr:nvSpPr>
        <xdr:cNvPr id="241" name="テキスト ボックス 240"/>
        <xdr:cNvSpPr txBox="1"/>
      </xdr:nvSpPr>
      <xdr:spPr>
        <a:xfrm>
          <a:off x="2641111" y="161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118211</xdr:rowOff>
    </xdr:from>
    <xdr:to>
      <xdr:col>10</xdr:col>
      <xdr:colOff>114300</xdr:colOff>
      <xdr:row>96</xdr:row>
      <xdr:rowOff>152191</xdr:rowOff>
    </xdr:to>
    <xdr:cxnSp macro="">
      <xdr:nvCxnSpPr>
        <xdr:cNvPr id="242" name="直線コネクタ 241"/>
        <xdr:cNvCxnSpPr/>
      </xdr:nvCxnSpPr>
      <xdr:spPr>
        <a:xfrm flipV="1">
          <a:off x="1130300" y="16577411"/>
          <a:ext cx="889000" cy="3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77437</xdr:rowOff>
    </xdr:from>
    <xdr:to>
      <xdr:col>10</xdr:col>
      <xdr:colOff>165100</xdr:colOff>
      <xdr:row>96</xdr:row>
      <xdr:rowOff>7587</xdr:rowOff>
    </xdr:to>
    <xdr:sp macro="" textlink="">
      <xdr:nvSpPr>
        <xdr:cNvPr id="243" name="フローチャート: 判断 242"/>
        <xdr:cNvSpPr/>
      </xdr:nvSpPr>
      <xdr:spPr>
        <a:xfrm>
          <a:off x="1968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24114</xdr:rowOff>
    </xdr:from>
    <xdr:ext cx="534377" cy="259045"/>
    <xdr:sp macro="" textlink="">
      <xdr:nvSpPr>
        <xdr:cNvPr id="244" name="テキスト ボックス 243"/>
        <xdr:cNvSpPr txBox="1"/>
      </xdr:nvSpPr>
      <xdr:spPr>
        <a:xfrm>
          <a:off x="1752111" y="1614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167049</xdr:rowOff>
    </xdr:from>
    <xdr:to>
      <xdr:col>6</xdr:col>
      <xdr:colOff>38100</xdr:colOff>
      <xdr:row>96</xdr:row>
      <xdr:rowOff>97199</xdr:rowOff>
    </xdr:to>
    <xdr:sp macro="" textlink="">
      <xdr:nvSpPr>
        <xdr:cNvPr id="245" name="フローチャート: 判断 244"/>
        <xdr:cNvSpPr/>
      </xdr:nvSpPr>
      <xdr:spPr>
        <a:xfrm>
          <a:off x="1079500" y="164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113726</xdr:rowOff>
    </xdr:from>
    <xdr:ext cx="534377" cy="259045"/>
    <xdr:sp macro="" textlink="">
      <xdr:nvSpPr>
        <xdr:cNvPr id="246" name="テキスト ボックス 245"/>
        <xdr:cNvSpPr txBox="1"/>
      </xdr:nvSpPr>
      <xdr:spPr>
        <a:xfrm>
          <a:off x="863111" y="1623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58316</xdr:rowOff>
    </xdr:from>
    <xdr:to>
      <xdr:col>24</xdr:col>
      <xdr:colOff>114300</xdr:colOff>
      <xdr:row>95</xdr:row>
      <xdr:rowOff>159916</xdr:rowOff>
    </xdr:to>
    <xdr:sp macro="" textlink="">
      <xdr:nvSpPr>
        <xdr:cNvPr id="252" name="楕円 251"/>
        <xdr:cNvSpPr/>
      </xdr:nvSpPr>
      <xdr:spPr>
        <a:xfrm>
          <a:off x="4584700" y="16346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36743</xdr:rowOff>
    </xdr:from>
    <xdr:ext cx="534377" cy="259045"/>
    <xdr:sp macro="" textlink="">
      <xdr:nvSpPr>
        <xdr:cNvPr id="253" name="扶助費該当値テキスト"/>
        <xdr:cNvSpPr txBox="1"/>
      </xdr:nvSpPr>
      <xdr:spPr>
        <a:xfrm>
          <a:off x="4686300" y="16324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100216</xdr:rowOff>
    </xdr:from>
    <xdr:to>
      <xdr:col>20</xdr:col>
      <xdr:colOff>38100</xdr:colOff>
      <xdr:row>96</xdr:row>
      <xdr:rowOff>30366</xdr:rowOff>
    </xdr:to>
    <xdr:sp macro="" textlink="">
      <xdr:nvSpPr>
        <xdr:cNvPr id="254" name="楕円 253"/>
        <xdr:cNvSpPr/>
      </xdr:nvSpPr>
      <xdr:spPr>
        <a:xfrm>
          <a:off x="3746500" y="1638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21493</xdr:rowOff>
    </xdr:from>
    <xdr:ext cx="534377" cy="259045"/>
    <xdr:sp macro="" textlink="">
      <xdr:nvSpPr>
        <xdr:cNvPr id="255" name="テキスト ボックス 254"/>
        <xdr:cNvSpPr txBox="1"/>
      </xdr:nvSpPr>
      <xdr:spPr>
        <a:xfrm>
          <a:off x="3530111" y="16480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92949</xdr:rowOff>
    </xdr:from>
    <xdr:to>
      <xdr:col>15</xdr:col>
      <xdr:colOff>101600</xdr:colOff>
      <xdr:row>97</xdr:row>
      <xdr:rowOff>23099</xdr:rowOff>
    </xdr:to>
    <xdr:sp macro="" textlink="">
      <xdr:nvSpPr>
        <xdr:cNvPr id="256" name="楕円 255"/>
        <xdr:cNvSpPr/>
      </xdr:nvSpPr>
      <xdr:spPr>
        <a:xfrm>
          <a:off x="2857500" y="1655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14226</xdr:rowOff>
    </xdr:from>
    <xdr:ext cx="534377" cy="259045"/>
    <xdr:sp macro="" textlink="">
      <xdr:nvSpPr>
        <xdr:cNvPr id="257" name="テキスト ボックス 256"/>
        <xdr:cNvSpPr txBox="1"/>
      </xdr:nvSpPr>
      <xdr:spPr>
        <a:xfrm>
          <a:off x="2641111" y="16644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67411</xdr:rowOff>
    </xdr:from>
    <xdr:to>
      <xdr:col>10</xdr:col>
      <xdr:colOff>165100</xdr:colOff>
      <xdr:row>96</xdr:row>
      <xdr:rowOff>169011</xdr:rowOff>
    </xdr:to>
    <xdr:sp macro="" textlink="">
      <xdr:nvSpPr>
        <xdr:cNvPr id="258" name="楕円 257"/>
        <xdr:cNvSpPr/>
      </xdr:nvSpPr>
      <xdr:spPr>
        <a:xfrm>
          <a:off x="1968500" y="1652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160138</xdr:rowOff>
    </xdr:from>
    <xdr:ext cx="534377" cy="259045"/>
    <xdr:sp macro="" textlink="">
      <xdr:nvSpPr>
        <xdr:cNvPr id="259" name="テキスト ボックス 258"/>
        <xdr:cNvSpPr txBox="1"/>
      </xdr:nvSpPr>
      <xdr:spPr>
        <a:xfrm>
          <a:off x="1752111" y="1661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101391</xdr:rowOff>
    </xdr:from>
    <xdr:to>
      <xdr:col>6</xdr:col>
      <xdr:colOff>38100</xdr:colOff>
      <xdr:row>97</xdr:row>
      <xdr:rowOff>31541</xdr:rowOff>
    </xdr:to>
    <xdr:sp macro="" textlink="">
      <xdr:nvSpPr>
        <xdr:cNvPr id="260" name="楕円 259"/>
        <xdr:cNvSpPr/>
      </xdr:nvSpPr>
      <xdr:spPr>
        <a:xfrm>
          <a:off x="1079500" y="1656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22668</xdr:rowOff>
    </xdr:from>
    <xdr:ext cx="534377" cy="259045"/>
    <xdr:sp macro="" textlink="">
      <xdr:nvSpPr>
        <xdr:cNvPr id="261" name="テキスト ボックス 260"/>
        <xdr:cNvSpPr txBox="1"/>
      </xdr:nvSpPr>
      <xdr:spPr>
        <a:xfrm>
          <a:off x="863111" y="1665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1" name="テキスト ボックス 280"/>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59603</xdr:rowOff>
    </xdr:from>
    <xdr:to>
      <xdr:col>54</xdr:col>
      <xdr:colOff>189865</xdr:colOff>
      <xdr:row>38</xdr:row>
      <xdr:rowOff>118038</xdr:rowOff>
    </xdr:to>
    <xdr:cxnSp macro="">
      <xdr:nvCxnSpPr>
        <xdr:cNvPr id="287" name="直線コネクタ 286"/>
        <xdr:cNvCxnSpPr/>
      </xdr:nvCxnSpPr>
      <xdr:spPr>
        <a:xfrm flipV="1">
          <a:off x="10475595" y="5374553"/>
          <a:ext cx="1270" cy="1258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121865</xdr:rowOff>
    </xdr:from>
    <xdr:ext cx="534377" cy="259045"/>
    <xdr:sp macro="" textlink="">
      <xdr:nvSpPr>
        <xdr:cNvPr id="288" name="補助費等最小値テキスト"/>
        <xdr:cNvSpPr txBox="1"/>
      </xdr:nvSpPr>
      <xdr:spPr>
        <a:xfrm>
          <a:off x="10528300" y="663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118038</xdr:rowOff>
    </xdr:from>
    <xdr:to>
      <xdr:col>55</xdr:col>
      <xdr:colOff>88900</xdr:colOff>
      <xdr:row>38</xdr:row>
      <xdr:rowOff>118038</xdr:rowOff>
    </xdr:to>
    <xdr:cxnSp macro="">
      <xdr:nvCxnSpPr>
        <xdr:cNvPr id="289" name="直線コネクタ 288"/>
        <xdr:cNvCxnSpPr/>
      </xdr:nvCxnSpPr>
      <xdr:spPr>
        <a:xfrm>
          <a:off x="10388600" y="663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6280</xdr:rowOff>
    </xdr:from>
    <xdr:ext cx="599010" cy="259045"/>
    <xdr:sp macro="" textlink="">
      <xdr:nvSpPr>
        <xdr:cNvPr id="290" name="補助費等最大値テキスト"/>
        <xdr:cNvSpPr txBox="1"/>
      </xdr:nvSpPr>
      <xdr:spPr>
        <a:xfrm>
          <a:off x="10528300" y="5149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59603</xdr:rowOff>
    </xdr:from>
    <xdr:to>
      <xdr:col>55</xdr:col>
      <xdr:colOff>88900</xdr:colOff>
      <xdr:row>31</xdr:row>
      <xdr:rowOff>59603</xdr:rowOff>
    </xdr:to>
    <xdr:cxnSp macro="">
      <xdr:nvCxnSpPr>
        <xdr:cNvPr id="291" name="直線コネクタ 290"/>
        <xdr:cNvCxnSpPr/>
      </xdr:nvCxnSpPr>
      <xdr:spPr>
        <a:xfrm>
          <a:off x="10388600" y="537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166479</xdr:rowOff>
    </xdr:from>
    <xdr:to>
      <xdr:col>55</xdr:col>
      <xdr:colOff>0</xdr:colOff>
      <xdr:row>36</xdr:row>
      <xdr:rowOff>3400</xdr:rowOff>
    </xdr:to>
    <xdr:cxnSp macro="">
      <xdr:nvCxnSpPr>
        <xdr:cNvPr id="292" name="直線コネクタ 291"/>
        <xdr:cNvCxnSpPr/>
      </xdr:nvCxnSpPr>
      <xdr:spPr>
        <a:xfrm>
          <a:off x="9639300" y="6167229"/>
          <a:ext cx="838200" cy="8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65077</xdr:rowOff>
    </xdr:from>
    <xdr:ext cx="534377" cy="259045"/>
    <xdr:sp macro="" textlink="">
      <xdr:nvSpPr>
        <xdr:cNvPr id="293" name="補助費等平均値テキスト"/>
        <xdr:cNvSpPr txBox="1"/>
      </xdr:nvSpPr>
      <xdr:spPr>
        <a:xfrm>
          <a:off x="10528300" y="5894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42200</xdr:rowOff>
    </xdr:from>
    <xdr:to>
      <xdr:col>55</xdr:col>
      <xdr:colOff>50800</xdr:colOff>
      <xdr:row>35</xdr:row>
      <xdr:rowOff>143800</xdr:rowOff>
    </xdr:to>
    <xdr:sp macro="" textlink="">
      <xdr:nvSpPr>
        <xdr:cNvPr id="294" name="フローチャート: 判断 293"/>
        <xdr:cNvSpPr/>
      </xdr:nvSpPr>
      <xdr:spPr>
        <a:xfrm>
          <a:off x="10426700" y="604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116002</xdr:rowOff>
    </xdr:from>
    <xdr:to>
      <xdr:col>50</xdr:col>
      <xdr:colOff>114300</xdr:colOff>
      <xdr:row>35</xdr:row>
      <xdr:rowOff>166479</xdr:rowOff>
    </xdr:to>
    <xdr:cxnSp macro="">
      <xdr:nvCxnSpPr>
        <xdr:cNvPr id="295" name="直線コネクタ 294"/>
        <xdr:cNvCxnSpPr/>
      </xdr:nvCxnSpPr>
      <xdr:spPr>
        <a:xfrm>
          <a:off x="8750300" y="6116752"/>
          <a:ext cx="889000" cy="5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47469</xdr:rowOff>
    </xdr:from>
    <xdr:to>
      <xdr:col>50</xdr:col>
      <xdr:colOff>165100</xdr:colOff>
      <xdr:row>35</xdr:row>
      <xdr:rowOff>149069</xdr:rowOff>
    </xdr:to>
    <xdr:sp macro="" textlink="">
      <xdr:nvSpPr>
        <xdr:cNvPr id="296" name="フローチャート: 判断 295"/>
        <xdr:cNvSpPr/>
      </xdr:nvSpPr>
      <xdr:spPr>
        <a:xfrm>
          <a:off x="95885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165596</xdr:rowOff>
    </xdr:from>
    <xdr:ext cx="534377" cy="259045"/>
    <xdr:sp macro="" textlink="">
      <xdr:nvSpPr>
        <xdr:cNvPr id="297" name="テキスト ボックス 296"/>
        <xdr:cNvSpPr txBox="1"/>
      </xdr:nvSpPr>
      <xdr:spPr>
        <a:xfrm>
          <a:off x="9372111" y="582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116002</xdr:rowOff>
    </xdr:from>
    <xdr:to>
      <xdr:col>45</xdr:col>
      <xdr:colOff>177800</xdr:colOff>
      <xdr:row>36</xdr:row>
      <xdr:rowOff>733</xdr:rowOff>
    </xdr:to>
    <xdr:cxnSp macro="">
      <xdr:nvCxnSpPr>
        <xdr:cNvPr id="298" name="直線コネクタ 297"/>
        <xdr:cNvCxnSpPr/>
      </xdr:nvCxnSpPr>
      <xdr:spPr>
        <a:xfrm flipV="1">
          <a:off x="7861300" y="6116752"/>
          <a:ext cx="889000" cy="56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72191</xdr:rowOff>
    </xdr:from>
    <xdr:to>
      <xdr:col>46</xdr:col>
      <xdr:colOff>38100</xdr:colOff>
      <xdr:row>36</xdr:row>
      <xdr:rowOff>2341</xdr:rowOff>
    </xdr:to>
    <xdr:sp macro="" textlink="">
      <xdr:nvSpPr>
        <xdr:cNvPr id="299" name="フローチャート: 判断 298"/>
        <xdr:cNvSpPr/>
      </xdr:nvSpPr>
      <xdr:spPr>
        <a:xfrm>
          <a:off x="8699500" y="607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164918</xdr:rowOff>
    </xdr:from>
    <xdr:ext cx="534377" cy="259045"/>
    <xdr:sp macro="" textlink="">
      <xdr:nvSpPr>
        <xdr:cNvPr id="300" name="テキスト ボックス 299"/>
        <xdr:cNvSpPr txBox="1"/>
      </xdr:nvSpPr>
      <xdr:spPr>
        <a:xfrm>
          <a:off x="8483111" y="616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733</xdr:rowOff>
    </xdr:from>
    <xdr:to>
      <xdr:col>41</xdr:col>
      <xdr:colOff>50800</xdr:colOff>
      <xdr:row>36</xdr:row>
      <xdr:rowOff>2932</xdr:rowOff>
    </xdr:to>
    <xdr:cxnSp macro="">
      <xdr:nvCxnSpPr>
        <xdr:cNvPr id="301" name="直線コネクタ 300"/>
        <xdr:cNvCxnSpPr/>
      </xdr:nvCxnSpPr>
      <xdr:spPr>
        <a:xfrm flipV="1">
          <a:off x="6972300" y="6172933"/>
          <a:ext cx="889000" cy="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76088</xdr:rowOff>
    </xdr:from>
    <xdr:to>
      <xdr:col>41</xdr:col>
      <xdr:colOff>101600</xdr:colOff>
      <xdr:row>36</xdr:row>
      <xdr:rowOff>6238</xdr:rowOff>
    </xdr:to>
    <xdr:sp macro="" textlink="">
      <xdr:nvSpPr>
        <xdr:cNvPr id="302" name="フローチャート: 判断 301"/>
        <xdr:cNvSpPr/>
      </xdr:nvSpPr>
      <xdr:spPr>
        <a:xfrm>
          <a:off x="7810500" y="607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22765</xdr:rowOff>
    </xdr:from>
    <xdr:ext cx="534377" cy="259045"/>
    <xdr:sp macro="" textlink="">
      <xdr:nvSpPr>
        <xdr:cNvPr id="303" name="テキスト ボックス 302"/>
        <xdr:cNvSpPr txBox="1"/>
      </xdr:nvSpPr>
      <xdr:spPr>
        <a:xfrm>
          <a:off x="7594111" y="585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81356</xdr:rowOff>
    </xdr:from>
    <xdr:to>
      <xdr:col>36</xdr:col>
      <xdr:colOff>165100</xdr:colOff>
      <xdr:row>36</xdr:row>
      <xdr:rowOff>11506</xdr:rowOff>
    </xdr:to>
    <xdr:sp macro="" textlink="">
      <xdr:nvSpPr>
        <xdr:cNvPr id="304" name="フローチャート: 判断 303"/>
        <xdr:cNvSpPr/>
      </xdr:nvSpPr>
      <xdr:spPr>
        <a:xfrm>
          <a:off x="6921500" y="6082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28033</xdr:rowOff>
    </xdr:from>
    <xdr:ext cx="534377" cy="259045"/>
    <xdr:sp macro="" textlink="">
      <xdr:nvSpPr>
        <xdr:cNvPr id="305" name="テキスト ボックス 304"/>
        <xdr:cNvSpPr txBox="1"/>
      </xdr:nvSpPr>
      <xdr:spPr>
        <a:xfrm>
          <a:off x="6705111" y="585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124050</xdr:rowOff>
    </xdr:from>
    <xdr:to>
      <xdr:col>55</xdr:col>
      <xdr:colOff>50800</xdr:colOff>
      <xdr:row>36</xdr:row>
      <xdr:rowOff>54200</xdr:rowOff>
    </xdr:to>
    <xdr:sp macro="" textlink="">
      <xdr:nvSpPr>
        <xdr:cNvPr id="311" name="楕円 310"/>
        <xdr:cNvSpPr/>
      </xdr:nvSpPr>
      <xdr:spPr>
        <a:xfrm>
          <a:off x="10426700" y="612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102477</xdr:rowOff>
    </xdr:from>
    <xdr:ext cx="534377" cy="259045"/>
    <xdr:sp macro="" textlink="">
      <xdr:nvSpPr>
        <xdr:cNvPr id="312" name="補助費等該当値テキスト"/>
        <xdr:cNvSpPr txBox="1"/>
      </xdr:nvSpPr>
      <xdr:spPr>
        <a:xfrm>
          <a:off x="10528300" y="610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115679</xdr:rowOff>
    </xdr:from>
    <xdr:to>
      <xdr:col>50</xdr:col>
      <xdr:colOff>165100</xdr:colOff>
      <xdr:row>36</xdr:row>
      <xdr:rowOff>45829</xdr:rowOff>
    </xdr:to>
    <xdr:sp macro="" textlink="">
      <xdr:nvSpPr>
        <xdr:cNvPr id="313" name="楕円 312"/>
        <xdr:cNvSpPr/>
      </xdr:nvSpPr>
      <xdr:spPr>
        <a:xfrm>
          <a:off x="9588500" y="611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36956</xdr:rowOff>
    </xdr:from>
    <xdr:ext cx="534377" cy="259045"/>
    <xdr:sp macro="" textlink="">
      <xdr:nvSpPr>
        <xdr:cNvPr id="314" name="テキスト ボックス 313"/>
        <xdr:cNvSpPr txBox="1"/>
      </xdr:nvSpPr>
      <xdr:spPr>
        <a:xfrm>
          <a:off x="9372111" y="620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65202</xdr:rowOff>
    </xdr:from>
    <xdr:to>
      <xdr:col>46</xdr:col>
      <xdr:colOff>38100</xdr:colOff>
      <xdr:row>35</xdr:row>
      <xdr:rowOff>166802</xdr:rowOff>
    </xdr:to>
    <xdr:sp macro="" textlink="">
      <xdr:nvSpPr>
        <xdr:cNvPr id="315" name="楕円 314"/>
        <xdr:cNvSpPr/>
      </xdr:nvSpPr>
      <xdr:spPr>
        <a:xfrm>
          <a:off x="8699500" y="606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11879</xdr:rowOff>
    </xdr:from>
    <xdr:ext cx="534377" cy="259045"/>
    <xdr:sp macro="" textlink="">
      <xdr:nvSpPr>
        <xdr:cNvPr id="316" name="テキスト ボックス 315"/>
        <xdr:cNvSpPr txBox="1"/>
      </xdr:nvSpPr>
      <xdr:spPr>
        <a:xfrm>
          <a:off x="8483111" y="584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121383</xdr:rowOff>
    </xdr:from>
    <xdr:to>
      <xdr:col>41</xdr:col>
      <xdr:colOff>101600</xdr:colOff>
      <xdr:row>36</xdr:row>
      <xdr:rowOff>51533</xdr:rowOff>
    </xdr:to>
    <xdr:sp macro="" textlink="">
      <xdr:nvSpPr>
        <xdr:cNvPr id="317" name="楕円 316"/>
        <xdr:cNvSpPr/>
      </xdr:nvSpPr>
      <xdr:spPr>
        <a:xfrm>
          <a:off x="7810500" y="612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42660</xdr:rowOff>
    </xdr:from>
    <xdr:ext cx="534377" cy="259045"/>
    <xdr:sp macro="" textlink="">
      <xdr:nvSpPr>
        <xdr:cNvPr id="318" name="テキスト ボックス 317"/>
        <xdr:cNvSpPr txBox="1"/>
      </xdr:nvSpPr>
      <xdr:spPr>
        <a:xfrm>
          <a:off x="7594111" y="621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123582</xdr:rowOff>
    </xdr:from>
    <xdr:to>
      <xdr:col>36</xdr:col>
      <xdr:colOff>165100</xdr:colOff>
      <xdr:row>36</xdr:row>
      <xdr:rowOff>53732</xdr:rowOff>
    </xdr:to>
    <xdr:sp macro="" textlink="">
      <xdr:nvSpPr>
        <xdr:cNvPr id="319" name="楕円 318"/>
        <xdr:cNvSpPr/>
      </xdr:nvSpPr>
      <xdr:spPr>
        <a:xfrm>
          <a:off x="6921500" y="612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44859</xdr:rowOff>
    </xdr:from>
    <xdr:ext cx="534377" cy="259045"/>
    <xdr:sp macro="" textlink="">
      <xdr:nvSpPr>
        <xdr:cNvPr id="320" name="テキスト ボックス 319"/>
        <xdr:cNvSpPr txBox="1"/>
      </xdr:nvSpPr>
      <xdr:spPr>
        <a:xfrm>
          <a:off x="6705111" y="621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59835</xdr:rowOff>
    </xdr:from>
    <xdr:to>
      <xdr:col>54</xdr:col>
      <xdr:colOff>189865</xdr:colOff>
      <xdr:row>58</xdr:row>
      <xdr:rowOff>105928</xdr:rowOff>
    </xdr:to>
    <xdr:cxnSp macro="">
      <xdr:nvCxnSpPr>
        <xdr:cNvPr id="344" name="直線コネクタ 343"/>
        <xdr:cNvCxnSpPr/>
      </xdr:nvCxnSpPr>
      <xdr:spPr>
        <a:xfrm flipV="1">
          <a:off x="10475595" y="8632335"/>
          <a:ext cx="1270" cy="1417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109755</xdr:rowOff>
    </xdr:from>
    <xdr:ext cx="534377" cy="259045"/>
    <xdr:sp macro="" textlink="">
      <xdr:nvSpPr>
        <xdr:cNvPr id="345" name="普通建設事業費最小値テキスト"/>
        <xdr:cNvSpPr txBox="1"/>
      </xdr:nvSpPr>
      <xdr:spPr>
        <a:xfrm>
          <a:off x="10528300" y="1005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105928</xdr:rowOff>
    </xdr:from>
    <xdr:to>
      <xdr:col>55</xdr:col>
      <xdr:colOff>88900</xdr:colOff>
      <xdr:row>58</xdr:row>
      <xdr:rowOff>105928</xdr:rowOff>
    </xdr:to>
    <xdr:cxnSp macro="">
      <xdr:nvCxnSpPr>
        <xdr:cNvPr id="346" name="直線コネクタ 345"/>
        <xdr:cNvCxnSpPr/>
      </xdr:nvCxnSpPr>
      <xdr:spPr>
        <a:xfrm>
          <a:off x="10388600" y="10050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6512</xdr:rowOff>
    </xdr:from>
    <xdr:ext cx="599010" cy="259045"/>
    <xdr:sp macro="" textlink="">
      <xdr:nvSpPr>
        <xdr:cNvPr id="347" name="普通建設事業費最大値テキスト"/>
        <xdr:cNvSpPr txBox="1"/>
      </xdr:nvSpPr>
      <xdr:spPr>
        <a:xfrm>
          <a:off x="10528300" y="8407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59835</xdr:rowOff>
    </xdr:from>
    <xdr:to>
      <xdr:col>55</xdr:col>
      <xdr:colOff>88900</xdr:colOff>
      <xdr:row>50</xdr:row>
      <xdr:rowOff>59835</xdr:rowOff>
    </xdr:to>
    <xdr:cxnSp macro="">
      <xdr:nvCxnSpPr>
        <xdr:cNvPr id="348" name="直線コネクタ 347"/>
        <xdr:cNvCxnSpPr/>
      </xdr:nvCxnSpPr>
      <xdr:spPr>
        <a:xfrm>
          <a:off x="10388600" y="863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93599</xdr:rowOff>
    </xdr:from>
    <xdr:to>
      <xdr:col>55</xdr:col>
      <xdr:colOff>0</xdr:colOff>
      <xdr:row>53</xdr:row>
      <xdr:rowOff>109929</xdr:rowOff>
    </xdr:to>
    <xdr:cxnSp macro="">
      <xdr:nvCxnSpPr>
        <xdr:cNvPr id="349" name="直線コネクタ 348"/>
        <xdr:cNvCxnSpPr/>
      </xdr:nvCxnSpPr>
      <xdr:spPr>
        <a:xfrm>
          <a:off x="9639300" y="9008999"/>
          <a:ext cx="838200" cy="18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144723</xdr:rowOff>
    </xdr:from>
    <xdr:ext cx="534377" cy="259045"/>
    <xdr:sp macro="" textlink="">
      <xdr:nvSpPr>
        <xdr:cNvPr id="350" name="普通建設事業費平均値テキスト"/>
        <xdr:cNvSpPr txBox="1"/>
      </xdr:nvSpPr>
      <xdr:spPr>
        <a:xfrm>
          <a:off x="10528300" y="9574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166296</xdr:rowOff>
    </xdr:from>
    <xdr:to>
      <xdr:col>55</xdr:col>
      <xdr:colOff>50800</xdr:colOff>
      <xdr:row>56</xdr:row>
      <xdr:rowOff>96446</xdr:rowOff>
    </xdr:to>
    <xdr:sp macro="" textlink="">
      <xdr:nvSpPr>
        <xdr:cNvPr id="351" name="フローチャート: 判断 350"/>
        <xdr:cNvSpPr/>
      </xdr:nvSpPr>
      <xdr:spPr>
        <a:xfrm>
          <a:off x="10426700" y="959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93599</xdr:rowOff>
    </xdr:from>
    <xdr:to>
      <xdr:col>50</xdr:col>
      <xdr:colOff>114300</xdr:colOff>
      <xdr:row>56</xdr:row>
      <xdr:rowOff>71486</xdr:rowOff>
    </xdr:to>
    <xdr:cxnSp macro="">
      <xdr:nvCxnSpPr>
        <xdr:cNvPr id="352" name="直線コネクタ 351"/>
        <xdr:cNvCxnSpPr/>
      </xdr:nvCxnSpPr>
      <xdr:spPr>
        <a:xfrm flipV="1">
          <a:off x="8750300" y="9008999"/>
          <a:ext cx="889000" cy="663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166677</xdr:rowOff>
    </xdr:from>
    <xdr:to>
      <xdr:col>50</xdr:col>
      <xdr:colOff>165100</xdr:colOff>
      <xdr:row>56</xdr:row>
      <xdr:rowOff>96827</xdr:rowOff>
    </xdr:to>
    <xdr:sp macro="" textlink="">
      <xdr:nvSpPr>
        <xdr:cNvPr id="353" name="フローチャート: 判断 352"/>
        <xdr:cNvSpPr/>
      </xdr:nvSpPr>
      <xdr:spPr>
        <a:xfrm>
          <a:off x="9588500" y="959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87954</xdr:rowOff>
    </xdr:from>
    <xdr:ext cx="534377" cy="259045"/>
    <xdr:sp macro="" textlink="">
      <xdr:nvSpPr>
        <xdr:cNvPr id="354" name="テキスト ボックス 353"/>
        <xdr:cNvSpPr txBox="1"/>
      </xdr:nvSpPr>
      <xdr:spPr>
        <a:xfrm>
          <a:off x="9372111" y="9689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71280</xdr:rowOff>
    </xdr:from>
    <xdr:to>
      <xdr:col>45</xdr:col>
      <xdr:colOff>177800</xdr:colOff>
      <xdr:row>56</xdr:row>
      <xdr:rowOff>71486</xdr:rowOff>
    </xdr:to>
    <xdr:cxnSp macro="">
      <xdr:nvCxnSpPr>
        <xdr:cNvPr id="355" name="直線コネクタ 354"/>
        <xdr:cNvCxnSpPr/>
      </xdr:nvCxnSpPr>
      <xdr:spPr>
        <a:xfrm>
          <a:off x="7861300" y="9672480"/>
          <a:ext cx="8890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150096</xdr:rowOff>
    </xdr:from>
    <xdr:to>
      <xdr:col>46</xdr:col>
      <xdr:colOff>38100</xdr:colOff>
      <xdr:row>56</xdr:row>
      <xdr:rowOff>80246</xdr:rowOff>
    </xdr:to>
    <xdr:sp macro="" textlink="">
      <xdr:nvSpPr>
        <xdr:cNvPr id="356" name="フローチャート: 判断 355"/>
        <xdr:cNvSpPr/>
      </xdr:nvSpPr>
      <xdr:spPr>
        <a:xfrm>
          <a:off x="8699500" y="957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96773</xdr:rowOff>
    </xdr:from>
    <xdr:ext cx="534377" cy="259045"/>
    <xdr:sp macro="" textlink="">
      <xdr:nvSpPr>
        <xdr:cNvPr id="357" name="テキスト ボックス 356"/>
        <xdr:cNvSpPr txBox="1"/>
      </xdr:nvSpPr>
      <xdr:spPr>
        <a:xfrm>
          <a:off x="8483111" y="935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81552</xdr:rowOff>
    </xdr:from>
    <xdr:to>
      <xdr:col>41</xdr:col>
      <xdr:colOff>50800</xdr:colOff>
      <xdr:row>56</xdr:row>
      <xdr:rowOff>71280</xdr:rowOff>
    </xdr:to>
    <xdr:cxnSp macro="">
      <xdr:nvCxnSpPr>
        <xdr:cNvPr id="358" name="直線コネクタ 357"/>
        <xdr:cNvCxnSpPr/>
      </xdr:nvCxnSpPr>
      <xdr:spPr>
        <a:xfrm>
          <a:off x="6972300" y="9511302"/>
          <a:ext cx="889000" cy="161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30188</xdr:rowOff>
    </xdr:from>
    <xdr:to>
      <xdr:col>41</xdr:col>
      <xdr:colOff>101600</xdr:colOff>
      <xdr:row>55</xdr:row>
      <xdr:rowOff>131788</xdr:rowOff>
    </xdr:to>
    <xdr:sp macro="" textlink="">
      <xdr:nvSpPr>
        <xdr:cNvPr id="359" name="フローチャート: 判断 358"/>
        <xdr:cNvSpPr/>
      </xdr:nvSpPr>
      <xdr:spPr>
        <a:xfrm>
          <a:off x="7810500" y="945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148315</xdr:rowOff>
    </xdr:from>
    <xdr:ext cx="534377" cy="259045"/>
    <xdr:sp macro="" textlink="">
      <xdr:nvSpPr>
        <xdr:cNvPr id="360" name="テキスト ボックス 359"/>
        <xdr:cNvSpPr txBox="1"/>
      </xdr:nvSpPr>
      <xdr:spPr>
        <a:xfrm>
          <a:off x="7594111" y="923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112187</xdr:rowOff>
    </xdr:from>
    <xdr:to>
      <xdr:col>36</xdr:col>
      <xdr:colOff>165100</xdr:colOff>
      <xdr:row>56</xdr:row>
      <xdr:rowOff>42337</xdr:rowOff>
    </xdr:to>
    <xdr:sp macro="" textlink="">
      <xdr:nvSpPr>
        <xdr:cNvPr id="361" name="フローチャート: 判断 360"/>
        <xdr:cNvSpPr/>
      </xdr:nvSpPr>
      <xdr:spPr>
        <a:xfrm>
          <a:off x="6921500" y="954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33464</xdr:rowOff>
    </xdr:from>
    <xdr:ext cx="534377" cy="259045"/>
    <xdr:sp macro="" textlink="">
      <xdr:nvSpPr>
        <xdr:cNvPr id="362" name="テキスト ボックス 361"/>
        <xdr:cNvSpPr txBox="1"/>
      </xdr:nvSpPr>
      <xdr:spPr>
        <a:xfrm>
          <a:off x="6705111" y="963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59129</xdr:rowOff>
    </xdr:from>
    <xdr:to>
      <xdr:col>55</xdr:col>
      <xdr:colOff>50800</xdr:colOff>
      <xdr:row>53</xdr:row>
      <xdr:rowOff>160729</xdr:rowOff>
    </xdr:to>
    <xdr:sp macro="" textlink="">
      <xdr:nvSpPr>
        <xdr:cNvPr id="368" name="楕円 367"/>
        <xdr:cNvSpPr/>
      </xdr:nvSpPr>
      <xdr:spPr>
        <a:xfrm>
          <a:off x="10426700" y="914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82006</xdr:rowOff>
    </xdr:from>
    <xdr:ext cx="599010" cy="259045"/>
    <xdr:sp macro="" textlink="">
      <xdr:nvSpPr>
        <xdr:cNvPr id="369" name="普通建設事業費該当値テキスト"/>
        <xdr:cNvSpPr txBox="1"/>
      </xdr:nvSpPr>
      <xdr:spPr>
        <a:xfrm>
          <a:off x="10528300" y="8997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42799</xdr:rowOff>
    </xdr:from>
    <xdr:to>
      <xdr:col>50</xdr:col>
      <xdr:colOff>165100</xdr:colOff>
      <xdr:row>52</xdr:row>
      <xdr:rowOff>144399</xdr:rowOff>
    </xdr:to>
    <xdr:sp macro="" textlink="">
      <xdr:nvSpPr>
        <xdr:cNvPr id="370" name="楕円 369"/>
        <xdr:cNvSpPr/>
      </xdr:nvSpPr>
      <xdr:spPr>
        <a:xfrm>
          <a:off x="9588500" y="895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50</xdr:row>
      <xdr:rowOff>160926</xdr:rowOff>
    </xdr:from>
    <xdr:ext cx="599010" cy="259045"/>
    <xdr:sp macro="" textlink="">
      <xdr:nvSpPr>
        <xdr:cNvPr id="371" name="テキスト ボックス 370"/>
        <xdr:cNvSpPr txBox="1"/>
      </xdr:nvSpPr>
      <xdr:spPr>
        <a:xfrm>
          <a:off x="9339795" y="8733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20686</xdr:rowOff>
    </xdr:from>
    <xdr:to>
      <xdr:col>46</xdr:col>
      <xdr:colOff>38100</xdr:colOff>
      <xdr:row>56</xdr:row>
      <xdr:rowOff>122286</xdr:rowOff>
    </xdr:to>
    <xdr:sp macro="" textlink="">
      <xdr:nvSpPr>
        <xdr:cNvPr id="372" name="楕円 371"/>
        <xdr:cNvSpPr/>
      </xdr:nvSpPr>
      <xdr:spPr>
        <a:xfrm>
          <a:off x="8699500" y="962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113413</xdr:rowOff>
    </xdr:from>
    <xdr:ext cx="534377" cy="259045"/>
    <xdr:sp macro="" textlink="">
      <xdr:nvSpPr>
        <xdr:cNvPr id="373" name="テキスト ボックス 372"/>
        <xdr:cNvSpPr txBox="1"/>
      </xdr:nvSpPr>
      <xdr:spPr>
        <a:xfrm>
          <a:off x="8483111" y="971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20480</xdr:rowOff>
    </xdr:from>
    <xdr:to>
      <xdr:col>41</xdr:col>
      <xdr:colOff>101600</xdr:colOff>
      <xdr:row>56</xdr:row>
      <xdr:rowOff>122080</xdr:rowOff>
    </xdr:to>
    <xdr:sp macro="" textlink="">
      <xdr:nvSpPr>
        <xdr:cNvPr id="374" name="楕円 373"/>
        <xdr:cNvSpPr/>
      </xdr:nvSpPr>
      <xdr:spPr>
        <a:xfrm>
          <a:off x="7810500" y="96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113207</xdr:rowOff>
    </xdr:from>
    <xdr:ext cx="534377" cy="259045"/>
    <xdr:sp macro="" textlink="">
      <xdr:nvSpPr>
        <xdr:cNvPr id="375" name="テキスト ボックス 374"/>
        <xdr:cNvSpPr txBox="1"/>
      </xdr:nvSpPr>
      <xdr:spPr>
        <a:xfrm>
          <a:off x="7594111" y="971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30752</xdr:rowOff>
    </xdr:from>
    <xdr:to>
      <xdr:col>36</xdr:col>
      <xdr:colOff>165100</xdr:colOff>
      <xdr:row>55</xdr:row>
      <xdr:rowOff>132352</xdr:rowOff>
    </xdr:to>
    <xdr:sp macro="" textlink="">
      <xdr:nvSpPr>
        <xdr:cNvPr id="376" name="楕円 375"/>
        <xdr:cNvSpPr/>
      </xdr:nvSpPr>
      <xdr:spPr>
        <a:xfrm>
          <a:off x="6921500" y="946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148879</xdr:rowOff>
    </xdr:from>
    <xdr:ext cx="534377" cy="259045"/>
    <xdr:sp macro="" textlink="">
      <xdr:nvSpPr>
        <xdr:cNvPr id="377" name="テキスト ボックス 376"/>
        <xdr:cNvSpPr txBox="1"/>
      </xdr:nvSpPr>
      <xdr:spPr>
        <a:xfrm>
          <a:off x="6705111" y="9235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2573</xdr:rowOff>
    </xdr:from>
    <xdr:to>
      <xdr:col>54</xdr:col>
      <xdr:colOff>189865</xdr:colOff>
      <xdr:row>79</xdr:row>
      <xdr:rowOff>98879</xdr:rowOff>
    </xdr:to>
    <xdr:cxnSp macro="">
      <xdr:nvCxnSpPr>
        <xdr:cNvPr id="403" name="直線コネクタ 402"/>
        <xdr:cNvCxnSpPr/>
      </xdr:nvCxnSpPr>
      <xdr:spPr>
        <a:xfrm flipV="1">
          <a:off x="10475595" y="12175523"/>
          <a:ext cx="1270" cy="1467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120700</xdr:rowOff>
    </xdr:from>
    <xdr:ext cx="534377" cy="259045"/>
    <xdr:sp macro="" textlink="">
      <xdr:nvSpPr>
        <xdr:cNvPr id="406" name="普通建設事業費 （ うち新規整備　）最大値テキスト"/>
        <xdr:cNvSpPr txBox="1"/>
      </xdr:nvSpPr>
      <xdr:spPr>
        <a:xfrm>
          <a:off x="10528300" y="1195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2573</xdr:rowOff>
    </xdr:from>
    <xdr:to>
      <xdr:col>55</xdr:col>
      <xdr:colOff>88900</xdr:colOff>
      <xdr:row>71</xdr:row>
      <xdr:rowOff>2573</xdr:rowOff>
    </xdr:to>
    <xdr:cxnSp macro="">
      <xdr:nvCxnSpPr>
        <xdr:cNvPr id="407" name="直線コネクタ 406"/>
        <xdr:cNvCxnSpPr/>
      </xdr:nvCxnSpPr>
      <xdr:spPr>
        <a:xfrm>
          <a:off x="10388600" y="12175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142264</xdr:rowOff>
    </xdr:from>
    <xdr:to>
      <xdr:col>55</xdr:col>
      <xdr:colOff>0</xdr:colOff>
      <xdr:row>78</xdr:row>
      <xdr:rowOff>142232</xdr:rowOff>
    </xdr:to>
    <xdr:cxnSp macro="">
      <xdr:nvCxnSpPr>
        <xdr:cNvPr id="408" name="直線コネクタ 407"/>
        <xdr:cNvCxnSpPr/>
      </xdr:nvCxnSpPr>
      <xdr:spPr>
        <a:xfrm>
          <a:off x="9639300" y="13343914"/>
          <a:ext cx="838200" cy="17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92836</xdr:rowOff>
    </xdr:from>
    <xdr:ext cx="534377" cy="259045"/>
    <xdr:sp macro="" textlink="">
      <xdr:nvSpPr>
        <xdr:cNvPr id="409" name="普通建設事業費 （ うち新規整備　）平均値テキスト"/>
        <xdr:cNvSpPr txBox="1"/>
      </xdr:nvSpPr>
      <xdr:spPr>
        <a:xfrm>
          <a:off x="10528300" y="13123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69959</xdr:rowOff>
    </xdr:from>
    <xdr:to>
      <xdr:col>55</xdr:col>
      <xdr:colOff>50800</xdr:colOff>
      <xdr:row>78</xdr:row>
      <xdr:rowOff>109</xdr:rowOff>
    </xdr:to>
    <xdr:sp macro="" textlink="">
      <xdr:nvSpPr>
        <xdr:cNvPr id="410" name="フローチャート: 判断 409"/>
        <xdr:cNvSpPr/>
      </xdr:nvSpPr>
      <xdr:spPr>
        <a:xfrm>
          <a:off x="10426700" y="1327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142264</xdr:rowOff>
    </xdr:from>
    <xdr:to>
      <xdr:col>50</xdr:col>
      <xdr:colOff>114300</xdr:colOff>
      <xdr:row>78</xdr:row>
      <xdr:rowOff>90812</xdr:rowOff>
    </xdr:to>
    <xdr:cxnSp macro="">
      <xdr:nvCxnSpPr>
        <xdr:cNvPr id="411" name="直線コネクタ 410"/>
        <xdr:cNvCxnSpPr/>
      </xdr:nvCxnSpPr>
      <xdr:spPr>
        <a:xfrm flipV="1">
          <a:off x="8750300" y="13343914"/>
          <a:ext cx="889000" cy="119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29676</xdr:rowOff>
    </xdr:from>
    <xdr:to>
      <xdr:col>50</xdr:col>
      <xdr:colOff>165100</xdr:colOff>
      <xdr:row>77</xdr:row>
      <xdr:rowOff>131276</xdr:rowOff>
    </xdr:to>
    <xdr:sp macro="" textlink="">
      <xdr:nvSpPr>
        <xdr:cNvPr id="412" name="フローチャート: 判断 411"/>
        <xdr:cNvSpPr/>
      </xdr:nvSpPr>
      <xdr:spPr>
        <a:xfrm>
          <a:off x="9588500" y="1323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147803</xdr:rowOff>
    </xdr:from>
    <xdr:ext cx="534377" cy="259045"/>
    <xdr:sp macro="" textlink="">
      <xdr:nvSpPr>
        <xdr:cNvPr id="413" name="テキスト ボックス 412"/>
        <xdr:cNvSpPr txBox="1"/>
      </xdr:nvSpPr>
      <xdr:spPr>
        <a:xfrm>
          <a:off x="9372111" y="1300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90812</xdr:rowOff>
    </xdr:from>
    <xdr:to>
      <xdr:col>45</xdr:col>
      <xdr:colOff>177800</xdr:colOff>
      <xdr:row>78</xdr:row>
      <xdr:rowOff>116906</xdr:rowOff>
    </xdr:to>
    <xdr:cxnSp macro="">
      <xdr:nvCxnSpPr>
        <xdr:cNvPr id="414" name="直線コネクタ 413"/>
        <xdr:cNvCxnSpPr/>
      </xdr:nvCxnSpPr>
      <xdr:spPr>
        <a:xfrm flipV="1">
          <a:off x="7861300" y="13463912"/>
          <a:ext cx="889000" cy="26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63117</xdr:rowOff>
    </xdr:from>
    <xdr:to>
      <xdr:col>46</xdr:col>
      <xdr:colOff>38100</xdr:colOff>
      <xdr:row>76</xdr:row>
      <xdr:rowOff>164717</xdr:rowOff>
    </xdr:to>
    <xdr:sp macro="" textlink="">
      <xdr:nvSpPr>
        <xdr:cNvPr id="415" name="フローチャート: 判断 414"/>
        <xdr:cNvSpPr/>
      </xdr:nvSpPr>
      <xdr:spPr>
        <a:xfrm>
          <a:off x="8699500" y="1309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9794</xdr:rowOff>
    </xdr:from>
    <xdr:ext cx="534377" cy="259045"/>
    <xdr:sp macro="" textlink="">
      <xdr:nvSpPr>
        <xdr:cNvPr id="416" name="テキスト ボックス 415"/>
        <xdr:cNvSpPr txBox="1"/>
      </xdr:nvSpPr>
      <xdr:spPr>
        <a:xfrm>
          <a:off x="8483111" y="1286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74319</xdr:rowOff>
    </xdr:from>
    <xdr:to>
      <xdr:col>41</xdr:col>
      <xdr:colOff>101600</xdr:colOff>
      <xdr:row>76</xdr:row>
      <xdr:rowOff>4468</xdr:rowOff>
    </xdr:to>
    <xdr:sp macro="" textlink="">
      <xdr:nvSpPr>
        <xdr:cNvPr id="417" name="フローチャート: 判断 416"/>
        <xdr:cNvSpPr/>
      </xdr:nvSpPr>
      <xdr:spPr>
        <a:xfrm>
          <a:off x="7810500" y="129330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20996</xdr:rowOff>
    </xdr:from>
    <xdr:ext cx="534377" cy="259045"/>
    <xdr:sp macro="" textlink="">
      <xdr:nvSpPr>
        <xdr:cNvPr id="418" name="テキスト ボックス 417"/>
        <xdr:cNvSpPr txBox="1"/>
      </xdr:nvSpPr>
      <xdr:spPr>
        <a:xfrm>
          <a:off x="7594111" y="1270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91432</xdr:rowOff>
    </xdr:from>
    <xdr:to>
      <xdr:col>55</xdr:col>
      <xdr:colOff>50800</xdr:colOff>
      <xdr:row>79</xdr:row>
      <xdr:rowOff>21582</xdr:rowOff>
    </xdr:to>
    <xdr:sp macro="" textlink="">
      <xdr:nvSpPr>
        <xdr:cNvPr id="424" name="楕円 423"/>
        <xdr:cNvSpPr/>
      </xdr:nvSpPr>
      <xdr:spPr>
        <a:xfrm>
          <a:off x="10426700" y="1346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69859</xdr:rowOff>
    </xdr:from>
    <xdr:ext cx="469744" cy="259045"/>
    <xdr:sp macro="" textlink="">
      <xdr:nvSpPr>
        <xdr:cNvPr id="425" name="普通建設事業費 （ うち新規整備　）該当値テキスト"/>
        <xdr:cNvSpPr txBox="1"/>
      </xdr:nvSpPr>
      <xdr:spPr>
        <a:xfrm>
          <a:off x="10528300" y="1344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91464</xdr:rowOff>
    </xdr:from>
    <xdr:to>
      <xdr:col>50</xdr:col>
      <xdr:colOff>165100</xdr:colOff>
      <xdr:row>78</xdr:row>
      <xdr:rowOff>21614</xdr:rowOff>
    </xdr:to>
    <xdr:sp macro="" textlink="">
      <xdr:nvSpPr>
        <xdr:cNvPr id="426" name="楕円 425"/>
        <xdr:cNvSpPr/>
      </xdr:nvSpPr>
      <xdr:spPr>
        <a:xfrm>
          <a:off x="9588500" y="1329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12741</xdr:rowOff>
    </xdr:from>
    <xdr:ext cx="534377" cy="259045"/>
    <xdr:sp macro="" textlink="">
      <xdr:nvSpPr>
        <xdr:cNvPr id="427" name="テキスト ボックス 426"/>
        <xdr:cNvSpPr txBox="1"/>
      </xdr:nvSpPr>
      <xdr:spPr>
        <a:xfrm>
          <a:off x="9372111" y="1338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40012</xdr:rowOff>
    </xdr:from>
    <xdr:to>
      <xdr:col>46</xdr:col>
      <xdr:colOff>38100</xdr:colOff>
      <xdr:row>78</xdr:row>
      <xdr:rowOff>141612</xdr:rowOff>
    </xdr:to>
    <xdr:sp macro="" textlink="">
      <xdr:nvSpPr>
        <xdr:cNvPr id="428" name="楕円 427"/>
        <xdr:cNvSpPr/>
      </xdr:nvSpPr>
      <xdr:spPr>
        <a:xfrm>
          <a:off x="8699500" y="1341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132739</xdr:rowOff>
    </xdr:from>
    <xdr:ext cx="534377" cy="259045"/>
    <xdr:sp macro="" textlink="">
      <xdr:nvSpPr>
        <xdr:cNvPr id="429" name="テキスト ボックス 428"/>
        <xdr:cNvSpPr txBox="1"/>
      </xdr:nvSpPr>
      <xdr:spPr>
        <a:xfrm>
          <a:off x="8483111" y="1350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66106</xdr:rowOff>
    </xdr:from>
    <xdr:to>
      <xdr:col>41</xdr:col>
      <xdr:colOff>101600</xdr:colOff>
      <xdr:row>78</xdr:row>
      <xdr:rowOff>167706</xdr:rowOff>
    </xdr:to>
    <xdr:sp macro="" textlink="">
      <xdr:nvSpPr>
        <xdr:cNvPr id="430" name="楕円 429"/>
        <xdr:cNvSpPr/>
      </xdr:nvSpPr>
      <xdr:spPr>
        <a:xfrm>
          <a:off x="7810500" y="1343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158833</xdr:rowOff>
    </xdr:from>
    <xdr:ext cx="469744" cy="259045"/>
    <xdr:sp macro="" textlink="">
      <xdr:nvSpPr>
        <xdr:cNvPr id="431" name="テキスト ボックス 430"/>
        <xdr:cNvSpPr txBox="1"/>
      </xdr:nvSpPr>
      <xdr:spPr>
        <a:xfrm>
          <a:off x="7626428" y="1353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19923</xdr:rowOff>
    </xdr:from>
    <xdr:to>
      <xdr:col>54</xdr:col>
      <xdr:colOff>189865</xdr:colOff>
      <xdr:row>98</xdr:row>
      <xdr:rowOff>66109</xdr:rowOff>
    </xdr:to>
    <xdr:cxnSp macro="">
      <xdr:nvCxnSpPr>
        <xdr:cNvPr id="453" name="直線コネクタ 452"/>
        <xdr:cNvCxnSpPr/>
      </xdr:nvCxnSpPr>
      <xdr:spPr>
        <a:xfrm flipV="1">
          <a:off x="10475595" y="15450423"/>
          <a:ext cx="1270" cy="1417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69936</xdr:rowOff>
    </xdr:from>
    <xdr:ext cx="469744" cy="259045"/>
    <xdr:sp macro="" textlink="">
      <xdr:nvSpPr>
        <xdr:cNvPr id="454" name="普通建設事業費 （ うち更新整備　）最小値テキスト"/>
        <xdr:cNvSpPr txBox="1"/>
      </xdr:nvSpPr>
      <xdr:spPr>
        <a:xfrm>
          <a:off x="10528300" y="16872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66109</xdr:rowOff>
    </xdr:from>
    <xdr:to>
      <xdr:col>55</xdr:col>
      <xdr:colOff>88900</xdr:colOff>
      <xdr:row>98</xdr:row>
      <xdr:rowOff>66109</xdr:rowOff>
    </xdr:to>
    <xdr:cxnSp macro="">
      <xdr:nvCxnSpPr>
        <xdr:cNvPr id="455" name="直線コネクタ 454"/>
        <xdr:cNvCxnSpPr/>
      </xdr:nvCxnSpPr>
      <xdr:spPr>
        <a:xfrm>
          <a:off x="10388600" y="16868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138050</xdr:rowOff>
    </xdr:from>
    <xdr:ext cx="599010" cy="259045"/>
    <xdr:sp macro="" textlink="">
      <xdr:nvSpPr>
        <xdr:cNvPr id="456" name="普通建設事業費 （ うち更新整備　）最大値テキスト"/>
        <xdr:cNvSpPr txBox="1"/>
      </xdr:nvSpPr>
      <xdr:spPr>
        <a:xfrm>
          <a:off x="10528300" y="1522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19923</xdr:rowOff>
    </xdr:from>
    <xdr:to>
      <xdr:col>55</xdr:col>
      <xdr:colOff>88900</xdr:colOff>
      <xdr:row>90</xdr:row>
      <xdr:rowOff>19923</xdr:rowOff>
    </xdr:to>
    <xdr:cxnSp macro="">
      <xdr:nvCxnSpPr>
        <xdr:cNvPr id="457" name="直線コネクタ 456"/>
        <xdr:cNvCxnSpPr/>
      </xdr:nvCxnSpPr>
      <xdr:spPr>
        <a:xfrm>
          <a:off x="10388600" y="1545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52786</xdr:rowOff>
    </xdr:from>
    <xdr:to>
      <xdr:col>55</xdr:col>
      <xdr:colOff>0</xdr:colOff>
      <xdr:row>93</xdr:row>
      <xdr:rowOff>93139</xdr:rowOff>
    </xdr:to>
    <xdr:cxnSp macro="">
      <xdr:nvCxnSpPr>
        <xdr:cNvPr id="458" name="直線コネクタ 457"/>
        <xdr:cNvCxnSpPr/>
      </xdr:nvCxnSpPr>
      <xdr:spPr>
        <a:xfrm>
          <a:off x="9639300" y="15997636"/>
          <a:ext cx="838200" cy="40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69558</xdr:rowOff>
    </xdr:from>
    <xdr:ext cx="534377" cy="259045"/>
    <xdr:sp macro="" textlink="">
      <xdr:nvSpPr>
        <xdr:cNvPr id="459" name="普通建設事業費 （ うち更新整備　）平均値テキスト"/>
        <xdr:cNvSpPr txBox="1"/>
      </xdr:nvSpPr>
      <xdr:spPr>
        <a:xfrm>
          <a:off x="10528300" y="16528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91131</xdr:rowOff>
    </xdr:from>
    <xdr:to>
      <xdr:col>55</xdr:col>
      <xdr:colOff>50800</xdr:colOff>
      <xdr:row>97</xdr:row>
      <xdr:rowOff>21281</xdr:rowOff>
    </xdr:to>
    <xdr:sp macro="" textlink="">
      <xdr:nvSpPr>
        <xdr:cNvPr id="460" name="フローチャート: 判断 459"/>
        <xdr:cNvSpPr/>
      </xdr:nvSpPr>
      <xdr:spPr>
        <a:xfrm>
          <a:off x="10426700" y="16550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52786</xdr:rowOff>
    </xdr:from>
    <xdr:to>
      <xdr:col>50</xdr:col>
      <xdr:colOff>114300</xdr:colOff>
      <xdr:row>96</xdr:row>
      <xdr:rowOff>46532</xdr:rowOff>
    </xdr:to>
    <xdr:cxnSp macro="">
      <xdr:nvCxnSpPr>
        <xdr:cNvPr id="461" name="直線コネクタ 460"/>
        <xdr:cNvCxnSpPr/>
      </xdr:nvCxnSpPr>
      <xdr:spPr>
        <a:xfrm flipV="1">
          <a:off x="8750300" y="15997636"/>
          <a:ext cx="889000" cy="50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123090</xdr:rowOff>
    </xdr:from>
    <xdr:to>
      <xdr:col>50</xdr:col>
      <xdr:colOff>165100</xdr:colOff>
      <xdr:row>97</xdr:row>
      <xdr:rowOff>53240</xdr:rowOff>
    </xdr:to>
    <xdr:sp macro="" textlink="">
      <xdr:nvSpPr>
        <xdr:cNvPr id="462" name="フローチャート: 判断 461"/>
        <xdr:cNvSpPr/>
      </xdr:nvSpPr>
      <xdr:spPr>
        <a:xfrm>
          <a:off x="9588500" y="1658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44367</xdr:rowOff>
    </xdr:from>
    <xdr:ext cx="534377" cy="259045"/>
    <xdr:sp macro="" textlink="">
      <xdr:nvSpPr>
        <xdr:cNvPr id="463" name="テキスト ボックス 462"/>
        <xdr:cNvSpPr txBox="1"/>
      </xdr:nvSpPr>
      <xdr:spPr>
        <a:xfrm>
          <a:off x="9372111" y="16675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46532</xdr:rowOff>
    </xdr:from>
    <xdr:to>
      <xdr:col>45</xdr:col>
      <xdr:colOff>177800</xdr:colOff>
      <xdr:row>96</xdr:row>
      <xdr:rowOff>95123</xdr:rowOff>
    </xdr:to>
    <xdr:cxnSp macro="">
      <xdr:nvCxnSpPr>
        <xdr:cNvPr id="464" name="直線コネクタ 463"/>
        <xdr:cNvCxnSpPr/>
      </xdr:nvCxnSpPr>
      <xdr:spPr>
        <a:xfrm flipV="1">
          <a:off x="7861300" y="16505732"/>
          <a:ext cx="889000" cy="4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4017</xdr:rowOff>
    </xdr:from>
    <xdr:to>
      <xdr:col>46</xdr:col>
      <xdr:colOff>38100</xdr:colOff>
      <xdr:row>97</xdr:row>
      <xdr:rowOff>105617</xdr:rowOff>
    </xdr:to>
    <xdr:sp macro="" textlink="">
      <xdr:nvSpPr>
        <xdr:cNvPr id="465" name="フローチャート: 判断 464"/>
        <xdr:cNvSpPr/>
      </xdr:nvSpPr>
      <xdr:spPr>
        <a:xfrm>
          <a:off x="8699500" y="1663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96744</xdr:rowOff>
    </xdr:from>
    <xdr:ext cx="534377" cy="259045"/>
    <xdr:sp macro="" textlink="">
      <xdr:nvSpPr>
        <xdr:cNvPr id="466" name="テキスト ボックス 465"/>
        <xdr:cNvSpPr txBox="1"/>
      </xdr:nvSpPr>
      <xdr:spPr>
        <a:xfrm>
          <a:off x="8483111" y="16727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142301</xdr:rowOff>
    </xdr:from>
    <xdr:to>
      <xdr:col>41</xdr:col>
      <xdr:colOff>101600</xdr:colOff>
      <xdr:row>97</xdr:row>
      <xdr:rowOff>72451</xdr:rowOff>
    </xdr:to>
    <xdr:sp macro="" textlink="">
      <xdr:nvSpPr>
        <xdr:cNvPr id="467" name="フローチャート: 判断 466"/>
        <xdr:cNvSpPr/>
      </xdr:nvSpPr>
      <xdr:spPr>
        <a:xfrm>
          <a:off x="7810500" y="1660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63578</xdr:rowOff>
    </xdr:from>
    <xdr:ext cx="534377" cy="259045"/>
    <xdr:sp macro="" textlink="">
      <xdr:nvSpPr>
        <xdr:cNvPr id="468" name="テキスト ボックス 467"/>
        <xdr:cNvSpPr txBox="1"/>
      </xdr:nvSpPr>
      <xdr:spPr>
        <a:xfrm>
          <a:off x="7594111" y="1669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42339</xdr:rowOff>
    </xdr:from>
    <xdr:to>
      <xdr:col>55</xdr:col>
      <xdr:colOff>50800</xdr:colOff>
      <xdr:row>93</xdr:row>
      <xdr:rowOff>143939</xdr:rowOff>
    </xdr:to>
    <xdr:sp macro="" textlink="">
      <xdr:nvSpPr>
        <xdr:cNvPr id="474" name="楕円 473"/>
        <xdr:cNvSpPr/>
      </xdr:nvSpPr>
      <xdr:spPr>
        <a:xfrm>
          <a:off x="10426700" y="1598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65216</xdr:rowOff>
    </xdr:from>
    <xdr:ext cx="534377" cy="259045"/>
    <xdr:sp macro="" textlink="">
      <xdr:nvSpPr>
        <xdr:cNvPr id="475" name="普通建設事業費 （ うち更新整備　）該当値テキスト"/>
        <xdr:cNvSpPr txBox="1"/>
      </xdr:nvSpPr>
      <xdr:spPr>
        <a:xfrm>
          <a:off x="10528300" y="1583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1986</xdr:rowOff>
    </xdr:from>
    <xdr:to>
      <xdr:col>50</xdr:col>
      <xdr:colOff>165100</xdr:colOff>
      <xdr:row>93</xdr:row>
      <xdr:rowOff>103586</xdr:rowOff>
    </xdr:to>
    <xdr:sp macro="" textlink="">
      <xdr:nvSpPr>
        <xdr:cNvPr id="476" name="楕円 475"/>
        <xdr:cNvSpPr/>
      </xdr:nvSpPr>
      <xdr:spPr>
        <a:xfrm>
          <a:off x="9588500" y="1594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120113</xdr:rowOff>
    </xdr:from>
    <xdr:ext cx="599010" cy="259045"/>
    <xdr:sp macro="" textlink="">
      <xdr:nvSpPr>
        <xdr:cNvPr id="477" name="テキスト ボックス 476"/>
        <xdr:cNvSpPr txBox="1"/>
      </xdr:nvSpPr>
      <xdr:spPr>
        <a:xfrm>
          <a:off x="9339795" y="15722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167182</xdr:rowOff>
    </xdr:from>
    <xdr:to>
      <xdr:col>46</xdr:col>
      <xdr:colOff>38100</xdr:colOff>
      <xdr:row>96</xdr:row>
      <xdr:rowOff>97332</xdr:rowOff>
    </xdr:to>
    <xdr:sp macro="" textlink="">
      <xdr:nvSpPr>
        <xdr:cNvPr id="478" name="楕円 477"/>
        <xdr:cNvSpPr/>
      </xdr:nvSpPr>
      <xdr:spPr>
        <a:xfrm>
          <a:off x="8699500" y="1645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113859</xdr:rowOff>
    </xdr:from>
    <xdr:ext cx="534377" cy="259045"/>
    <xdr:sp macro="" textlink="">
      <xdr:nvSpPr>
        <xdr:cNvPr id="479" name="テキスト ボックス 478"/>
        <xdr:cNvSpPr txBox="1"/>
      </xdr:nvSpPr>
      <xdr:spPr>
        <a:xfrm>
          <a:off x="8483111" y="16230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44323</xdr:rowOff>
    </xdr:from>
    <xdr:to>
      <xdr:col>41</xdr:col>
      <xdr:colOff>101600</xdr:colOff>
      <xdr:row>96</xdr:row>
      <xdr:rowOff>145923</xdr:rowOff>
    </xdr:to>
    <xdr:sp macro="" textlink="">
      <xdr:nvSpPr>
        <xdr:cNvPr id="480" name="楕円 479"/>
        <xdr:cNvSpPr/>
      </xdr:nvSpPr>
      <xdr:spPr>
        <a:xfrm>
          <a:off x="7810500" y="1650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162450</xdr:rowOff>
    </xdr:from>
    <xdr:ext cx="534377" cy="259045"/>
    <xdr:sp macro="" textlink="">
      <xdr:nvSpPr>
        <xdr:cNvPr id="481" name="テキスト ボックス 480"/>
        <xdr:cNvSpPr txBox="1"/>
      </xdr:nvSpPr>
      <xdr:spPr>
        <a:xfrm>
          <a:off x="7594111" y="16278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48551</xdr:rowOff>
    </xdr:from>
    <xdr:to>
      <xdr:col>85</xdr:col>
      <xdr:colOff>126364</xdr:colOff>
      <xdr:row>38</xdr:row>
      <xdr:rowOff>25400</xdr:rowOff>
    </xdr:to>
    <xdr:cxnSp macro="">
      <xdr:nvCxnSpPr>
        <xdr:cNvPr id="501" name="直線コネクタ 500"/>
        <xdr:cNvCxnSpPr/>
      </xdr:nvCxnSpPr>
      <xdr:spPr>
        <a:xfrm flipV="1">
          <a:off x="16317595" y="5363501"/>
          <a:ext cx="1269" cy="1176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70643</xdr:rowOff>
    </xdr:from>
    <xdr:ext cx="249299" cy="259045"/>
    <xdr:sp macro="" textlink="">
      <xdr:nvSpPr>
        <xdr:cNvPr id="502" name="災害復旧事業費最小値テキスト"/>
        <xdr:cNvSpPr txBox="1"/>
      </xdr:nvSpPr>
      <xdr:spPr>
        <a:xfrm>
          <a:off x="16370300" y="65857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166678</xdr:rowOff>
    </xdr:from>
    <xdr:ext cx="599010" cy="259045"/>
    <xdr:sp macro="" textlink="">
      <xdr:nvSpPr>
        <xdr:cNvPr id="504" name="災害復旧事業費最大値テキスト"/>
        <xdr:cNvSpPr txBox="1"/>
      </xdr:nvSpPr>
      <xdr:spPr>
        <a:xfrm>
          <a:off x="16370300" y="513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48551</xdr:rowOff>
    </xdr:from>
    <xdr:to>
      <xdr:col>86</xdr:col>
      <xdr:colOff>25400</xdr:colOff>
      <xdr:row>31</xdr:row>
      <xdr:rowOff>48551</xdr:rowOff>
    </xdr:to>
    <xdr:cxnSp macro="">
      <xdr:nvCxnSpPr>
        <xdr:cNvPr id="505" name="直線コネクタ 504"/>
        <xdr:cNvCxnSpPr/>
      </xdr:nvCxnSpPr>
      <xdr:spPr>
        <a:xfrm>
          <a:off x="16230600" y="536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25400</xdr:rowOff>
    </xdr:from>
    <xdr:to>
      <xdr:col>85</xdr:col>
      <xdr:colOff>127000</xdr:colOff>
      <xdr:row>38</xdr:row>
      <xdr:rowOff>25400</xdr:rowOff>
    </xdr:to>
    <xdr:cxnSp macro="">
      <xdr:nvCxnSpPr>
        <xdr:cNvPr id="506" name="直線コネクタ 505"/>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159543</xdr:rowOff>
    </xdr:from>
    <xdr:ext cx="469744" cy="259045"/>
    <xdr:sp macro="" textlink="">
      <xdr:nvSpPr>
        <xdr:cNvPr id="507" name="災害復旧事業費平均値テキスト"/>
        <xdr:cNvSpPr txBox="1"/>
      </xdr:nvSpPr>
      <xdr:spPr>
        <a:xfrm>
          <a:off x="16370300" y="6331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136666</xdr:rowOff>
    </xdr:from>
    <xdr:to>
      <xdr:col>85</xdr:col>
      <xdr:colOff>177800</xdr:colOff>
      <xdr:row>38</xdr:row>
      <xdr:rowOff>66816</xdr:rowOff>
    </xdr:to>
    <xdr:sp macro="" textlink="">
      <xdr:nvSpPr>
        <xdr:cNvPr id="508" name="フローチャート: 判断 507"/>
        <xdr:cNvSpPr/>
      </xdr:nvSpPr>
      <xdr:spPr>
        <a:xfrm>
          <a:off x="162687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21274</xdr:rowOff>
    </xdr:from>
    <xdr:to>
      <xdr:col>81</xdr:col>
      <xdr:colOff>50800</xdr:colOff>
      <xdr:row>38</xdr:row>
      <xdr:rowOff>25400</xdr:rowOff>
    </xdr:to>
    <xdr:cxnSp macro="">
      <xdr:nvCxnSpPr>
        <xdr:cNvPr id="509" name="直線コネクタ 508"/>
        <xdr:cNvCxnSpPr/>
      </xdr:nvCxnSpPr>
      <xdr:spPr>
        <a:xfrm>
          <a:off x="14592300" y="6536374"/>
          <a:ext cx="889000" cy="4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130797</xdr:rowOff>
    </xdr:from>
    <xdr:to>
      <xdr:col>81</xdr:col>
      <xdr:colOff>101600</xdr:colOff>
      <xdr:row>38</xdr:row>
      <xdr:rowOff>60947</xdr:rowOff>
    </xdr:to>
    <xdr:sp macro="" textlink="">
      <xdr:nvSpPr>
        <xdr:cNvPr id="510" name="フローチャート: 判断 509"/>
        <xdr:cNvSpPr/>
      </xdr:nvSpPr>
      <xdr:spPr>
        <a:xfrm>
          <a:off x="15430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77474</xdr:rowOff>
    </xdr:from>
    <xdr:ext cx="469744" cy="259045"/>
    <xdr:sp macro="" textlink="">
      <xdr:nvSpPr>
        <xdr:cNvPr id="511" name="テキスト ボックス 510"/>
        <xdr:cNvSpPr txBox="1"/>
      </xdr:nvSpPr>
      <xdr:spPr>
        <a:xfrm>
          <a:off x="15246428" y="624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21274</xdr:rowOff>
    </xdr:from>
    <xdr:to>
      <xdr:col>76</xdr:col>
      <xdr:colOff>114300</xdr:colOff>
      <xdr:row>38</xdr:row>
      <xdr:rowOff>25400</xdr:rowOff>
    </xdr:to>
    <xdr:cxnSp macro="">
      <xdr:nvCxnSpPr>
        <xdr:cNvPr id="512" name="直線コネクタ 511"/>
        <xdr:cNvCxnSpPr/>
      </xdr:nvCxnSpPr>
      <xdr:spPr>
        <a:xfrm flipV="1">
          <a:off x="13703300" y="6536374"/>
          <a:ext cx="889000" cy="4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136866</xdr:rowOff>
    </xdr:from>
    <xdr:to>
      <xdr:col>76</xdr:col>
      <xdr:colOff>165100</xdr:colOff>
      <xdr:row>38</xdr:row>
      <xdr:rowOff>67016</xdr:rowOff>
    </xdr:to>
    <xdr:sp macro="" textlink="">
      <xdr:nvSpPr>
        <xdr:cNvPr id="513" name="フローチャート: 判断 512"/>
        <xdr:cNvSpPr/>
      </xdr:nvSpPr>
      <xdr:spPr>
        <a:xfrm>
          <a:off x="14541500" y="648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83543</xdr:rowOff>
    </xdr:from>
    <xdr:ext cx="469744" cy="259045"/>
    <xdr:sp macro="" textlink="">
      <xdr:nvSpPr>
        <xdr:cNvPr id="514" name="テキスト ボックス 513"/>
        <xdr:cNvSpPr txBox="1"/>
      </xdr:nvSpPr>
      <xdr:spPr>
        <a:xfrm>
          <a:off x="14357428" y="625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130630</xdr:rowOff>
    </xdr:from>
    <xdr:to>
      <xdr:col>71</xdr:col>
      <xdr:colOff>177800</xdr:colOff>
      <xdr:row>38</xdr:row>
      <xdr:rowOff>25400</xdr:rowOff>
    </xdr:to>
    <xdr:cxnSp macro="">
      <xdr:nvCxnSpPr>
        <xdr:cNvPr id="515" name="直線コネクタ 514"/>
        <xdr:cNvCxnSpPr/>
      </xdr:nvCxnSpPr>
      <xdr:spPr>
        <a:xfrm>
          <a:off x="12814300" y="6474280"/>
          <a:ext cx="889000" cy="6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125876</xdr:rowOff>
    </xdr:from>
    <xdr:to>
      <xdr:col>72</xdr:col>
      <xdr:colOff>38100</xdr:colOff>
      <xdr:row>38</xdr:row>
      <xdr:rowOff>56026</xdr:rowOff>
    </xdr:to>
    <xdr:sp macro="" textlink="">
      <xdr:nvSpPr>
        <xdr:cNvPr id="516" name="フローチャート: 判断 515"/>
        <xdr:cNvSpPr/>
      </xdr:nvSpPr>
      <xdr:spPr>
        <a:xfrm>
          <a:off x="13652500" y="646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72553</xdr:rowOff>
    </xdr:from>
    <xdr:ext cx="469744" cy="259045"/>
    <xdr:sp macro="" textlink="">
      <xdr:nvSpPr>
        <xdr:cNvPr id="517" name="テキスト ボックス 516"/>
        <xdr:cNvSpPr txBox="1"/>
      </xdr:nvSpPr>
      <xdr:spPr>
        <a:xfrm>
          <a:off x="13468428" y="624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126945</xdr:rowOff>
    </xdr:from>
    <xdr:to>
      <xdr:col>67</xdr:col>
      <xdr:colOff>101600</xdr:colOff>
      <xdr:row>38</xdr:row>
      <xdr:rowOff>57094</xdr:rowOff>
    </xdr:to>
    <xdr:sp macro="" textlink="">
      <xdr:nvSpPr>
        <xdr:cNvPr id="518" name="フローチャート: 判断 517"/>
        <xdr:cNvSpPr/>
      </xdr:nvSpPr>
      <xdr:spPr>
        <a:xfrm>
          <a:off x="12763500" y="647059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48222</xdr:rowOff>
    </xdr:from>
    <xdr:ext cx="469744" cy="259045"/>
    <xdr:sp macro="" textlink="">
      <xdr:nvSpPr>
        <xdr:cNvPr id="519" name="テキスト ボックス 518"/>
        <xdr:cNvSpPr txBox="1"/>
      </xdr:nvSpPr>
      <xdr:spPr>
        <a:xfrm>
          <a:off x="12579428" y="6563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25" name="楕円 524"/>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115093</xdr:rowOff>
    </xdr:from>
    <xdr:ext cx="249299" cy="259045"/>
    <xdr:sp macro="" textlink="">
      <xdr:nvSpPr>
        <xdr:cNvPr id="526" name="災害復旧事業費該当値テキスト"/>
        <xdr:cNvSpPr txBox="1"/>
      </xdr:nvSpPr>
      <xdr:spPr>
        <a:xfrm>
          <a:off x="16370300" y="64587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27" name="楕円 526"/>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28" name="テキスト ボックス 527"/>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141924</xdr:rowOff>
    </xdr:from>
    <xdr:to>
      <xdr:col>76</xdr:col>
      <xdr:colOff>165100</xdr:colOff>
      <xdr:row>38</xdr:row>
      <xdr:rowOff>72074</xdr:rowOff>
    </xdr:to>
    <xdr:sp macro="" textlink="">
      <xdr:nvSpPr>
        <xdr:cNvPr id="529" name="楕円 528"/>
        <xdr:cNvSpPr/>
      </xdr:nvSpPr>
      <xdr:spPr>
        <a:xfrm>
          <a:off x="14541500" y="648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63201</xdr:rowOff>
    </xdr:from>
    <xdr:ext cx="378565" cy="259045"/>
    <xdr:sp macro="" textlink="">
      <xdr:nvSpPr>
        <xdr:cNvPr id="530" name="テキスト ボックス 529"/>
        <xdr:cNvSpPr txBox="1"/>
      </xdr:nvSpPr>
      <xdr:spPr>
        <a:xfrm>
          <a:off x="14403017" y="657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1" name="楕円 530"/>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32" name="テキスト ボックス 531"/>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79830</xdr:rowOff>
    </xdr:from>
    <xdr:to>
      <xdr:col>67</xdr:col>
      <xdr:colOff>101600</xdr:colOff>
      <xdr:row>38</xdr:row>
      <xdr:rowOff>9981</xdr:rowOff>
    </xdr:to>
    <xdr:sp macro="" textlink="">
      <xdr:nvSpPr>
        <xdr:cNvPr id="533" name="楕円 532"/>
        <xdr:cNvSpPr/>
      </xdr:nvSpPr>
      <xdr:spPr>
        <a:xfrm>
          <a:off x="12763500" y="642348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26507</xdr:rowOff>
    </xdr:from>
    <xdr:ext cx="534377" cy="259045"/>
    <xdr:sp macro="" textlink="">
      <xdr:nvSpPr>
        <xdr:cNvPr id="534" name="テキスト ボックス 533"/>
        <xdr:cNvSpPr txBox="1"/>
      </xdr:nvSpPr>
      <xdr:spPr>
        <a:xfrm>
          <a:off x="12547111" y="619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8" name="テキスト ボックス 547"/>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2" name="テキスト ボックス 551"/>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54" name="テキスト ボックス 553"/>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56" name="テキスト ボックス 555"/>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58" name="直線コネクタ 557"/>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59"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61"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2" name="直線コネクタ 56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64"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65" name="フローチャート: 判断 564"/>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107950</xdr:rowOff>
    </xdr:from>
    <xdr:to>
      <xdr:col>81</xdr:col>
      <xdr:colOff>101600</xdr:colOff>
      <xdr:row>56</xdr:row>
      <xdr:rowOff>38100</xdr:rowOff>
    </xdr:to>
    <xdr:sp macro="" textlink="">
      <xdr:nvSpPr>
        <xdr:cNvPr id="567" name="フローチャート: 判断 566"/>
        <xdr:cNvSpPr/>
      </xdr:nvSpPr>
      <xdr:spPr>
        <a:xfrm>
          <a:off x="154305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54</xdr:row>
      <xdr:rowOff>54627</xdr:rowOff>
    </xdr:from>
    <xdr:ext cx="249299" cy="259045"/>
    <xdr:sp macro="" textlink="">
      <xdr:nvSpPr>
        <xdr:cNvPr id="568" name="テキスト ボックス 567"/>
        <xdr:cNvSpPr txBox="1"/>
      </xdr:nvSpPr>
      <xdr:spPr>
        <a:xfrm>
          <a:off x="15356650" y="931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1" name="テキスト ボックス 57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51</xdr:row>
      <xdr:rowOff>31750</xdr:rowOff>
    </xdr:from>
    <xdr:to>
      <xdr:col>72</xdr:col>
      <xdr:colOff>38100</xdr:colOff>
      <xdr:row>51</xdr:row>
      <xdr:rowOff>133350</xdr:rowOff>
    </xdr:to>
    <xdr:sp macro="" textlink="">
      <xdr:nvSpPr>
        <xdr:cNvPr id="573" name="フローチャート: 判断 572"/>
        <xdr:cNvSpPr/>
      </xdr:nvSpPr>
      <xdr:spPr>
        <a:xfrm>
          <a:off x="1365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49</xdr:row>
      <xdr:rowOff>149877</xdr:rowOff>
    </xdr:from>
    <xdr:ext cx="249299" cy="259045"/>
    <xdr:sp macro="" textlink="">
      <xdr:nvSpPr>
        <xdr:cNvPr id="574" name="テキスト ボックス 573"/>
        <xdr:cNvSpPr txBox="1"/>
      </xdr:nvSpPr>
      <xdr:spPr>
        <a:xfrm>
          <a:off x="13578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75" name="フローチャート: 判断 574"/>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76" name="テキスト ボックス 575"/>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83"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5" name="テキスト ボックス 584"/>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87" name="テキスト ボックス 586"/>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9" name="テキスト ボックス 588"/>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1" name="テキスト ボックス 590"/>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5" name="テキスト ボックス 60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39738</xdr:rowOff>
    </xdr:from>
    <xdr:to>
      <xdr:col>85</xdr:col>
      <xdr:colOff>126364</xdr:colOff>
      <xdr:row>78</xdr:row>
      <xdr:rowOff>97720</xdr:rowOff>
    </xdr:to>
    <xdr:cxnSp macro="">
      <xdr:nvCxnSpPr>
        <xdr:cNvPr id="613" name="直線コネクタ 612"/>
        <xdr:cNvCxnSpPr/>
      </xdr:nvCxnSpPr>
      <xdr:spPr>
        <a:xfrm flipV="1">
          <a:off x="16317595" y="12041238"/>
          <a:ext cx="1269" cy="1429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101547</xdr:rowOff>
    </xdr:from>
    <xdr:ext cx="469744" cy="259045"/>
    <xdr:sp macro="" textlink="">
      <xdr:nvSpPr>
        <xdr:cNvPr id="614" name="公債費最小値テキスト"/>
        <xdr:cNvSpPr txBox="1"/>
      </xdr:nvSpPr>
      <xdr:spPr>
        <a:xfrm>
          <a:off x="16370300" y="134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97720</xdr:rowOff>
    </xdr:from>
    <xdr:to>
      <xdr:col>86</xdr:col>
      <xdr:colOff>25400</xdr:colOff>
      <xdr:row>78</xdr:row>
      <xdr:rowOff>97720</xdr:rowOff>
    </xdr:to>
    <xdr:cxnSp macro="">
      <xdr:nvCxnSpPr>
        <xdr:cNvPr id="615" name="直線コネクタ 614"/>
        <xdr:cNvCxnSpPr/>
      </xdr:nvCxnSpPr>
      <xdr:spPr>
        <a:xfrm>
          <a:off x="16230600" y="13470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157865</xdr:rowOff>
    </xdr:from>
    <xdr:ext cx="599010" cy="259045"/>
    <xdr:sp macro="" textlink="">
      <xdr:nvSpPr>
        <xdr:cNvPr id="616" name="公債費最大値テキスト"/>
        <xdr:cNvSpPr txBox="1"/>
      </xdr:nvSpPr>
      <xdr:spPr>
        <a:xfrm>
          <a:off x="16370300" y="1181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39738</xdr:rowOff>
    </xdr:from>
    <xdr:to>
      <xdr:col>86</xdr:col>
      <xdr:colOff>25400</xdr:colOff>
      <xdr:row>70</xdr:row>
      <xdr:rowOff>39738</xdr:rowOff>
    </xdr:to>
    <xdr:cxnSp macro="">
      <xdr:nvCxnSpPr>
        <xdr:cNvPr id="617" name="直線コネクタ 616"/>
        <xdr:cNvCxnSpPr/>
      </xdr:nvCxnSpPr>
      <xdr:spPr>
        <a:xfrm>
          <a:off x="16230600" y="12041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63595</xdr:rowOff>
    </xdr:from>
    <xdr:to>
      <xdr:col>85</xdr:col>
      <xdr:colOff>127000</xdr:colOff>
      <xdr:row>76</xdr:row>
      <xdr:rowOff>83941</xdr:rowOff>
    </xdr:to>
    <xdr:cxnSp macro="">
      <xdr:nvCxnSpPr>
        <xdr:cNvPr id="618" name="直線コネクタ 617"/>
        <xdr:cNvCxnSpPr/>
      </xdr:nvCxnSpPr>
      <xdr:spPr>
        <a:xfrm>
          <a:off x="15481300" y="13093795"/>
          <a:ext cx="838200" cy="2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157497</xdr:rowOff>
    </xdr:from>
    <xdr:ext cx="534377" cy="259045"/>
    <xdr:sp macro="" textlink="">
      <xdr:nvSpPr>
        <xdr:cNvPr id="619" name="公債費平均値テキスト"/>
        <xdr:cNvSpPr txBox="1"/>
      </xdr:nvSpPr>
      <xdr:spPr>
        <a:xfrm>
          <a:off x="16370300" y="12844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134620</xdr:rowOff>
    </xdr:from>
    <xdr:to>
      <xdr:col>85</xdr:col>
      <xdr:colOff>177800</xdr:colOff>
      <xdr:row>76</xdr:row>
      <xdr:rowOff>64770</xdr:rowOff>
    </xdr:to>
    <xdr:sp macro="" textlink="">
      <xdr:nvSpPr>
        <xdr:cNvPr id="620" name="フローチャート: 判断 619"/>
        <xdr:cNvSpPr/>
      </xdr:nvSpPr>
      <xdr:spPr>
        <a:xfrm>
          <a:off x="16268700" y="129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63595</xdr:rowOff>
    </xdr:from>
    <xdr:to>
      <xdr:col>81</xdr:col>
      <xdr:colOff>50800</xdr:colOff>
      <xdr:row>76</xdr:row>
      <xdr:rowOff>98854</xdr:rowOff>
    </xdr:to>
    <xdr:cxnSp macro="">
      <xdr:nvCxnSpPr>
        <xdr:cNvPr id="621" name="直線コネクタ 620"/>
        <xdr:cNvCxnSpPr/>
      </xdr:nvCxnSpPr>
      <xdr:spPr>
        <a:xfrm flipV="1">
          <a:off x="14592300" y="13093795"/>
          <a:ext cx="889000" cy="3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142008</xdr:rowOff>
    </xdr:from>
    <xdr:to>
      <xdr:col>81</xdr:col>
      <xdr:colOff>101600</xdr:colOff>
      <xdr:row>76</xdr:row>
      <xdr:rowOff>72158</xdr:rowOff>
    </xdr:to>
    <xdr:sp macro="" textlink="">
      <xdr:nvSpPr>
        <xdr:cNvPr id="622" name="フローチャート: 判断 621"/>
        <xdr:cNvSpPr/>
      </xdr:nvSpPr>
      <xdr:spPr>
        <a:xfrm>
          <a:off x="15430500" y="1300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88685</xdr:rowOff>
    </xdr:from>
    <xdr:ext cx="534377" cy="259045"/>
    <xdr:sp macro="" textlink="">
      <xdr:nvSpPr>
        <xdr:cNvPr id="623" name="テキスト ボックス 622"/>
        <xdr:cNvSpPr txBox="1"/>
      </xdr:nvSpPr>
      <xdr:spPr>
        <a:xfrm>
          <a:off x="15214111" y="1277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55722</xdr:rowOff>
    </xdr:from>
    <xdr:to>
      <xdr:col>76</xdr:col>
      <xdr:colOff>114300</xdr:colOff>
      <xdr:row>76</xdr:row>
      <xdr:rowOff>98854</xdr:rowOff>
    </xdr:to>
    <xdr:cxnSp macro="">
      <xdr:nvCxnSpPr>
        <xdr:cNvPr id="624" name="直線コネクタ 623"/>
        <xdr:cNvCxnSpPr/>
      </xdr:nvCxnSpPr>
      <xdr:spPr>
        <a:xfrm>
          <a:off x="13703300" y="13085922"/>
          <a:ext cx="889000" cy="4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150101</xdr:rowOff>
    </xdr:from>
    <xdr:to>
      <xdr:col>76</xdr:col>
      <xdr:colOff>165100</xdr:colOff>
      <xdr:row>76</xdr:row>
      <xdr:rowOff>80251</xdr:rowOff>
    </xdr:to>
    <xdr:sp macro="" textlink="">
      <xdr:nvSpPr>
        <xdr:cNvPr id="625" name="フローチャート: 判断 624"/>
        <xdr:cNvSpPr/>
      </xdr:nvSpPr>
      <xdr:spPr>
        <a:xfrm>
          <a:off x="14541500" y="13008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96778</xdr:rowOff>
    </xdr:from>
    <xdr:ext cx="534377" cy="259045"/>
    <xdr:sp macro="" textlink="">
      <xdr:nvSpPr>
        <xdr:cNvPr id="626" name="テキスト ボックス 625"/>
        <xdr:cNvSpPr txBox="1"/>
      </xdr:nvSpPr>
      <xdr:spPr>
        <a:xfrm>
          <a:off x="14325111" y="127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37178</xdr:rowOff>
    </xdr:from>
    <xdr:to>
      <xdr:col>71</xdr:col>
      <xdr:colOff>177800</xdr:colOff>
      <xdr:row>76</xdr:row>
      <xdr:rowOff>55722</xdr:rowOff>
    </xdr:to>
    <xdr:cxnSp macro="">
      <xdr:nvCxnSpPr>
        <xdr:cNvPr id="627" name="直線コネクタ 626"/>
        <xdr:cNvCxnSpPr/>
      </xdr:nvCxnSpPr>
      <xdr:spPr>
        <a:xfrm>
          <a:off x="12814300" y="13067378"/>
          <a:ext cx="889000" cy="18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103384</xdr:rowOff>
    </xdr:from>
    <xdr:to>
      <xdr:col>72</xdr:col>
      <xdr:colOff>38100</xdr:colOff>
      <xdr:row>76</xdr:row>
      <xdr:rowOff>33534</xdr:rowOff>
    </xdr:to>
    <xdr:sp macro="" textlink="">
      <xdr:nvSpPr>
        <xdr:cNvPr id="628" name="フローチャート: 判断 627"/>
        <xdr:cNvSpPr/>
      </xdr:nvSpPr>
      <xdr:spPr>
        <a:xfrm>
          <a:off x="13652500" y="12962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50061</xdr:rowOff>
    </xdr:from>
    <xdr:ext cx="534377" cy="259045"/>
    <xdr:sp macro="" textlink="">
      <xdr:nvSpPr>
        <xdr:cNvPr id="629" name="テキスト ボックス 628"/>
        <xdr:cNvSpPr txBox="1"/>
      </xdr:nvSpPr>
      <xdr:spPr>
        <a:xfrm>
          <a:off x="13436111" y="12737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82801</xdr:rowOff>
    </xdr:from>
    <xdr:to>
      <xdr:col>67</xdr:col>
      <xdr:colOff>101600</xdr:colOff>
      <xdr:row>76</xdr:row>
      <xdr:rowOff>12951</xdr:rowOff>
    </xdr:to>
    <xdr:sp macro="" textlink="">
      <xdr:nvSpPr>
        <xdr:cNvPr id="630" name="フローチャート: 判断 629"/>
        <xdr:cNvSpPr/>
      </xdr:nvSpPr>
      <xdr:spPr>
        <a:xfrm>
          <a:off x="12763500" y="1294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29478</xdr:rowOff>
    </xdr:from>
    <xdr:ext cx="534377" cy="259045"/>
    <xdr:sp macro="" textlink="">
      <xdr:nvSpPr>
        <xdr:cNvPr id="631" name="テキスト ボックス 630"/>
        <xdr:cNvSpPr txBox="1"/>
      </xdr:nvSpPr>
      <xdr:spPr>
        <a:xfrm>
          <a:off x="12547111" y="1271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33141</xdr:rowOff>
    </xdr:from>
    <xdr:to>
      <xdr:col>85</xdr:col>
      <xdr:colOff>177800</xdr:colOff>
      <xdr:row>76</xdr:row>
      <xdr:rowOff>134741</xdr:rowOff>
    </xdr:to>
    <xdr:sp macro="" textlink="">
      <xdr:nvSpPr>
        <xdr:cNvPr id="637" name="楕円 636"/>
        <xdr:cNvSpPr/>
      </xdr:nvSpPr>
      <xdr:spPr>
        <a:xfrm>
          <a:off x="16268700" y="1306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11568</xdr:rowOff>
    </xdr:from>
    <xdr:ext cx="534377" cy="259045"/>
    <xdr:sp macro="" textlink="">
      <xdr:nvSpPr>
        <xdr:cNvPr id="638" name="公債費該当値テキスト"/>
        <xdr:cNvSpPr txBox="1"/>
      </xdr:nvSpPr>
      <xdr:spPr>
        <a:xfrm>
          <a:off x="16370300" y="1304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12795</xdr:rowOff>
    </xdr:from>
    <xdr:to>
      <xdr:col>81</xdr:col>
      <xdr:colOff>101600</xdr:colOff>
      <xdr:row>76</xdr:row>
      <xdr:rowOff>114395</xdr:rowOff>
    </xdr:to>
    <xdr:sp macro="" textlink="">
      <xdr:nvSpPr>
        <xdr:cNvPr id="639" name="楕円 638"/>
        <xdr:cNvSpPr/>
      </xdr:nvSpPr>
      <xdr:spPr>
        <a:xfrm>
          <a:off x="15430500" y="1304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105522</xdr:rowOff>
    </xdr:from>
    <xdr:ext cx="534377" cy="259045"/>
    <xdr:sp macro="" textlink="">
      <xdr:nvSpPr>
        <xdr:cNvPr id="640" name="テキスト ボックス 639"/>
        <xdr:cNvSpPr txBox="1"/>
      </xdr:nvSpPr>
      <xdr:spPr>
        <a:xfrm>
          <a:off x="15214111" y="1313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48054</xdr:rowOff>
    </xdr:from>
    <xdr:to>
      <xdr:col>76</xdr:col>
      <xdr:colOff>165100</xdr:colOff>
      <xdr:row>76</xdr:row>
      <xdr:rowOff>149654</xdr:rowOff>
    </xdr:to>
    <xdr:sp macro="" textlink="">
      <xdr:nvSpPr>
        <xdr:cNvPr id="641" name="楕円 640"/>
        <xdr:cNvSpPr/>
      </xdr:nvSpPr>
      <xdr:spPr>
        <a:xfrm>
          <a:off x="14541500" y="1307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140781</xdr:rowOff>
    </xdr:from>
    <xdr:ext cx="534377" cy="259045"/>
    <xdr:sp macro="" textlink="">
      <xdr:nvSpPr>
        <xdr:cNvPr id="642" name="テキスト ボックス 641"/>
        <xdr:cNvSpPr txBox="1"/>
      </xdr:nvSpPr>
      <xdr:spPr>
        <a:xfrm>
          <a:off x="14325111" y="13170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4922</xdr:rowOff>
    </xdr:from>
    <xdr:to>
      <xdr:col>72</xdr:col>
      <xdr:colOff>38100</xdr:colOff>
      <xdr:row>76</xdr:row>
      <xdr:rowOff>106522</xdr:rowOff>
    </xdr:to>
    <xdr:sp macro="" textlink="">
      <xdr:nvSpPr>
        <xdr:cNvPr id="643" name="楕円 642"/>
        <xdr:cNvSpPr/>
      </xdr:nvSpPr>
      <xdr:spPr>
        <a:xfrm>
          <a:off x="13652500" y="1303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97649</xdr:rowOff>
    </xdr:from>
    <xdr:ext cx="534377" cy="259045"/>
    <xdr:sp macro="" textlink="">
      <xdr:nvSpPr>
        <xdr:cNvPr id="644" name="テキスト ボックス 643"/>
        <xdr:cNvSpPr txBox="1"/>
      </xdr:nvSpPr>
      <xdr:spPr>
        <a:xfrm>
          <a:off x="13436111" y="1312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157828</xdr:rowOff>
    </xdr:from>
    <xdr:to>
      <xdr:col>67</xdr:col>
      <xdr:colOff>101600</xdr:colOff>
      <xdr:row>76</xdr:row>
      <xdr:rowOff>87978</xdr:rowOff>
    </xdr:to>
    <xdr:sp macro="" textlink="">
      <xdr:nvSpPr>
        <xdr:cNvPr id="645" name="楕円 644"/>
        <xdr:cNvSpPr/>
      </xdr:nvSpPr>
      <xdr:spPr>
        <a:xfrm>
          <a:off x="12763500" y="1301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79105</xdr:rowOff>
    </xdr:from>
    <xdr:ext cx="534377" cy="259045"/>
    <xdr:sp macro="" textlink="">
      <xdr:nvSpPr>
        <xdr:cNvPr id="646" name="テキスト ボックス 645"/>
        <xdr:cNvSpPr txBox="1"/>
      </xdr:nvSpPr>
      <xdr:spPr>
        <a:xfrm>
          <a:off x="12547111" y="1310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0" name="テキスト ボックス 65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2" name="テキスト ボックス 66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4" name="テキスト ボックス 66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6" name="テキスト ボックス 66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34544</xdr:rowOff>
    </xdr:from>
    <xdr:to>
      <xdr:col>85</xdr:col>
      <xdr:colOff>126364</xdr:colOff>
      <xdr:row>99</xdr:row>
      <xdr:rowOff>98732</xdr:rowOff>
    </xdr:to>
    <xdr:cxnSp macro="">
      <xdr:nvCxnSpPr>
        <xdr:cNvPr id="672" name="直線コネクタ 671"/>
        <xdr:cNvCxnSpPr/>
      </xdr:nvCxnSpPr>
      <xdr:spPr>
        <a:xfrm flipV="1">
          <a:off x="16317595" y="15465044"/>
          <a:ext cx="1269" cy="1607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102559</xdr:rowOff>
    </xdr:from>
    <xdr:ext cx="249299" cy="259045"/>
    <xdr:sp macro="" textlink="">
      <xdr:nvSpPr>
        <xdr:cNvPr id="673" name="積立金最小値テキスト"/>
        <xdr:cNvSpPr txBox="1"/>
      </xdr:nvSpPr>
      <xdr:spPr>
        <a:xfrm>
          <a:off x="16370300" y="17076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98732</xdr:rowOff>
    </xdr:from>
    <xdr:to>
      <xdr:col>86</xdr:col>
      <xdr:colOff>25400</xdr:colOff>
      <xdr:row>99</xdr:row>
      <xdr:rowOff>98732</xdr:rowOff>
    </xdr:to>
    <xdr:cxnSp macro="">
      <xdr:nvCxnSpPr>
        <xdr:cNvPr id="674" name="直線コネクタ 673"/>
        <xdr:cNvCxnSpPr/>
      </xdr:nvCxnSpPr>
      <xdr:spPr>
        <a:xfrm>
          <a:off x="16230600" y="170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152671</xdr:rowOff>
    </xdr:from>
    <xdr:ext cx="534377" cy="259045"/>
    <xdr:sp macro="" textlink="">
      <xdr:nvSpPr>
        <xdr:cNvPr id="675" name="積立金最大値テキスト"/>
        <xdr:cNvSpPr txBox="1"/>
      </xdr:nvSpPr>
      <xdr:spPr>
        <a:xfrm>
          <a:off x="16370300" y="1524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34544</xdr:rowOff>
    </xdr:from>
    <xdr:to>
      <xdr:col>86</xdr:col>
      <xdr:colOff>25400</xdr:colOff>
      <xdr:row>90</xdr:row>
      <xdr:rowOff>34544</xdr:rowOff>
    </xdr:to>
    <xdr:cxnSp macro="">
      <xdr:nvCxnSpPr>
        <xdr:cNvPr id="676" name="直線コネクタ 675"/>
        <xdr:cNvCxnSpPr/>
      </xdr:nvCxnSpPr>
      <xdr:spPr>
        <a:xfrm>
          <a:off x="16230600" y="1546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100969</xdr:rowOff>
    </xdr:from>
    <xdr:to>
      <xdr:col>85</xdr:col>
      <xdr:colOff>127000</xdr:colOff>
      <xdr:row>97</xdr:row>
      <xdr:rowOff>164078</xdr:rowOff>
    </xdr:to>
    <xdr:cxnSp macro="">
      <xdr:nvCxnSpPr>
        <xdr:cNvPr id="677" name="直線コネクタ 676"/>
        <xdr:cNvCxnSpPr/>
      </xdr:nvCxnSpPr>
      <xdr:spPr>
        <a:xfrm flipV="1">
          <a:off x="15481300" y="16731619"/>
          <a:ext cx="838200" cy="6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17056</xdr:rowOff>
    </xdr:from>
    <xdr:ext cx="534377" cy="259045"/>
    <xdr:sp macro="" textlink="">
      <xdr:nvSpPr>
        <xdr:cNvPr id="678" name="積立金平均値テキスト"/>
        <xdr:cNvSpPr txBox="1"/>
      </xdr:nvSpPr>
      <xdr:spPr>
        <a:xfrm>
          <a:off x="16370300" y="164762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165629</xdr:rowOff>
    </xdr:from>
    <xdr:to>
      <xdr:col>85</xdr:col>
      <xdr:colOff>177800</xdr:colOff>
      <xdr:row>97</xdr:row>
      <xdr:rowOff>95779</xdr:rowOff>
    </xdr:to>
    <xdr:sp macro="" textlink="">
      <xdr:nvSpPr>
        <xdr:cNvPr id="679" name="フローチャート: 判断 678"/>
        <xdr:cNvSpPr/>
      </xdr:nvSpPr>
      <xdr:spPr>
        <a:xfrm>
          <a:off x="16268700" y="16624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31899</xdr:rowOff>
    </xdr:from>
    <xdr:to>
      <xdr:col>81</xdr:col>
      <xdr:colOff>50800</xdr:colOff>
      <xdr:row>97</xdr:row>
      <xdr:rowOff>164078</xdr:rowOff>
    </xdr:to>
    <xdr:cxnSp macro="">
      <xdr:nvCxnSpPr>
        <xdr:cNvPr id="680" name="直線コネクタ 679"/>
        <xdr:cNvCxnSpPr/>
      </xdr:nvCxnSpPr>
      <xdr:spPr>
        <a:xfrm>
          <a:off x="14592300" y="16662549"/>
          <a:ext cx="889000" cy="13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42233</xdr:rowOff>
    </xdr:from>
    <xdr:to>
      <xdr:col>81</xdr:col>
      <xdr:colOff>101600</xdr:colOff>
      <xdr:row>97</xdr:row>
      <xdr:rowOff>143833</xdr:rowOff>
    </xdr:to>
    <xdr:sp macro="" textlink="">
      <xdr:nvSpPr>
        <xdr:cNvPr id="681" name="フローチャート: 判断 680"/>
        <xdr:cNvSpPr/>
      </xdr:nvSpPr>
      <xdr:spPr>
        <a:xfrm>
          <a:off x="15430500" y="1667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160360</xdr:rowOff>
    </xdr:from>
    <xdr:ext cx="534377" cy="259045"/>
    <xdr:sp macro="" textlink="">
      <xdr:nvSpPr>
        <xdr:cNvPr id="682" name="テキスト ボックス 681"/>
        <xdr:cNvSpPr txBox="1"/>
      </xdr:nvSpPr>
      <xdr:spPr>
        <a:xfrm>
          <a:off x="15214111" y="1644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31899</xdr:rowOff>
    </xdr:from>
    <xdr:to>
      <xdr:col>76</xdr:col>
      <xdr:colOff>114300</xdr:colOff>
      <xdr:row>98</xdr:row>
      <xdr:rowOff>13235</xdr:rowOff>
    </xdr:to>
    <xdr:cxnSp macro="">
      <xdr:nvCxnSpPr>
        <xdr:cNvPr id="683" name="直線コネクタ 682"/>
        <xdr:cNvCxnSpPr/>
      </xdr:nvCxnSpPr>
      <xdr:spPr>
        <a:xfrm flipV="1">
          <a:off x="13703300" y="16662549"/>
          <a:ext cx="889000" cy="15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32142</xdr:rowOff>
    </xdr:from>
    <xdr:to>
      <xdr:col>76</xdr:col>
      <xdr:colOff>165100</xdr:colOff>
      <xdr:row>97</xdr:row>
      <xdr:rowOff>133742</xdr:rowOff>
    </xdr:to>
    <xdr:sp macro="" textlink="">
      <xdr:nvSpPr>
        <xdr:cNvPr id="684" name="フローチャート: 判断 683"/>
        <xdr:cNvSpPr/>
      </xdr:nvSpPr>
      <xdr:spPr>
        <a:xfrm>
          <a:off x="14541500" y="1666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124869</xdr:rowOff>
    </xdr:from>
    <xdr:ext cx="534377" cy="259045"/>
    <xdr:sp macro="" textlink="">
      <xdr:nvSpPr>
        <xdr:cNvPr id="685" name="テキスト ボックス 684"/>
        <xdr:cNvSpPr txBox="1"/>
      </xdr:nvSpPr>
      <xdr:spPr>
        <a:xfrm>
          <a:off x="14325111" y="1675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13235</xdr:rowOff>
    </xdr:from>
    <xdr:to>
      <xdr:col>71</xdr:col>
      <xdr:colOff>177800</xdr:colOff>
      <xdr:row>98</xdr:row>
      <xdr:rowOff>59951</xdr:rowOff>
    </xdr:to>
    <xdr:cxnSp macro="">
      <xdr:nvCxnSpPr>
        <xdr:cNvPr id="686" name="直線コネクタ 685"/>
        <xdr:cNvCxnSpPr/>
      </xdr:nvCxnSpPr>
      <xdr:spPr>
        <a:xfrm flipV="1">
          <a:off x="12814300" y="16815335"/>
          <a:ext cx="889000" cy="46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34999</xdr:rowOff>
    </xdr:from>
    <xdr:to>
      <xdr:col>72</xdr:col>
      <xdr:colOff>38100</xdr:colOff>
      <xdr:row>97</xdr:row>
      <xdr:rowOff>136599</xdr:rowOff>
    </xdr:to>
    <xdr:sp macro="" textlink="">
      <xdr:nvSpPr>
        <xdr:cNvPr id="687" name="フローチャート: 判断 686"/>
        <xdr:cNvSpPr/>
      </xdr:nvSpPr>
      <xdr:spPr>
        <a:xfrm>
          <a:off x="13652500" y="16665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153126</xdr:rowOff>
    </xdr:from>
    <xdr:ext cx="534377" cy="259045"/>
    <xdr:sp macro="" textlink="">
      <xdr:nvSpPr>
        <xdr:cNvPr id="688" name="テキスト ボックス 687"/>
        <xdr:cNvSpPr txBox="1"/>
      </xdr:nvSpPr>
      <xdr:spPr>
        <a:xfrm>
          <a:off x="13436111" y="16440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49434</xdr:rowOff>
    </xdr:from>
    <xdr:to>
      <xdr:col>67</xdr:col>
      <xdr:colOff>101600</xdr:colOff>
      <xdr:row>97</xdr:row>
      <xdr:rowOff>151034</xdr:rowOff>
    </xdr:to>
    <xdr:sp macro="" textlink="">
      <xdr:nvSpPr>
        <xdr:cNvPr id="689" name="フローチャート: 判断 688"/>
        <xdr:cNvSpPr/>
      </xdr:nvSpPr>
      <xdr:spPr>
        <a:xfrm>
          <a:off x="12763500" y="1668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167561</xdr:rowOff>
    </xdr:from>
    <xdr:ext cx="534377" cy="259045"/>
    <xdr:sp macro="" textlink="">
      <xdr:nvSpPr>
        <xdr:cNvPr id="690" name="テキスト ボックス 689"/>
        <xdr:cNvSpPr txBox="1"/>
      </xdr:nvSpPr>
      <xdr:spPr>
        <a:xfrm>
          <a:off x="12547111" y="1645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50169</xdr:rowOff>
    </xdr:from>
    <xdr:to>
      <xdr:col>85</xdr:col>
      <xdr:colOff>177800</xdr:colOff>
      <xdr:row>97</xdr:row>
      <xdr:rowOff>151769</xdr:rowOff>
    </xdr:to>
    <xdr:sp macro="" textlink="">
      <xdr:nvSpPr>
        <xdr:cNvPr id="696" name="楕円 695"/>
        <xdr:cNvSpPr/>
      </xdr:nvSpPr>
      <xdr:spPr>
        <a:xfrm>
          <a:off x="16268700" y="1668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28596</xdr:rowOff>
    </xdr:from>
    <xdr:ext cx="534377" cy="259045"/>
    <xdr:sp macro="" textlink="">
      <xdr:nvSpPr>
        <xdr:cNvPr id="697" name="積立金該当値テキスト"/>
        <xdr:cNvSpPr txBox="1"/>
      </xdr:nvSpPr>
      <xdr:spPr>
        <a:xfrm>
          <a:off x="16370300" y="1665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113278</xdr:rowOff>
    </xdr:from>
    <xdr:to>
      <xdr:col>81</xdr:col>
      <xdr:colOff>101600</xdr:colOff>
      <xdr:row>98</xdr:row>
      <xdr:rowOff>43428</xdr:rowOff>
    </xdr:to>
    <xdr:sp macro="" textlink="">
      <xdr:nvSpPr>
        <xdr:cNvPr id="698" name="楕円 697"/>
        <xdr:cNvSpPr/>
      </xdr:nvSpPr>
      <xdr:spPr>
        <a:xfrm>
          <a:off x="15430500" y="1674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34555</xdr:rowOff>
    </xdr:from>
    <xdr:ext cx="534377" cy="259045"/>
    <xdr:sp macro="" textlink="">
      <xdr:nvSpPr>
        <xdr:cNvPr id="699" name="テキスト ボックス 698"/>
        <xdr:cNvSpPr txBox="1"/>
      </xdr:nvSpPr>
      <xdr:spPr>
        <a:xfrm>
          <a:off x="15214111" y="1683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152549</xdr:rowOff>
    </xdr:from>
    <xdr:to>
      <xdr:col>76</xdr:col>
      <xdr:colOff>165100</xdr:colOff>
      <xdr:row>97</xdr:row>
      <xdr:rowOff>82699</xdr:rowOff>
    </xdr:to>
    <xdr:sp macro="" textlink="">
      <xdr:nvSpPr>
        <xdr:cNvPr id="700" name="楕円 699"/>
        <xdr:cNvSpPr/>
      </xdr:nvSpPr>
      <xdr:spPr>
        <a:xfrm>
          <a:off x="14541500" y="1661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99226</xdr:rowOff>
    </xdr:from>
    <xdr:ext cx="534377" cy="259045"/>
    <xdr:sp macro="" textlink="">
      <xdr:nvSpPr>
        <xdr:cNvPr id="701" name="テキスト ボックス 700"/>
        <xdr:cNvSpPr txBox="1"/>
      </xdr:nvSpPr>
      <xdr:spPr>
        <a:xfrm>
          <a:off x="14325111" y="1638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133885</xdr:rowOff>
    </xdr:from>
    <xdr:to>
      <xdr:col>72</xdr:col>
      <xdr:colOff>38100</xdr:colOff>
      <xdr:row>98</xdr:row>
      <xdr:rowOff>64035</xdr:rowOff>
    </xdr:to>
    <xdr:sp macro="" textlink="">
      <xdr:nvSpPr>
        <xdr:cNvPr id="702" name="楕円 701"/>
        <xdr:cNvSpPr/>
      </xdr:nvSpPr>
      <xdr:spPr>
        <a:xfrm>
          <a:off x="13652500" y="1676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55162</xdr:rowOff>
    </xdr:from>
    <xdr:ext cx="534377" cy="259045"/>
    <xdr:sp macro="" textlink="">
      <xdr:nvSpPr>
        <xdr:cNvPr id="703" name="テキスト ボックス 702"/>
        <xdr:cNvSpPr txBox="1"/>
      </xdr:nvSpPr>
      <xdr:spPr>
        <a:xfrm>
          <a:off x="13436111" y="16857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9151</xdr:rowOff>
    </xdr:from>
    <xdr:to>
      <xdr:col>67</xdr:col>
      <xdr:colOff>101600</xdr:colOff>
      <xdr:row>98</xdr:row>
      <xdr:rowOff>110751</xdr:rowOff>
    </xdr:to>
    <xdr:sp macro="" textlink="">
      <xdr:nvSpPr>
        <xdr:cNvPr id="704" name="楕円 703"/>
        <xdr:cNvSpPr/>
      </xdr:nvSpPr>
      <xdr:spPr>
        <a:xfrm>
          <a:off x="12763500" y="1681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101878</xdr:rowOff>
    </xdr:from>
    <xdr:ext cx="534377" cy="259045"/>
    <xdr:sp macro="" textlink="">
      <xdr:nvSpPr>
        <xdr:cNvPr id="705" name="テキスト ボックス 704"/>
        <xdr:cNvSpPr txBox="1"/>
      </xdr:nvSpPr>
      <xdr:spPr>
        <a:xfrm>
          <a:off x="12547111" y="1690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25008</xdr:rowOff>
    </xdr:from>
    <xdr:to>
      <xdr:col>116</xdr:col>
      <xdr:colOff>62864</xdr:colOff>
      <xdr:row>39</xdr:row>
      <xdr:rowOff>98878</xdr:rowOff>
    </xdr:to>
    <xdr:cxnSp macro="">
      <xdr:nvCxnSpPr>
        <xdr:cNvPr id="731" name="直線コネクタ 730"/>
        <xdr:cNvCxnSpPr/>
      </xdr:nvCxnSpPr>
      <xdr:spPr>
        <a:xfrm flipV="1">
          <a:off x="22159595" y="5168508"/>
          <a:ext cx="1269" cy="1616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143135</xdr:rowOff>
    </xdr:from>
    <xdr:ext cx="534377" cy="259045"/>
    <xdr:sp macro="" textlink="">
      <xdr:nvSpPr>
        <xdr:cNvPr id="734" name="投資及び出資金最大値テキスト"/>
        <xdr:cNvSpPr txBox="1"/>
      </xdr:nvSpPr>
      <xdr:spPr>
        <a:xfrm>
          <a:off x="22212300" y="494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25008</xdr:rowOff>
    </xdr:from>
    <xdr:to>
      <xdr:col>116</xdr:col>
      <xdr:colOff>152400</xdr:colOff>
      <xdr:row>30</xdr:row>
      <xdr:rowOff>25008</xdr:rowOff>
    </xdr:to>
    <xdr:cxnSp macro="">
      <xdr:nvCxnSpPr>
        <xdr:cNvPr id="735" name="直線コネクタ 734"/>
        <xdr:cNvCxnSpPr/>
      </xdr:nvCxnSpPr>
      <xdr:spPr>
        <a:xfrm>
          <a:off x="22072600" y="5168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96886</xdr:rowOff>
    </xdr:from>
    <xdr:to>
      <xdr:col>116</xdr:col>
      <xdr:colOff>63500</xdr:colOff>
      <xdr:row>39</xdr:row>
      <xdr:rowOff>98878</xdr:rowOff>
    </xdr:to>
    <xdr:cxnSp macro="">
      <xdr:nvCxnSpPr>
        <xdr:cNvPr id="736" name="直線コネクタ 735"/>
        <xdr:cNvCxnSpPr/>
      </xdr:nvCxnSpPr>
      <xdr:spPr>
        <a:xfrm>
          <a:off x="21323300" y="6783436"/>
          <a:ext cx="838200" cy="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15243</xdr:rowOff>
    </xdr:from>
    <xdr:ext cx="469744" cy="259045"/>
    <xdr:sp macro="" textlink="">
      <xdr:nvSpPr>
        <xdr:cNvPr id="737" name="投資及び出資金平均値テキスト"/>
        <xdr:cNvSpPr txBox="1"/>
      </xdr:nvSpPr>
      <xdr:spPr>
        <a:xfrm>
          <a:off x="22212300" y="65303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163816</xdr:rowOff>
    </xdr:from>
    <xdr:to>
      <xdr:col>116</xdr:col>
      <xdr:colOff>114300</xdr:colOff>
      <xdr:row>39</xdr:row>
      <xdr:rowOff>93966</xdr:rowOff>
    </xdr:to>
    <xdr:sp macro="" textlink="">
      <xdr:nvSpPr>
        <xdr:cNvPr id="738" name="フローチャート: 判断 737"/>
        <xdr:cNvSpPr/>
      </xdr:nvSpPr>
      <xdr:spPr>
        <a:xfrm>
          <a:off x="22110700" y="667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96886</xdr:rowOff>
    </xdr:from>
    <xdr:to>
      <xdr:col>111</xdr:col>
      <xdr:colOff>177800</xdr:colOff>
      <xdr:row>39</xdr:row>
      <xdr:rowOff>98878</xdr:rowOff>
    </xdr:to>
    <xdr:cxnSp macro="">
      <xdr:nvCxnSpPr>
        <xdr:cNvPr id="739" name="直線コネクタ 738"/>
        <xdr:cNvCxnSpPr/>
      </xdr:nvCxnSpPr>
      <xdr:spPr>
        <a:xfrm flipV="1">
          <a:off x="20434300" y="6783436"/>
          <a:ext cx="889000" cy="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19373</xdr:rowOff>
    </xdr:from>
    <xdr:to>
      <xdr:col>112</xdr:col>
      <xdr:colOff>38100</xdr:colOff>
      <xdr:row>39</xdr:row>
      <xdr:rowOff>120973</xdr:rowOff>
    </xdr:to>
    <xdr:sp macro="" textlink="">
      <xdr:nvSpPr>
        <xdr:cNvPr id="740" name="フローチャート: 判断 739"/>
        <xdr:cNvSpPr/>
      </xdr:nvSpPr>
      <xdr:spPr>
        <a:xfrm>
          <a:off x="21272500" y="670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137500</xdr:rowOff>
    </xdr:from>
    <xdr:ext cx="378565" cy="259045"/>
    <xdr:sp macro="" textlink="">
      <xdr:nvSpPr>
        <xdr:cNvPr id="741" name="テキスト ボックス 740"/>
        <xdr:cNvSpPr txBox="1"/>
      </xdr:nvSpPr>
      <xdr:spPr>
        <a:xfrm>
          <a:off x="21134017" y="6481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37694</xdr:rowOff>
    </xdr:from>
    <xdr:to>
      <xdr:col>107</xdr:col>
      <xdr:colOff>101600</xdr:colOff>
      <xdr:row>39</xdr:row>
      <xdr:rowOff>139294</xdr:rowOff>
    </xdr:to>
    <xdr:sp macro="" textlink="">
      <xdr:nvSpPr>
        <xdr:cNvPr id="743" name="フローチャート: 判断 742"/>
        <xdr:cNvSpPr/>
      </xdr:nvSpPr>
      <xdr:spPr>
        <a:xfrm>
          <a:off x="20383500" y="672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155821</xdr:rowOff>
    </xdr:from>
    <xdr:ext cx="378565" cy="259045"/>
    <xdr:sp macro="" textlink="">
      <xdr:nvSpPr>
        <xdr:cNvPr id="744" name="テキスト ボックス 743"/>
        <xdr:cNvSpPr txBox="1"/>
      </xdr:nvSpPr>
      <xdr:spPr>
        <a:xfrm>
          <a:off x="20245017" y="6499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15487</xdr:rowOff>
    </xdr:from>
    <xdr:to>
      <xdr:col>102</xdr:col>
      <xdr:colOff>165100</xdr:colOff>
      <xdr:row>39</xdr:row>
      <xdr:rowOff>117087</xdr:rowOff>
    </xdr:to>
    <xdr:sp macro="" textlink="">
      <xdr:nvSpPr>
        <xdr:cNvPr id="746" name="フローチャート: 判断 745"/>
        <xdr:cNvSpPr/>
      </xdr:nvSpPr>
      <xdr:spPr>
        <a:xfrm>
          <a:off x="19494500" y="670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133614</xdr:rowOff>
    </xdr:from>
    <xdr:ext cx="378565" cy="259045"/>
    <xdr:sp macro="" textlink="">
      <xdr:nvSpPr>
        <xdr:cNvPr id="747" name="テキスト ボックス 746"/>
        <xdr:cNvSpPr txBox="1"/>
      </xdr:nvSpPr>
      <xdr:spPr>
        <a:xfrm>
          <a:off x="19356017" y="6477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16956</xdr:rowOff>
    </xdr:from>
    <xdr:to>
      <xdr:col>98</xdr:col>
      <xdr:colOff>38100</xdr:colOff>
      <xdr:row>39</xdr:row>
      <xdr:rowOff>118556</xdr:rowOff>
    </xdr:to>
    <xdr:sp macro="" textlink="">
      <xdr:nvSpPr>
        <xdr:cNvPr id="748" name="フローチャート: 判断 747"/>
        <xdr:cNvSpPr/>
      </xdr:nvSpPr>
      <xdr:spPr>
        <a:xfrm>
          <a:off x="18605500" y="670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135083</xdr:rowOff>
    </xdr:from>
    <xdr:ext cx="378565" cy="259045"/>
    <xdr:sp macro="" textlink="">
      <xdr:nvSpPr>
        <xdr:cNvPr id="749" name="テキスト ボックス 748"/>
        <xdr:cNvSpPr txBox="1"/>
      </xdr:nvSpPr>
      <xdr:spPr>
        <a:xfrm>
          <a:off x="18467017" y="6478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142242</xdr:rowOff>
    </xdr:from>
    <xdr:ext cx="249299" cy="259045"/>
    <xdr:sp macro="" textlink="">
      <xdr:nvSpPr>
        <xdr:cNvPr id="756" name="投資及び出資金該当値テキスト"/>
        <xdr:cNvSpPr txBox="1"/>
      </xdr:nvSpPr>
      <xdr:spPr>
        <a:xfrm>
          <a:off x="22212300" y="66573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46086</xdr:rowOff>
    </xdr:from>
    <xdr:to>
      <xdr:col>112</xdr:col>
      <xdr:colOff>38100</xdr:colOff>
      <xdr:row>39</xdr:row>
      <xdr:rowOff>147686</xdr:rowOff>
    </xdr:to>
    <xdr:sp macro="" textlink="">
      <xdr:nvSpPr>
        <xdr:cNvPr id="757" name="楕円 756"/>
        <xdr:cNvSpPr/>
      </xdr:nvSpPr>
      <xdr:spPr>
        <a:xfrm>
          <a:off x="21272500" y="673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138813</xdr:rowOff>
    </xdr:from>
    <xdr:ext cx="313932" cy="259045"/>
    <xdr:sp macro="" textlink="">
      <xdr:nvSpPr>
        <xdr:cNvPr id="758" name="テキスト ボックス 757"/>
        <xdr:cNvSpPr txBox="1"/>
      </xdr:nvSpPr>
      <xdr:spPr>
        <a:xfrm>
          <a:off x="21166333" y="68253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4" name="テキスト ボックス 78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149911</xdr:rowOff>
    </xdr:from>
    <xdr:to>
      <xdr:col>116</xdr:col>
      <xdr:colOff>62864</xdr:colOff>
      <xdr:row>59</xdr:row>
      <xdr:rowOff>44450</xdr:rowOff>
    </xdr:to>
    <xdr:cxnSp macro="">
      <xdr:nvCxnSpPr>
        <xdr:cNvPr id="788" name="直線コネクタ 787"/>
        <xdr:cNvCxnSpPr/>
      </xdr:nvCxnSpPr>
      <xdr:spPr>
        <a:xfrm flipV="1">
          <a:off x="22159595" y="8893861"/>
          <a:ext cx="1269" cy="1266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96588</xdr:rowOff>
    </xdr:from>
    <xdr:ext cx="534377" cy="259045"/>
    <xdr:sp macro="" textlink="">
      <xdr:nvSpPr>
        <xdr:cNvPr id="791" name="貸付金最大値テキスト"/>
        <xdr:cNvSpPr txBox="1"/>
      </xdr:nvSpPr>
      <xdr:spPr>
        <a:xfrm>
          <a:off x="22212300" y="866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149911</xdr:rowOff>
    </xdr:from>
    <xdr:to>
      <xdr:col>116</xdr:col>
      <xdr:colOff>152400</xdr:colOff>
      <xdr:row>51</xdr:row>
      <xdr:rowOff>149911</xdr:rowOff>
    </xdr:to>
    <xdr:cxnSp macro="">
      <xdr:nvCxnSpPr>
        <xdr:cNvPr id="792" name="直線コネクタ 791"/>
        <xdr:cNvCxnSpPr/>
      </xdr:nvCxnSpPr>
      <xdr:spPr>
        <a:xfrm>
          <a:off x="22072600" y="8893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9665</xdr:rowOff>
    </xdr:from>
    <xdr:to>
      <xdr:col>116</xdr:col>
      <xdr:colOff>63500</xdr:colOff>
      <xdr:row>59</xdr:row>
      <xdr:rowOff>9741</xdr:rowOff>
    </xdr:to>
    <xdr:cxnSp macro="">
      <xdr:nvCxnSpPr>
        <xdr:cNvPr id="793" name="直線コネクタ 792"/>
        <xdr:cNvCxnSpPr/>
      </xdr:nvCxnSpPr>
      <xdr:spPr>
        <a:xfrm flipV="1">
          <a:off x="21323300" y="10125215"/>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92841</xdr:rowOff>
    </xdr:from>
    <xdr:ext cx="469744" cy="259045"/>
    <xdr:sp macro="" textlink="">
      <xdr:nvSpPr>
        <xdr:cNvPr id="794" name="貸付金平均値テキスト"/>
        <xdr:cNvSpPr txBox="1"/>
      </xdr:nvSpPr>
      <xdr:spPr>
        <a:xfrm>
          <a:off x="22212300" y="9865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69964</xdr:rowOff>
    </xdr:from>
    <xdr:to>
      <xdr:col>116</xdr:col>
      <xdr:colOff>114300</xdr:colOff>
      <xdr:row>59</xdr:row>
      <xdr:rowOff>114</xdr:rowOff>
    </xdr:to>
    <xdr:sp macro="" textlink="">
      <xdr:nvSpPr>
        <xdr:cNvPr id="795" name="フローチャート: 判断 794"/>
        <xdr:cNvSpPr/>
      </xdr:nvSpPr>
      <xdr:spPr>
        <a:xfrm>
          <a:off x="22110700" y="1001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8865</xdr:rowOff>
    </xdr:from>
    <xdr:to>
      <xdr:col>111</xdr:col>
      <xdr:colOff>177800</xdr:colOff>
      <xdr:row>59</xdr:row>
      <xdr:rowOff>9741</xdr:rowOff>
    </xdr:to>
    <xdr:cxnSp macro="">
      <xdr:nvCxnSpPr>
        <xdr:cNvPr id="796" name="直線コネクタ 795"/>
        <xdr:cNvCxnSpPr/>
      </xdr:nvCxnSpPr>
      <xdr:spPr>
        <a:xfrm>
          <a:off x="20434300" y="10124415"/>
          <a:ext cx="8890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82309</xdr:rowOff>
    </xdr:from>
    <xdr:to>
      <xdr:col>112</xdr:col>
      <xdr:colOff>38100</xdr:colOff>
      <xdr:row>59</xdr:row>
      <xdr:rowOff>12459</xdr:rowOff>
    </xdr:to>
    <xdr:sp macro="" textlink="">
      <xdr:nvSpPr>
        <xdr:cNvPr id="797" name="フローチャート: 判断 796"/>
        <xdr:cNvSpPr/>
      </xdr:nvSpPr>
      <xdr:spPr>
        <a:xfrm>
          <a:off x="212725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28986</xdr:rowOff>
    </xdr:from>
    <xdr:ext cx="469744" cy="259045"/>
    <xdr:sp macro="" textlink="">
      <xdr:nvSpPr>
        <xdr:cNvPr id="798" name="テキスト ボックス 797"/>
        <xdr:cNvSpPr txBox="1"/>
      </xdr:nvSpPr>
      <xdr:spPr>
        <a:xfrm>
          <a:off x="21088428" y="980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8331</xdr:rowOff>
    </xdr:from>
    <xdr:to>
      <xdr:col>107</xdr:col>
      <xdr:colOff>50800</xdr:colOff>
      <xdr:row>59</xdr:row>
      <xdr:rowOff>8865</xdr:rowOff>
    </xdr:to>
    <xdr:cxnSp macro="">
      <xdr:nvCxnSpPr>
        <xdr:cNvPr id="799" name="直線コネクタ 798"/>
        <xdr:cNvCxnSpPr/>
      </xdr:nvCxnSpPr>
      <xdr:spPr>
        <a:xfrm>
          <a:off x="19545300" y="10123881"/>
          <a:ext cx="8890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116180</xdr:rowOff>
    </xdr:from>
    <xdr:to>
      <xdr:col>107</xdr:col>
      <xdr:colOff>101600</xdr:colOff>
      <xdr:row>59</xdr:row>
      <xdr:rowOff>46330</xdr:rowOff>
    </xdr:to>
    <xdr:sp macro="" textlink="">
      <xdr:nvSpPr>
        <xdr:cNvPr id="800" name="フローチャート: 判断 799"/>
        <xdr:cNvSpPr/>
      </xdr:nvSpPr>
      <xdr:spPr>
        <a:xfrm>
          <a:off x="20383500" y="100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62857</xdr:rowOff>
    </xdr:from>
    <xdr:ext cx="469744" cy="259045"/>
    <xdr:sp macro="" textlink="">
      <xdr:nvSpPr>
        <xdr:cNvPr id="801" name="テキスト ボックス 800"/>
        <xdr:cNvSpPr txBox="1"/>
      </xdr:nvSpPr>
      <xdr:spPr>
        <a:xfrm>
          <a:off x="20199428" y="983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8331</xdr:rowOff>
    </xdr:from>
    <xdr:to>
      <xdr:col>102</xdr:col>
      <xdr:colOff>114300</xdr:colOff>
      <xdr:row>59</xdr:row>
      <xdr:rowOff>8331</xdr:rowOff>
    </xdr:to>
    <xdr:cxnSp macro="">
      <xdr:nvCxnSpPr>
        <xdr:cNvPr id="802" name="直線コネクタ 801"/>
        <xdr:cNvCxnSpPr/>
      </xdr:nvCxnSpPr>
      <xdr:spPr>
        <a:xfrm>
          <a:off x="18656300" y="101238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97854</xdr:rowOff>
    </xdr:from>
    <xdr:to>
      <xdr:col>102</xdr:col>
      <xdr:colOff>165100</xdr:colOff>
      <xdr:row>59</xdr:row>
      <xdr:rowOff>28004</xdr:rowOff>
    </xdr:to>
    <xdr:sp macro="" textlink="">
      <xdr:nvSpPr>
        <xdr:cNvPr id="803" name="フローチャート: 判断 802"/>
        <xdr:cNvSpPr/>
      </xdr:nvSpPr>
      <xdr:spPr>
        <a:xfrm>
          <a:off x="19494500" y="1004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44531</xdr:rowOff>
    </xdr:from>
    <xdr:ext cx="469744" cy="259045"/>
    <xdr:sp macro="" textlink="">
      <xdr:nvSpPr>
        <xdr:cNvPr id="804" name="テキスト ボックス 803"/>
        <xdr:cNvSpPr txBox="1"/>
      </xdr:nvSpPr>
      <xdr:spPr>
        <a:xfrm>
          <a:off x="19310428" y="981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17844</xdr:rowOff>
    </xdr:from>
    <xdr:to>
      <xdr:col>98</xdr:col>
      <xdr:colOff>38100</xdr:colOff>
      <xdr:row>58</xdr:row>
      <xdr:rowOff>119444</xdr:rowOff>
    </xdr:to>
    <xdr:sp macro="" textlink="">
      <xdr:nvSpPr>
        <xdr:cNvPr id="805" name="フローチャート: 判断 804"/>
        <xdr:cNvSpPr/>
      </xdr:nvSpPr>
      <xdr:spPr>
        <a:xfrm>
          <a:off x="18605500" y="996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135971</xdr:rowOff>
    </xdr:from>
    <xdr:ext cx="469744" cy="259045"/>
    <xdr:sp macro="" textlink="">
      <xdr:nvSpPr>
        <xdr:cNvPr id="806" name="テキスト ボックス 805"/>
        <xdr:cNvSpPr txBox="1"/>
      </xdr:nvSpPr>
      <xdr:spPr>
        <a:xfrm>
          <a:off x="18421428" y="9737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130315</xdr:rowOff>
    </xdr:from>
    <xdr:to>
      <xdr:col>116</xdr:col>
      <xdr:colOff>114300</xdr:colOff>
      <xdr:row>59</xdr:row>
      <xdr:rowOff>60465</xdr:rowOff>
    </xdr:to>
    <xdr:sp macro="" textlink="">
      <xdr:nvSpPr>
        <xdr:cNvPr id="812" name="楕円 811"/>
        <xdr:cNvSpPr/>
      </xdr:nvSpPr>
      <xdr:spPr>
        <a:xfrm>
          <a:off x="22110700" y="1007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48392</xdr:rowOff>
    </xdr:from>
    <xdr:ext cx="378565" cy="259045"/>
    <xdr:sp macro="" textlink="">
      <xdr:nvSpPr>
        <xdr:cNvPr id="813" name="貸付金該当値テキスト"/>
        <xdr:cNvSpPr txBox="1"/>
      </xdr:nvSpPr>
      <xdr:spPr>
        <a:xfrm>
          <a:off x="22212300" y="9992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130391</xdr:rowOff>
    </xdr:from>
    <xdr:to>
      <xdr:col>112</xdr:col>
      <xdr:colOff>38100</xdr:colOff>
      <xdr:row>59</xdr:row>
      <xdr:rowOff>60541</xdr:rowOff>
    </xdr:to>
    <xdr:sp macro="" textlink="">
      <xdr:nvSpPr>
        <xdr:cNvPr id="814" name="楕円 813"/>
        <xdr:cNvSpPr/>
      </xdr:nvSpPr>
      <xdr:spPr>
        <a:xfrm>
          <a:off x="21272500" y="1007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51668</xdr:rowOff>
    </xdr:from>
    <xdr:ext cx="378565" cy="259045"/>
    <xdr:sp macro="" textlink="">
      <xdr:nvSpPr>
        <xdr:cNvPr id="815" name="テキスト ボックス 814"/>
        <xdr:cNvSpPr txBox="1"/>
      </xdr:nvSpPr>
      <xdr:spPr>
        <a:xfrm>
          <a:off x="21134017" y="1016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129515</xdr:rowOff>
    </xdr:from>
    <xdr:to>
      <xdr:col>107</xdr:col>
      <xdr:colOff>101600</xdr:colOff>
      <xdr:row>59</xdr:row>
      <xdr:rowOff>59665</xdr:rowOff>
    </xdr:to>
    <xdr:sp macro="" textlink="">
      <xdr:nvSpPr>
        <xdr:cNvPr id="816" name="楕円 815"/>
        <xdr:cNvSpPr/>
      </xdr:nvSpPr>
      <xdr:spPr>
        <a:xfrm>
          <a:off x="20383500" y="1007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50792</xdr:rowOff>
    </xdr:from>
    <xdr:ext cx="378565" cy="259045"/>
    <xdr:sp macro="" textlink="">
      <xdr:nvSpPr>
        <xdr:cNvPr id="817" name="テキスト ボックス 816"/>
        <xdr:cNvSpPr txBox="1"/>
      </xdr:nvSpPr>
      <xdr:spPr>
        <a:xfrm>
          <a:off x="20245017" y="10166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128981</xdr:rowOff>
    </xdr:from>
    <xdr:to>
      <xdr:col>102</xdr:col>
      <xdr:colOff>165100</xdr:colOff>
      <xdr:row>59</xdr:row>
      <xdr:rowOff>59131</xdr:rowOff>
    </xdr:to>
    <xdr:sp macro="" textlink="">
      <xdr:nvSpPr>
        <xdr:cNvPr id="818" name="楕円 817"/>
        <xdr:cNvSpPr/>
      </xdr:nvSpPr>
      <xdr:spPr>
        <a:xfrm>
          <a:off x="19494500" y="1007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50258</xdr:rowOff>
    </xdr:from>
    <xdr:ext cx="378565" cy="259045"/>
    <xdr:sp macro="" textlink="">
      <xdr:nvSpPr>
        <xdr:cNvPr id="819" name="テキスト ボックス 818"/>
        <xdr:cNvSpPr txBox="1"/>
      </xdr:nvSpPr>
      <xdr:spPr>
        <a:xfrm>
          <a:off x="19356017" y="10165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128981</xdr:rowOff>
    </xdr:from>
    <xdr:to>
      <xdr:col>98</xdr:col>
      <xdr:colOff>38100</xdr:colOff>
      <xdr:row>59</xdr:row>
      <xdr:rowOff>59131</xdr:rowOff>
    </xdr:to>
    <xdr:sp macro="" textlink="">
      <xdr:nvSpPr>
        <xdr:cNvPr id="820" name="楕円 819"/>
        <xdr:cNvSpPr/>
      </xdr:nvSpPr>
      <xdr:spPr>
        <a:xfrm>
          <a:off x="18605500" y="1007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50258</xdr:rowOff>
    </xdr:from>
    <xdr:ext cx="378565" cy="259045"/>
    <xdr:sp macro="" textlink="">
      <xdr:nvSpPr>
        <xdr:cNvPr id="821" name="テキスト ボックス 820"/>
        <xdr:cNvSpPr txBox="1"/>
      </xdr:nvSpPr>
      <xdr:spPr>
        <a:xfrm>
          <a:off x="18467017" y="10165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4" name="テキスト ボックス 833"/>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6" name="テキスト ボックス 83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8" name="テキスト ボックス 83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0" name="テキスト ボックス 839"/>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61454</xdr:rowOff>
    </xdr:from>
    <xdr:to>
      <xdr:col>116</xdr:col>
      <xdr:colOff>62864</xdr:colOff>
      <xdr:row>78</xdr:row>
      <xdr:rowOff>109035</xdr:rowOff>
    </xdr:to>
    <xdr:cxnSp macro="">
      <xdr:nvCxnSpPr>
        <xdr:cNvPr id="848" name="直線コネクタ 847"/>
        <xdr:cNvCxnSpPr/>
      </xdr:nvCxnSpPr>
      <xdr:spPr>
        <a:xfrm flipV="1">
          <a:off x="22159595" y="12234404"/>
          <a:ext cx="1269" cy="1247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112862</xdr:rowOff>
    </xdr:from>
    <xdr:ext cx="534377" cy="259045"/>
    <xdr:sp macro="" textlink="">
      <xdr:nvSpPr>
        <xdr:cNvPr id="849" name="繰出金最小値テキスト"/>
        <xdr:cNvSpPr txBox="1"/>
      </xdr:nvSpPr>
      <xdr:spPr>
        <a:xfrm>
          <a:off x="22212300" y="13485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109035</xdr:rowOff>
    </xdr:from>
    <xdr:to>
      <xdr:col>116</xdr:col>
      <xdr:colOff>152400</xdr:colOff>
      <xdr:row>78</xdr:row>
      <xdr:rowOff>109035</xdr:rowOff>
    </xdr:to>
    <xdr:cxnSp macro="">
      <xdr:nvCxnSpPr>
        <xdr:cNvPr id="850" name="直線コネクタ 849"/>
        <xdr:cNvCxnSpPr/>
      </xdr:nvCxnSpPr>
      <xdr:spPr>
        <a:xfrm>
          <a:off x="22072600" y="1348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8131</xdr:rowOff>
    </xdr:from>
    <xdr:ext cx="599010" cy="259045"/>
    <xdr:sp macro="" textlink="">
      <xdr:nvSpPr>
        <xdr:cNvPr id="851" name="繰出金最大値テキスト"/>
        <xdr:cNvSpPr txBox="1"/>
      </xdr:nvSpPr>
      <xdr:spPr>
        <a:xfrm>
          <a:off x="22212300" y="12009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61454</xdr:rowOff>
    </xdr:from>
    <xdr:to>
      <xdr:col>116</xdr:col>
      <xdr:colOff>152400</xdr:colOff>
      <xdr:row>71</xdr:row>
      <xdr:rowOff>61454</xdr:rowOff>
    </xdr:to>
    <xdr:cxnSp macro="">
      <xdr:nvCxnSpPr>
        <xdr:cNvPr id="852" name="直線コネクタ 851"/>
        <xdr:cNvCxnSpPr/>
      </xdr:nvCxnSpPr>
      <xdr:spPr>
        <a:xfrm>
          <a:off x="22072600" y="1223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159769</xdr:rowOff>
    </xdr:from>
    <xdr:to>
      <xdr:col>116</xdr:col>
      <xdr:colOff>63500</xdr:colOff>
      <xdr:row>77</xdr:row>
      <xdr:rowOff>4973</xdr:rowOff>
    </xdr:to>
    <xdr:cxnSp macro="">
      <xdr:nvCxnSpPr>
        <xdr:cNvPr id="853" name="直線コネクタ 852"/>
        <xdr:cNvCxnSpPr/>
      </xdr:nvCxnSpPr>
      <xdr:spPr>
        <a:xfrm flipV="1">
          <a:off x="21323300" y="13189969"/>
          <a:ext cx="838200" cy="16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134082</xdr:rowOff>
    </xdr:from>
    <xdr:ext cx="534377" cy="259045"/>
    <xdr:sp macro="" textlink="">
      <xdr:nvSpPr>
        <xdr:cNvPr id="854" name="繰出金平均値テキスト"/>
        <xdr:cNvSpPr txBox="1"/>
      </xdr:nvSpPr>
      <xdr:spPr>
        <a:xfrm>
          <a:off x="22212300" y="128213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111205</xdr:rowOff>
    </xdr:from>
    <xdr:to>
      <xdr:col>116</xdr:col>
      <xdr:colOff>114300</xdr:colOff>
      <xdr:row>76</xdr:row>
      <xdr:rowOff>41356</xdr:rowOff>
    </xdr:to>
    <xdr:sp macro="" textlink="">
      <xdr:nvSpPr>
        <xdr:cNvPr id="855" name="フローチャート: 判断 854"/>
        <xdr:cNvSpPr/>
      </xdr:nvSpPr>
      <xdr:spPr>
        <a:xfrm>
          <a:off x="22110700" y="12969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74239</xdr:rowOff>
    </xdr:from>
    <xdr:to>
      <xdr:col>111</xdr:col>
      <xdr:colOff>177800</xdr:colOff>
      <xdr:row>77</xdr:row>
      <xdr:rowOff>4973</xdr:rowOff>
    </xdr:to>
    <xdr:cxnSp macro="">
      <xdr:nvCxnSpPr>
        <xdr:cNvPr id="856" name="直線コネクタ 855"/>
        <xdr:cNvCxnSpPr/>
      </xdr:nvCxnSpPr>
      <xdr:spPr>
        <a:xfrm>
          <a:off x="20434300" y="13104439"/>
          <a:ext cx="889000" cy="102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110862</xdr:rowOff>
    </xdr:from>
    <xdr:to>
      <xdr:col>112</xdr:col>
      <xdr:colOff>38100</xdr:colOff>
      <xdr:row>76</xdr:row>
      <xdr:rowOff>41011</xdr:rowOff>
    </xdr:to>
    <xdr:sp macro="" textlink="">
      <xdr:nvSpPr>
        <xdr:cNvPr id="857" name="フローチャート: 判断 856"/>
        <xdr:cNvSpPr/>
      </xdr:nvSpPr>
      <xdr:spPr>
        <a:xfrm>
          <a:off x="21272500" y="129696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57539</xdr:rowOff>
    </xdr:from>
    <xdr:ext cx="534377" cy="259045"/>
    <xdr:sp macro="" textlink="">
      <xdr:nvSpPr>
        <xdr:cNvPr id="858" name="テキスト ボックス 857"/>
        <xdr:cNvSpPr txBox="1"/>
      </xdr:nvSpPr>
      <xdr:spPr>
        <a:xfrm>
          <a:off x="21056111" y="1274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2784</xdr:rowOff>
    </xdr:from>
    <xdr:to>
      <xdr:col>107</xdr:col>
      <xdr:colOff>50800</xdr:colOff>
      <xdr:row>76</xdr:row>
      <xdr:rowOff>74239</xdr:rowOff>
    </xdr:to>
    <xdr:cxnSp macro="">
      <xdr:nvCxnSpPr>
        <xdr:cNvPr id="859" name="直線コネクタ 858"/>
        <xdr:cNvCxnSpPr/>
      </xdr:nvCxnSpPr>
      <xdr:spPr>
        <a:xfrm>
          <a:off x="19545300" y="13032984"/>
          <a:ext cx="889000" cy="7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120087</xdr:rowOff>
    </xdr:from>
    <xdr:to>
      <xdr:col>107</xdr:col>
      <xdr:colOff>101600</xdr:colOff>
      <xdr:row>76</xdr:row>
      <xdr:rowOff>50237</xdr:rowOff>
    </xdr:to>
    <xdr:sp macro="" textlink="">
      <xdr:nvSpPr>
        <xdr:cNvPr id="860" name="フローチャート: 判断 859"/>
        <xdr:cNvSpPr/>
      </xdr:nvSpPr>
      <xdr:spPr>
        <a:xfrm>
          <a:off x="20383500" y="129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66764</xdr:rowOff>
    </xdr:from>
    <xdr:ext cx="534377" cy="259045"/>
    <xdr:sp macro="" textlink="">
      <xdr:nvSpPr>
        <xdr:cNvPr id="861" name="テキスト ボックス 860"/>
        <xdr:cNvSpPr txBox="1"/>
      </xdr:nvSpPr>
      <xdr:spPr>
        <a:xfrm>
          <a:off x="20167111" y="1275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2784</xdr:rowOff>
    </xdr:from>
    <xdr:to>
      <xdr:col>102</xdr:col>
      <xdr:colOff>114300</xdr:colOff>
      <xdr:row>76</xdr:row>
      <xdr:rowOff>80493</xdr:rowOff>
    </xdr:to>
    <xdr:cxnSp macro="">
      <xdr:nvCxnSpPr>
        <xdr:cNvPr id="862" name="直線コネクタ 861"/>
        <xdr:cNvCxnSpPr/>
      </xdr:nvCxnSpPr>
      <xdr:spPr>
        <a:xfrm flipV="1">
          <a:off x="18656300" y="13032984"/>
          <a:ext cx="889000" cy="77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129542</xdr:rowOff>
    </xdr:from>
    <xdr:to>
      <xdr:col>102</xdr:col>
      <xdr:colOff>165100</xdr:colOff>
      <xdr:row>76</xdr:row>
      <xdr:rowOff>59692</xdr:rowOff>
    </xdr:to>
    <xdr:sp macro="" textlink="">
      <xdr:nvSpPr>
        <xdr:cNvPr id="863" name="フローチャート: 判断 862"/>
        <xdr:cNvSpPr/>
      </xdr:nvSpPr>
      <xdr:spPr>
        <a:xfrm>
          <a:off x="19494500" y="1298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50819</xdr:rowOff>
    </xdr:from>
    <xdr:ext cx="534377" cy="259045"/>
    <xdr:sp macro="" textlink="">
      <xdr:nvSpPr>
        <xdr:cNvPr id="864" name="テキスト ボックス 863"/>
        <xdr:cNvSpPr txBox="1"/>
      </xdr:nvSpPr>
      <xdr:spPr>
        <a:xfrm>
          <a:off x="19278111" y="1308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3158</xdr:rowOff>
    </xdr:from>
    <xdr:to>
      <xdr:col>98</xdr:col>
      <xdr:colOff>38100</xdr:colOff>
      <xdr:row>76</xdr:row>
      <xdr:rowOff>104758</xdr:rowOff>
    </xdr:to>
    <xdr:sp macro="" textlink="">
      <xdr:nvSpPr>
        <xdr:cNvPr id="865" name="フローチャート: 判断 864"/>
        <xdr:cNvSpPr/>
      </xdr:nvSpPr>
      <xdr:spPr>
        <a:xfrm>
          <a:off x="18605500" y="1303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121286</xdr:rowOff>
    </xdr:from>
    <xdr:ext cx="534377" cy="259045"/>
    <xdr:sp macro="" textlink="">
      <xdr:nvSpPr>
        <xdr:cNvPr id="866" name="テキスト ボックス 865"/>
        <xdr:cNvSpPr txBox="1"/>
      </xdr:nvSpPr>
      <xdr:spPr>
        <a:xfrm>
          <a:off x="18389111" y="1280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108969</xdr:rowOff>
    </xdr:from>
    <xdr:to>
      <xdr:col>116</xdr:col>
      <xdr:colOff>114300</xdr:colOff>
      <xdr:row>77</xdr:row>
      <xdr:rowOff>39119</xdr:rowOff>
    </xdr:to>
    <xdr:sp macro="" textlink="">
      <xdr:nvSpPr>
        <xdr:cNvPr id="872" name="楕円 871"/>
        <xdr:cNvSpPr/>
      </xdr:nvSpPr>
      <xdr:spPr>
        <a:xfrm>
          <a:off x="22110700" y="1313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87396</xdr:rowOff>
    </xdr:from>
    <xdr:ext cx="534377" cy="259045"/>
    <xdr:sp macro="" textlink="">
      <xdr:nvSpPr>
        <xdr:cNvPr id="873" name="繰出金該当値テキスト"/>
        <xdr:cNvSpPr txBox="1"/>
      </xdr:nvSpPr>
      <xdr:spPr>
        <a:xfrm>
          <a:off x="22212300" y="1311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125623</xdr:rowOff>
    </xdr:from>
    <xdr:to>
      <xdr:col>112</xdr:col>
      <xdr:colOff>38100</xdr:colOff>
      <xdr:row>77</xdr:row>
      <xdr:rowOff>55773</xdr:rowOff>
    </xdr:to>
    <xdr:sp macro="" textlink="">
      <xdr:nvSpPr>
        <xdr:cNvPr id="874" name="楕円 873"/>
        <xdr:cNvSpPr/>
      </xdr:nvSpPr>
      <xdr:spPr>
        <a:xfrm>
          <a:off x="21272500" y="1315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46900</xdr:rowOff>
    </xdr:from>
    <xdr:ext cx="534377" cy="259045"/>
    <xdr:sp macro="" textlink="">
      <xdr:nvSpPr>
        <xdr:cNvPr id="875" name="テキスト ボックス 874"/>
        <xdr:cNvSpPr txBox="1"/>
      </xdr:nvSpPr>
      <xdr:spPr>
        <a:xfrm>
          <a:off x="21056111" y="1324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23439</xdr:rowOff>
    </xdr:from>
    <xdr:to>
      <xdr:col>107</xdr:col>
      <xdr:colOff>101600</xdr:colOff>
      <xdr:row>76</xdr:row>
      <xdr:rowOff>125039</xdr:rowOff>
    </xdr:to>
    <xdr:sp macro="" textlink="">
      <xdr:nvSpPr>
        <xdr:cNvPr id="876" name="楕円 875"/>
        <xdr:cNvSpPr/>
      </xdr:nvSpPr>
      <xdr:spPr>
        <a:xfrm>
          <a:off x="20383500" y="1305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116166</xdr:rowOff>
    </xdr:from>
    <xdr:ext cx="534377" cy="259045"/>
    <xdr:sp macro="" textlink="">
      <xdr:nvSpPr>
        <xdr:cNvPr id="877" name="テキスト ボックス 876"/>
        <xdr:cNvSpPr txBox="1"/>
      </xdr:nvSpPr>
      <xdr:spPr>
        <a:xfrm>
          <a:off x="20167111" y="1314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123435</xdr:rowOff>
    </xdr:from>
    <xdr:to>
      <xdr:col>102</xdr:col>
      <xdr:colOff>165100</xdr:colOff>
      <xdr:row>76</xdr:row>
      <xdr:rowOff>53584</xdr:rowOff>
    </xdr:to>
    <xdr:sp macro="" textlink="">
      <xdr:nvSpPr>
        <xdr:cNvPr id="878" name="楕円 877"/>
        <xdr:cNvSpPr/>
      </xdr:nvSpPr>
      <xdr:spPr>
        <a:xfrm>
          <a:off x="19494500" y="1298218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70112</xdr:rowOff>
    </xdr:from>
    <xdr:ext cx="534377" cy="259045"/>
    <xdr:sp macro="" textlink="">
      <xdr:nvSpPr>
        <xdr:cNvPr id="879" name="テキスト ボックス 878"/>
        <xdr:cNvSpPr txBox="1"/>
      </xdr:nvSpPr>
      <xdr:spPr>
        <a:xfrm>
          <a:off x="19278111" y="1275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29693</xdr:rowOff>
    </xdr:from>
    <xdr:to>
      <xdr:col>98</xdr:col>
      <xdr:colOff>38100</xdr:colOff>
      <xdr:row>76</xdr:row>
      <xdr:rowOff>131293</xdr:rowOff>
    </xdr:to>
    <xdr:sp macro="" textlink="">
      <xdr:nvSpPr>
        <xdr:cNvPr id="880" name="楕円 879"/>
        <xdr:cNvSpPr/>
      </xdr:nvSpPr>
      <xdr:spPr>
        <a:xfrm>
          <a:off x="18605500" y="1305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122420</xdr:rowOff>
    </xdr:from>
    <xdr:ext cx="534377" cy="259045"/>
    <xdr:sp macro="" textlink="">
      <xdr:nvSpPr>
        <xdr:cNvPr id="881" name="テキスト ボックス 880"/>
        <xdr:cNvSpPr txBox="1"/>
      </xdr:nvSpPr>
      <xdr:spPr>
        <a:xfrm>
          <a:off x="18389111" y="1315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u="none" strike="noStrike" baseline="0" smtClean="0">
              <a:solidFill>
                <a:schemeClr val="dk1"/>
              </a:solidFill>
              <a:latin typeface="+mn-lt"/>
              <a:ea typeface="+mn-ea"/>
              <a:cs typeface="+mn-cs"/>
            </a:rPr>
            <a:t>維持補修費に係る数値について、類似団体平均を大きく上回り、類似団体内順位２位となっている。北海道内でも有数の豪雪地帯である事による除排雪経費が多額である事が大きな要因の一つである。</a:t>
          </a:r>
        </a:p>
        <a:p>
          <a:pPr rtl="0"/>
          <a:r>
            <a:rPr lang="ja-JP" altLang="en-US" sz="1100" b="0" i="0" u="none" strike="noStrike" baseline="0" smtClean="0">
              <a:solidFill>
                <a:schemeClr val="dk1"/>
              </a:solidFill>
              <a:latin typeface="+mn-lt"/>
              <a:ea typeface="+mn-ea"/>
              <a:cs typeface="+mn-cs"/>
            </a:rPr>
            <a:t>物件費に係る数値について、燃料費、光熱水費等の需用費をはじめ経費削減努力を続けているものの、施設の維持管理に係る経費が増加傾向にある事から類似団体平均を上回り続けている。</a:t>
          </a:r>
        </a:p>
        <a:p>
          <a:pPr rtl="0"/>
          <a:r>
            <a:rPr lang="ja-JP" altLang="en-US" sz="1100" b="0" i="0" u="none" strike="noStrike" baseline="0" smtClean="0">
              <a:solidFill>
                <a:schemeClr val="dk1"/>
              </a:solidFill>
              <a:latin typeface="+mn-lt"/>
              <a:ea typeface="+mn-ea"/>
              <a:cs typeface="+mn-cs"/>
            </a:rPr>
            <a:t>普通建設事業費については、大型の施設整備事業（統合保育所整備事業）を行った事から類似団体平均を大きく上回っている。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北海道倶知安町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16,432
14,862
261.34
9,281,092
9,058,223
220,728
4,927,942
8,708,353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78.1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75692</xdr:rowOff>
    </xdr:from>
    <xdr:to>
      <xdr:col>24</xdr:col>
      <xdr:colOff>62865</xdr:colOff>
      <xdr:row>38</xdr:row>
      <xdr:rowOff>125984</xdr:rowOff>
    </xdr:to>
    <xdr:cxnSp macro="">
      <xdr:nvCxnSpPr>
        <xdr:cNvPr id="58" name="直線コネクタ 57"/>
        <xdr:cNvCxnSpPr/>
      </xdr:nvCxnSpPr>
      <xdr:spPr>
        <a:xfrm flipV="1">
          <a:off x="4633595" y="5219192"/>
          <a:ext cx="127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129811</xdr:rowOff>
    </xdr:from>
    <xdr:ext cx="469744" cy="259045"/>
    <xdr:sp macro="" textlink="">
      <xdr:nvSpPr>
        <xdr:cNvPr id="59" name="議会費最小値テキスト"/>
        <xdr:cNvSpPr txBox="1"/>
      </xdr:nvSpPr>
      <xdr:spPr>
        <a:xfrm>
          <a:off x="4686300" y="664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125984</xdr:rowOff>
    </xdr:from>
    <xdr:to>
      <xdr:col>24</xdr:col>
      <xdr:colOff>152400</xdr:colOff>
      <xdr:row>38</xdr:row>
      <xdr:rowOff>125984</xdr:rowOff>
    </xdr:to>
    <xdr:cxnSp macro="">
      <xdr:nvCxnSpPr>
        <xdr:cNvPr id="60" name="直線コネクタ 59"/>
        <xdr:cNvCxnSpPr/>
      </xdr:nvCxnSpPr>
      <xdr:spPr>
        <a:xfrm>
          <a:off x="4546600" y="664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22369</xdr:rowOff>
    </xdr:from>
    <xdr:ext cx="469744" cy="259045"/>
    <xdr:sp macro="" textlink="">
      <xdr:nvSpPr>
        <xdr:cNvPr id="61" name="議会費最大値テキスト"/>
        <xdr:cNvSpPr txBox="1"/>
      </xdr:nvSpPr>
      <xdr:spPr>
        <a:xfrm>
          <a:off x="4686300" y="499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75692</xdr:rowOff>
    </xdr:from>
    <xdr:to>
      <xdr:col>24</xdr:col>
      <xdr:colOff>152400</xdr:colOff>
      <xdr:row>30</xdr:row>
      <xdr:rowOff>75692</xdr:rowOff>
    </xdr:to>
    <xdr:cxnSp macro="">
      <xdr:nvCxnSpPr>
        <xdr:cNvPr id="62" name="直線コネクタ 61"/>
        <xdr:cNvCxnSpPr/>
      </xdr:nvCxnSpPr>
      <xdr:spPr>
        <a:xfrm>
          <a:off x="4546600" y="521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54465</xdr:rowOff>
    </xdr:from>
    <xdr:to>
      <xdr:col>24</xdr:col>
      <xdr:colOff>63500</xdr:colOff>
      <xdr:row>35</xdr:row>
      <xdr:rowOff>1887</xdr:rowOff>
    </xdr:to>
    <xdr:cxnSp macro="">
      <xdr:nvCxnSpPr>
        <xdr:cNvPr id="63" name="直線コネクタ 62"/>
        <xdr:cNvCxnSpPr/>
      </xdr:nvCxnSpPr>
      <xdr:spPr>
        <a:xfrm flipV="1">
          <a:off x="3797300" y="5883765"/>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154848</xdr:rowOff>
    </xdr:from>
    <xdr:ext cx="469744" cy="259045"/>
    <xdr:sp macro="" textlink="">
      <xdr:nvSpPr>
        <xdr:cNvPr id="64" name="議会費平均値テキスト"/>
        <xdr:cNvSpPr txBox="1"/>
      </xdr:nvSpPr>
      <xdr:spPr>
        <a:xfrm>
          <a:off x="4686300" y="5812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4971</xdr:rowOff>
    </xdr:from>
    <xdr:to>
      <xdr:col>24</xdr:col>
      <xdr:colOff>114300</xdr:colOff>
      <xdr:row>34</xdr:row>
      <xdr:rowOff>106571</xdr:rowOff>
    </xdr:to>
    <xdr:sp macro="" textlink="">
      <xdr:nvSpPr>
        <xdr:cNvPr id="65" name="フローチャート: 判断 64"/>
        <xdr:cNvSpPr/>
      </xdr:nvSpPr>
      <xdr:spPr>
        <a:xfrm>
          <a:off x="45847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44668</xdr:rowOff>
    </xdr:from>
    <xdr:to>
      <xdr:col>19</xdr:col>
      <xdr:colOff>177800</xdr:colOff>
      <xdr:row>35</xdr:row>
      <xdr:rowOff>1887</xdr:rowOff>
    </xdr:to>
    <xdr:cxnSp macro="">
      <xdr:nvCxnSpPr>
        <xdr:cNvPr id="66" name="直線コネクタ 65"/>
        <xdr:cNvCxnSpPr/>
      </xdr:nvCxnSpPr>
      <xdr:spPr>
        <a:xfrm>
          <a:off x="2908300" y="5873968"/>
          <a:ext cx="889000" cy="12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10196</xdr:rowOff>
    </xdr:from>
    <xdr:to>
      <xdr:col>20</xdr:col>
      <xdr:colOff>38100</xdr:colOff>
      <xdr:row>34</xdr:row>
      <xdr:rowOff>111796</xdr:rowOff>
    </xdr:to>
    <xdr:sp macro="" textlink="">
      <xdr:nvSpPr>
        <xdr:cNvPr id="67" name="フローチャート: 判断 66"/>
        <xdr:cNvSpPr/>
      </xdr:nvSpPr>
      <xdr:spPr>
        <a:xfrm>
          <a:off x="3746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128323</xdr:rowOff>
    </xdr:from>
    <xdr:ext cx="469744" cy="259045"/>
    <xdr:sp macro="" textlink="">
      <xdr:nvSpPr>
        <xdr:cNvPr id="68" name="テキスト ボックス 67"/>
        <xdr:cNvSpPr txBox="1"/>
      </xdr:nvSpPr>
      <xdr:spPr>
        <a:xfrm>
          <a:off x="3562428" y="561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44668</xdr:rowOff>
    </xdr:from>
    <xdr:to>
      <xdr:col>15</xdr:col>
      <xdr:colOff>50800</xdr:colOff>
      <xdr:row>34</xdr:row>
      <xdr:rowOff>71120</xdr:rowOff>
    </xdr:to>
    <xdr:cxnSp macro="">
      <xdr:nvCxnSpPr>
        <xdr:cNvPr id="69" name="直線コネクタ 68"/>
        <xdr:cNvCxnSpPr/>
      </xdr:nvCxnSpPr>
      <xdr:spPr>
        <a:xfrm flipV="1">
          <a:off x="2019300" y="5873968"/>
          <a:ext cx="889000" cy="2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17707</xdr:rowOff>
    </xdr:from>
    <xdr:to>
      <xdr:col>15</xdr:col>
      <xdr:colOff>101600</xdr:colOff>
      <xdr:row>33</xdr:row>
      <xdr:rowOff>119307</xdr:rowOff>
    </xdr:to>
    <xdr:sp macro="" textlink="">
      <xdr:nvSpPr>
        <xdr:cNvPr id="70" name="フローチャート: 判断 69"/>
        <xdr:cNvSpPr/>
      </xdr:nvSpPr>
      <xdr:spPr>
        <a:xfrm>
          <a:off x="2857500" y="567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135834</xdr:rowOff>
    </xdr:from>
    <xdr:ext cx="469744" cy="259045"/>
    <xdr:sp macro="" textlink="">
      <xdr:nvSpPr>
        <xdr:cNvPr id="71" name="テキスト ボックス 70"/>
        <xdr:cNvSpPr txBox="1"/>
      </xdr:nvSpPr>
      <xdr:spPr>
        <a:xfrm>
          <a:off x="2673428" y="545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45648</xdr:rowOff>
    </xdr:from>
    <xdr:to>
      <xdr:col>10</xdr:col>
      <xdr:colOff>114300</xdr:colOff>
      <xdr:row>34</xdr:row>
      <xdr:rowOff>71120</xdr:rowOff>
    </xdr:to>
    <xdr:cxnSp macro="">
      <xdr:nvCxnSpPr>
        <xdr:cNvPr id="72" name="直線コネクタ 71"/>
        <xdr:cNvCxnSpPr/>
      </xdr:nvCxnSpPr>
      <xdr:spPr>
        <a:xfrm>
          <a:off x="1130300" y="5874948"/>
          <a:ext cx="889000" cy="2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106861</xdr:rowOff>
    </xdr:from>
    <xdr:to>
      <xdr:col>10</xdr:col>
      <xdr:colOff>165100</xdr:colOff>
      <xdr:row>34</xdr:row>
      <xdr:rowOff>37011</xdr:rowOff>
    </xdr:to>
    <xdr:sp macro="" textlink="">
      <xdr:nvSpPr>
        <xdr:cNvPr id="73" name="フローチャート: 判断 72"/>
        <xdr:cNvSpPr/>
      </xdr:nvSpPr>
      <xdr:spPr>
        <a:xfrm>
          <a:off x="1968500" y="576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53538</xdr:rowOff>
    </xdr:from>
    <xdr:ext cx="469744" cy="259045"/>
    <xdr:sp macro="" textlink="">
      <xdr:nvSpPr>
        <xdr:cNvPr id="74" name="テキスト ボックス 73"/>
        <xdr:cNvSpPr txBox="1"/>
      </xdr:nvSpPr>
      <xdr:spPr>
        <a:xfrm>
          <a:off x="1784428" y="553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123843</xdr:rowOff>
    </xdr:from>
    <xdr:to>
      <xdr:col>6</xdr:col>
      <xdr:colOff>38100</xdr:colOff>
      <xdr:row>34</xdr:row>
      <xdr:rowOff>53993</xdr:rowOff>
    </xdr:to>
    <xdr:sp macro="" textlink="">
      <xdr:nvSpPr>
        <xdr:cNvPr id="75" name="フローチャート: 判断 74"/>
        <xdr:cNvSpPr/>
      </xdr:nvSpPr>
      <xdr:spPr>
        <a:xfrm>
          <a:off x="1079500" y="578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70520</xdr:rowOff>
    </xdr:from>
    <xdr:ext cx="469744" cy="259045"/>
    <xdr:sp macro="" textlink="">
      <xdr:nvSpPr>
        <xdr:cNvPr id="76" name="テキスト ボックス 75"/>
        <xdr:cNvSpPr txBox="1"/>
      </xdr:nvSpPr>
      <xdr:spPr>
        <a:xfrm>
          <a:off x="895428" y="555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3665</xdr:rowOff>
    </xdr:from>
    <xdr:to>
      <xdr:col>24</xdr:col>
      <xdr:colOff>114300</xdr:colOff>
      <xdr:row>34</xdr:row>
      <xdr:rowOff>105265</xdr:rowOff>
    </xdr:to>
    <xdr:sp macro="" textlink="">
      <xdr:nvSpPr>
        <xdr:cNvPr id="82" name="楕円 81"/>
        <xdr:cNvSpPr/>
      </xdr:nvSpPr>
      <xdr:spPr>
        <a:xfrm>
          <a:off x="4584700" y="583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26542</xdr:rowOff>
    </xdr:from>
    <xdr:ext cx="469744" cy="259045"/>
    <xdr:sp macro="" textlink="">
      <xdr:nvSpPr>
        <xdr:cNvPr id="83" name="議会費該当値テキスト"/>
        <xdr:cNvSpPr txBox="1"/>
      </xdr:nvSpPr>
      <xdr:spPr>
        <a:xfrm>
          <a:off x="4686300" y="5684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122537</xdr:rowOff>
    </xdr:from>
    <xdr:to>
      <xdr:col>20</xdr:col>
      <xdr:colOff>38100</xdr:colOff>
      <xdr:row>35</xdr:row>
      <xdr:rowOff>52687</xdr:rowOff>
    </xdr:to>
    <xdr:sp macro="" textlink="">
      <xdr:nvSpPr>
        <xdr:cNvPr id="84" name="楕円 83"/>
        <xdr:cNvSpPr/>
      </xdr:nvSpPr>
      <xdr:spPr>
        <a:xfrm>
          <a:off x="3746500" y="595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43814</xdr:rowOff>
    </xdr:from>
    <xdr:ext cx="469744" cy="259045"/>
    <xdr:sp macro="" textlink="">
      <xdr:nvSpPr>
        <xdr:cNvPr id="85" name="テキスト ボックス 84"/>
        <xdr:cNvSpPr txBox="1"/>
      </xdr:nvSpPr>
      <xdr:spPr>
        <a:xfrm>
          <a:off x="3562428" y="604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165318</xdr:rowOff>
    </xdr:from>
    <xdr:to>
      <xdr:col>15</xdr:col>
      <xdr:colOff>101600</xdr:colOff>
      <xdr:row>34</xdr:row>
      <xdr:rowOff>95468</xdr:rowOff>
    </xdr:to>
    <xdr:sp macro="" textlink="">
      <xdr:nvSpPr>
        <xdr:cNvPr id="86" name="楕円 85"/>
        <xdr:cNvSpPr/>
      </xdr:nvSpPr>
      <xdr:spPr>
        <a:xfrm>
          <a:off x="2857500" y="582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86595</xdr:rowOff>
    </xdr:from>
    <xdr:ext cx="469744" cy="259045"/>
    <xdr:sp macro="" textlink="">
      <xdr:nvSpPr>
        <xdr:cNvPr id="87" name="テキスト ボックス 86"/>
        <xdr:cNvSpPr txBox="1"/>
      </xdr:nvSpPr>
      <xdr:spPr>
        <a:xfrm>
          <a:off x="2673428" y="591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20320</xdr:rowOff>
    </xdr:from>
    <xdr:to>
      <xdr:col>10</xdr:col>
      <xdr:colOff>165100</xdr:colOff>
      <xdr:row>34</xdr:row>
      <xdr:rowOff>121920</xdr:rowOff>
    </xdr:to>
    <xdr:sp macro="" textlink="">
      <xdr:nvSpPr>
        <xdr:cNvPr id="88" name="楕円 87"/>
        <xdr:cNvSpPr/>
      </xdr:nvSpPr>
      <xdr:spPr>
        <a:xfrm>
          <a:off x="1968500" y="584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113047</xdr:rowOff>
    </xdr:from>
    <xdr:ext cx="469744" cy="259045"/>
    <xdr:sp macro="" textlink="">
      <xdr:nvSpPr>
        <xdr:cNvPr id="89" name="テキスト ボックス 88"/>
        <xdr:cNvSpPr txBox="1"/>
      </xdr:nvSpPr>
      <xdr:spPr>
        <a:xfrm>
          <a:off x="1784428" y="59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166298</xdr:rowOff>
    </xdr:from>
    <xdr:to>
      <xdr:col>6</xdr:col>
      <xdr:colOff>38100</xdr:colOff>
      <xdr:row>34</xdr:row>
      <xdr:rowOff>96448</xdr:rowOff>
    </xdr:to>
    <xdr:sp macro="" textlink="">
      <xdr:nvSpPr>
        <xdr:cNvPr id="90" name="楕円 89"/>
        <xdr:cNvSpPr/>
      </xdr:nvSpPr>
      <xdr:spPr>
        <a:xfrm>
          <a:off x="1079500" y="582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87575</xdr:rowOff>
    </xdr:from>
    <xdr:ext cx="469744" cy="259045"/>
    <xdr:sp macro="" textlink="">
      <xdr:nvSpPr>
        <xdr:cNvPr id="91" name="テキスト ボックス 90"/>
        <xdr:cNvSpPr txBox="1"/>
      </xdr:nvSpPr>
      <xdr:spPr>
        <a:xfrm>
          <a:off x="895428" y="591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5" name="テキスト ボックス 104"/>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169342</xdr:rowOff>
    </xdr:from>
    <xdr:to>
      <xdr:col>24</xdr:col>
      <xdr:colOff>62865</xdr:colOff>
      <xdr:row>57</xdr:row>
      <xdr:rowOff>120254</xdr:rowOff>
    </xdr:to>
    <xdr:cxnSp macro="">
      <xdr:nvCxnSpPr>
        <xdr:cNvPr id="115" name="直線コネクタ 114"/>
        <xdr:cNvCxnSpPr/>
      </xdr:nvCxnSpPr>
      <xdr:spPr>
        <a:xfrm flipV="1">
          <a:off x="4633595" y="8570392"/>
          <a:ext cx="1270" cy="1322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124081</xdr:rowOff>
    </xdr:from>
    <xdr:ext cx="534377" cy="259045"/>
    <xdr:sp macro="" textlink="">
      <xdr:nvSpPr>
        <xdr:cNvPr id="116" name="総務費最小値テキスト"/>
        <xdr:cNvSpPr txBox="1"/>
      </xdr:nvSpPr>
      <xdr:spPr>
        <a:xfrm>
          <a:off x="4686300" y="989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120254</xdr:rowOff>
    </xdr:from>
    <xdr:to>
      <xdr:col>24</xdr:col>
      <xdr:colOff>152400</xdr:colOff>
      <xdr:row>57</xdr:row>
      <xdr:rowOff>120254</xdr:rowOff>
    </xdr:to>
    <xdr:cxnSp macro="">
      <xdr:nvCxnSpPr>
        <xdr:cNvPr id="117" name="直線コネクタ 116"/>
        <xdr:cNvCxnSpPr/>
      </xdr:nvCxnSpPr>
      <xdr:spPr>
        <a:xfrm>
          <a:off x="4546600" y="989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116019</xdr:rowOff>
    </xdr:from>
    <xdr:ext cx="599010" cy="259045"/>
    <xdr:sp macro="" textlink="">
      <xdr:nvSpPr>
        <xdr:cNvPr id="118" name="総務費最大値テキスト"/>
        <xdr:cNvSpPr txBox="1"/>
      </xdr:nvSpPr>
      <xdr:spPr>
        <a:xfrm>
          <a:off x="4686300" y="834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208,610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169342</xdr:rowOff>
    </xdr:from>
    <xdr:to>
      <xdr:col>24</xdr:col>
      <xdr:colOff>152400</xdr:colOff>
      <xdr:row>49</xdr:row>
      <xdr:rowOff>169342</xdr:rowOff>
    </xdr:to>
    <xdr:cxnSp macro="">
      <xdr:nvCxnSpPr>
        <xdr:cNvPr id="119" name="直線コネクタ 118"/>
        <xdr:cNvCxnSpPr/>
      </xdr:nvCxnSpPr>
      <xdr:spPr>
        <a:xfrm>
          <a:off x="4546600" y="8570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6274</xdr:rowOff>
    </xdr:from>
    <xdr:to>
      <xdr:col>24</xdr:col>
      <xdr:colOff>63500</xdr:colOff>
      <xdr:row>56</xdr:row>
      <xdr:rowOff>8857</xdr:rowOff>
    </xdr:to>
    <xdr:cxnSp macro="">
      <xdr:nvCxnSpPr>
        <xdr:cNvPr id="120" name="直線コネクタ 119"/>
        <xdr:cNvCxnSpPr/>
      </xdr:nvCxnSpPr>
      <xdr:spPr>
        <a:xfrm flipV="1">
          <a:off x="3797300" y="9607474"/>
          <a:ext cx="838200" cy="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72450</xdr:rowOff>
    </xdr:from>
    <xdr:ext cx="534377" cy="259045"/>
    <xdr:sp macro="" textlink="">
      <xdr:nvSpPr>
        <xdr:cNvPr id="121" name="総務費平均値テキスト"/>
        <xdr:cNvSpPr txBox="1"/>
      </xdr:nvSpPr>
      <xdr:spPr>
        <a:xfrm>
          <a:off x="4686300" y="9330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49573</xdr:rowOff>
    </xdr:from>
    <xdr:to>
      <xdr:col>24</xdr:col>
      <xdr:colOff>114300</xdr:colOff>
      <xdr:row>55</xdr:row>
      <xdr:rowOff>151173</xdr:rowOff>
    </xdr:to>
    <xdr:sp macro="" textlink="">
      <xdr:nvSpPr>
        <xdr:cNvPr id="122" name="フローチャート: 判断 121"/>
        <xdr:cNvSpPr/>
      </xdr:nvSpPr>
      <xdr:spPr>
        <a:xfrm>
          <a:off x="4584700" y="947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150383</xdr:rowOff>
    </xdr:from>
    <xdr:to>
      <xdr:col>19</xdr:col>
      <xdr:colOff>177800</xdr:colOff>
      <xdr:row>56</xdr:row>
      <xdr:rowOff>8857</xdr:rowOff>
    </xdr:to>
    <xdr:cxnSp macro="">
      <xdr:nvCxnSpPr>
        <xdr:cNvPr id="123" name="直線コネクタ 122"/>
        <xdr:cNvCxnSpPr/>
      </xdr:nvCxnSpPr>
      <xdr:spPr>
        <a:xfrm>
          <a:off x="2908300" y="9580133"/>
          <a:ext cx="889000" cy="29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59989</xdr:rowOff>
    </xdr:from>
    <xdr:to>
      <xdr:col>20</xdr:col>
      <xdr:colOff>38100</xdr:colOff>
      <xdr:row>55</xdr:row>
      <xdr:rowOff>161589</xdr:rowOff>
    </xdr:to>
    <xdr:sp macro="" textlink="">
      <xdr:nvSpPr>
        <xdr:cNvPr id="124" name="フローチャート: 判断 123"/>
        <xdr:cNvSpPr/>
      </xdr:nvSpPr>
      <xdr:spPr>
        <a:xfrm>
          <a:off x="3746500" y="948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6666</xdr:rowOff>
    </xdr:from>
    <xdr:ext cx="534377" cy="259045"/>
    <xdr:sp macro="" textlink="">
      <xdr:nvSpPr>
        <xdr:cNvPr id="125" name="テキスト ボックス 124"/>
        <xdr:cNvSpPr txBox="1"/>
      </xdr:nvSpPr>
      <xdr:spPr>
        <a:xfrm>
          <a:off x="3530111" y="926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150383</xdr:rowOff>
    </xdr:from>
    <xdr:to>
      <xdr:col>15</xdr:col>
      <xdr:colOff>50800</xdr:colOff>
      <xdr:row>56</xdr:row>
      <xdr:rowOff>22901</xdr:rowOff>
    </xdr:to>
    <xdr:cxnSp macro="">
      <xdr:nvCxnSpPr>
        <xdr:cNvPr id="126" name="直線コネクタ 125"/>
        <xdr:cNvCxnSpPr/>
      </xdr:nvCxnSpPr>
      <xdr:spPr>
        <a:xfrm flipV="1">
          <a:off x="2019300" y="9580133"/>
          <a:ext cx="889000" cy="43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72784</xdr:rowOff>
    </xdr:from>
    <xdr:to>
      <xdr:col>15</xdr:col>
      <xdr:colOff>101600</xdr:colOff>
      <xdr:row>56</xdr:row>
      <xdr:rowOff>2934</xdr:rowOff>
    </xdr:to>
    <xdr:sp macro="" textlink="">
      <xdr:nvSpPr>
        <xdr:cNvPr id="127" name="フローチャート: 判断 126"/>
        <xdr:cNvSpPr/>
      </xdr:nvSpPr>
      <xdr:spPr>
        <a:xfrm>
          <a:off x="2857500" y="950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19461</xdr:rowOff>
    </xdr:from>
    <xdr:ext cx="534377" cy="259045"/>
    <xdr:sp macro="" textlink="">
      <xdr:nvSpPr>
        <xdr:cNvPr id="128" name="テキスト ボックス 127"/>
        <xdr:cNvSpPr txBox="1"/>
      </xdr:nvSpPr>
      <xdr:spPr>
        <a:xfrm>
          <a:off x="2641111" y="927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22901</xdr:rowOff>
    </xdr:from>
    <xdr:to>
      <xdr:col>10</xdr:col>
      <xdr:colOff>114300</xdr:colOff>
      <xdr:row>56</xdr:row>
      <xdr:rowOff>75616</xdr:rowOff>
    </xdr:to>
    <xdr:cxnSp macro="">
      <xdr:nvCxnSpPr>
        <xdr:cNvPr id="129" name="直線コネクタ 128"/>
        <xdr:cNvCxnSpPr/>
      </xdr:nvCxnSpPr>
      <xdr:spPr>
        <a:xfrm flipV="1">
          <a:off x="1130300" y="9624101"/>
          <a:ext cx="889000" cy="5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76936</xdr:rowOff>
    </xdr:from>
    <xdr:to>
      <xdr:col>10</xdr:col>
      <xdr:colOff>165100</xdr:colOff>
      <xdr:row>56</xdr:row>
      <xdr:rowOff>7086</xdr:rowOff>
    </xdr:to>
    <xdr:sp macro="" textlink="">
      <xdr:nvSpPr>
        <xdr:cNvPr id="130" name="フローチャート: 判断 129"/>
        <xdr:cNvSpPr/>
      </xdr:nvSpPr>
      <xdr:spPr>
        <a:xfrm>
          <a:off x="1968500" y="950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23613</xdr:rowOff>
    </xdr:from>
    <xdr:ext cx="534377" cy="259045"/>
    <xdr:sp macro="" textlink="">
      <xdr:nvSpPr>
        <xdr:cNvPr id="131" name="テキスト ボックス 130"/>
        <xdr:cNvSpPr txBox="1"/>
      </xdr:nvSpPr>
      <xdr:spPr>
        <a:xfrm>
          <a:off x="1752111" y="928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87971</xdr:rowOff>
    </xdr:from>
    <xdr:to>
      <xdr:col>6</xdr:col>
      <xdr:colOff>38100</xdr:colOff>
      <xdr:row>56</xdr:row>
      <xdr:rowOff>18121</xdr:rowOff>
    </xdr:to>
    <xdr:sp macro="" textlink="">
      <xdr:nvSpPr>
        <xdr:cNvPr id="132" name="フローチャート: 判断 131"/>
        <xdr:cNvSpPr/>
      </xdr:nvSpPr>
      <xdr:spPr>
        <a:xfrm>
          <a:off x="1079500" y="951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34648</xdr:rowOff>
    </xdr:from>
    <xdr:ext cx="534377" cy="259045"/>
    <xdr:sp macro="" textlink="">
      <xdr:nvSpPr>
        <xdr:cNvPr id="133" name="テキスト ボックス 132"/>
        <xdr:cNvSpPr txBox="1"/>
      </xdr:nvSpPr>
      <xdr:spPr>
        <a:xfrm>
          <a:off x="863111" y="929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126924</xdr:rowOff>
    </xdr:from>
    <xdr:to>
      <xdr:col>24</xdr:col>
      <xdr:colOff>114300</xdr:colOff>
      <xdr:row>56</xdr:row>
      <xdr:rowOff>57074</xdr:rowOff>
    </xdr:to>
    <xdr:sp macro="" textlink="">
      <xdr:nvSpPr>
        <xdr:cNvPr id="139" name="楕円 138"/>
        <xdr:cNvSpPr/>
      </xdr:nvSpPr>
      <xdr:spPr>
        <a:xfrm>
          <a:off x="4584700" y="955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105351</xdr:rowOff>
    </xdr:from>
    <xdr:ext cx="534377" cy="259045"/>
    <xdr:sp macro="" textlink="">
      <xdr:nvSpPr>
        <xdr:cNvPr id="140" name="総務費該当値テキスト"/>
        <xdr:cNvSpPr txBox="1"/>
      </xdr:nvSpPr>
      <xdr:spPr>
        <a:xfrm>
          <a:off x="4686300" y="9535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129507</xdr:rowOff>
    </xdr:from>
    <xdr:to>
      <xdr:col>20</xdr:col>
      <xdr:colOff>38100</xdr:colOff>
      <xdr:row>56</xdr:row>
      <xdr:rowOff>59657</xdr:rowOff>
    </xdr:to>
    <xdr:sp macro="" textlink="">
      <xdr:nvSpPr>
        <xdr:cNvPr id="141" name="楕円 140"/>
        <xdr:cNvSpPr/>
      </xdr:nvSpPr>
      <xdr:spPr>
        <a:xfrm>
          <a:off x="3746500" y="955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50784</xdr:rowOff>
    </xdr:from>
    <xdr:ext cx="534377" cy="259045"/>
    <xdr:sp macro="" textlink="">
      <xdr:nvSpPr>
        <xdr:cNvPr id="142" name="テキスト ボックス 141"/>
        <xdr:cNvSpPr txBox="1"/>
      </xdr:nvSpPr>
      <xdr:spPr>
        <a:xfrm>
          <a:off x="3530111" y="9651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99583</xdr:rowOff>
    </xdr:from>
    <xdr:to>
      <xdr:col>15</xdr:col>
      <xdr:colOff>101600</xdr:colOff>
      <xdr:row>56</xdr:row>
      <xdr:rowOff>29733</xdr:rowOff>
    </xdr:to>
    <xdr:sp macro="" textlink="">
      <xdr:nvSpPr>
        <xdr:cNvPr id="143" name="楕円 142"/>
        <xdr:cNvSpPr/>
      </xdr:nvSpPr>
      <xdr:spPr>
        <a:xfrm>
          <a:off x="2857500" y="952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20860</xdr:rowOff>
    </xdr:from>
    <xdr:ext cx="534377" cy="259045"/>
    <xdr:sp macro="" textlink="">
      <xdr:nvSpPr>
        <xdr:cNvPr id="144" name="テキスト ボックス 143"/>
        <xdr:cNvSpPr txBox="1"/>
      </xdr:nvSpPr>
      <xdr:spPr>
        <a:xfrm>
          <a:off x="2641111" y="962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143551</xdr:rowOff>
    </xdr:from>
    <xdr:to>
      <xdr:col>10</xdr:col>
      <xdr:colOff>165100</xdr:colOff>
      <xdr:row>56</xdr:row>
      <xdr:rowOff>73701</xdr:rowOff>
    </xdr:to>
    <xdr:sp macro="" textlink="">
      <xdr:nvSpPr>
        <xdr:cNvPr id="145" name="楕円 144"/>
        <xdr:cNvSpPr/>
      </xdr:nvSpPr>
      <xdr:spPr>
        <a:xfrm>
          <a:off x="1968500" y="957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64828</xdr:rowOff>
    </xdr:from>
    <xdr:ext cx="534377" cy="259045"/>
    <xdr:sp macro="" textlink="">
      <xdr:nvSpPr>
        <xdr:cNvPr id="146" name="テキスト ボックス 145"/>
        <xdr:cNvSpPr txBox="1"/>
      </xdr:nvSpPr>
      <xdr:spPr>
        <a:xfrm>
          <a:off x="1752111" y="966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24816</xdr:rowOff>
    </xdr:from>
    <xdr:to>
      <xdr:col>6</xdr:col>
      <xdr:colOff>38100</xdr:colOff>
      <xdr:row>56</xdr:row>
      <xdr:rowOff>126416</xdr:rowOff>
    </xdr:to>
    <xdr:sp macro="" textlink="">
      <xdr:nvSpPr>
        <xdr:cNvPr id="147" name="楕円 146"/>
        <xdr:cNvSpPr/>
      </xdr:nvSpPr>
      <xdr:spPr>
        <a:xfrm>
          <a:off x="1079500" y="962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117543</xdr:rowOff>
    </xdr:from>
    <xdr:ext cx="534377" cy="259045"/>
    <xdr:sp macro="" textlink="">
      <xdr:nvSpPr>
        <xdr:cNvPr id="148" name="テキスト ボックス 147"/>
        <xdr:cNvSpPr txBox="1"/>
      </xdr:nvSpPr>
      <xdr:spPr>
        <a:xfrm>
          <a:off x="863111" y="971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127660</xdr:rowOff>
    </xdr:from>
    <xdr:to>
      <xdr:col>24</xdr:col>
      <xdr:colOff>62865</xdr:colOff>
      <xdr:row>79</xdr:row>
      <xdr:rowOff>59386</xdr:rowOff>
    </xdr:to>
    <xdr:cxnSp macro="">
      <xdr:nvCxnSpPr>
        <xdr:cNvPr id="175" name="直線コネクタ 174"/>
        <xdr:cNvCxnSpPr/>
      </xdr:nvCxnSpPr>
      <xdr:spPr>
        <a:xfrm flipV="1">
          <a:off x="4633595" y="12129160"/>
          <a:ext cx="1270" cy="1474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63213</xdr:rowOff>
    </xdr:from>
    <xdr:ext cx="534377" cy="259045"/>
    <xdr:sp macro="" textlink="">
      <xdr:nvSpPr>
        <xdr:cNvPr id="176" name="民生費最小値テキスト"/>
        <xdr:cNvSpPr txBox="1"/>
      </xdr:nvSpPr>
      <xdr:spPr>
        <a:xfrm>
          <a:off x="4686300" y="1360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59386</xdr:rowOff>
    </xdr:from>
    <xdr:to>
      <xdr:col>24</xdr:col>
      <xdr:colOff>152400</xdr:colOff>
      <xdr:row>79</xdr:row>
      <xdr:rowOff>59386</xdr:rowOff>
    </xdr:to>
    <xdr:cxnSp macro="">
      <xdr:nvCxnSpPr>
        <xdr:cNvPr id="177" name="直線コネクタ 176"/>
        <xdr:cNvCxnSpPr/>
      </xdr:nvCxnSpPr>
      <xdr:spPr>
        <a:xfrm>
          <a:off x="4546600" y="1360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74337</xdr:rowOff>
    </xdr:from>
    <xdr:ext cx="599010" cy="259045"/>
    <xdr:sp macro="" textlink="">
      <xdr:nvSpPr>
        <xdr:cNvPr id="178" name="民生費最大値テキスト"/>
        <xdr:cNvSpPr txBox="1"/>
      </xdr:nvSpPr>
      <xdr:spPr>
        <a:xfrm>
          <a:off x="4686300" y="11904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127660</xdr:rowOff>
    </xdr:from>
    <xdr:to>
      <xdr:col>24</xdr:col>
      <xdr:colOff>152400</xdr:colOff>
      <xdr:row>70</xdr:row>
      <xdr:rowOff>127660</xdr:rowOff>
    </xdr:to>
    <xdr:cxnSp macro="">
      <xdr:nvCxnSpPr>
        <xdr:cNvPr id="179" name="直線コネクタ 178"/>
        <xdr:cNvCxnSpPr/>
      </xdr:nvCxnSpPr>
      <xdr:spPr>
        <a:xfrm>
          <a:off x="4546600" y="1212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109198</xdr:rowOff>
    </xdr:from>
    <xdr:to>
      <xdr:col>24</xdr:col>
      <xdr:colOff>63500</xdr:colOff>
      <xdr:row>77</xdr:row>
      <xdr:rowOff>86675</xdr:rowOff>
    </xdr:to>
    <xdr:cxnSp macro="">
      <xdr:nvCxnSpPr>
        <xdr:cNvPr id="180" name="直線コネクタ 179"/>
        <xdr:cNvCxnSpPr/>
      </xdr:nvCxnSpPr>
      <xdr:spPr>
        <a:xfrm flipV="1">
          <a:off x="3797300" y="12625048"/>
          <a:ext cx="838200" cy="66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147086</xdr:rowOff>
    </xdr:from>
    <xdr:ext cx="599010" cy="259045"/>
    <xdr:sp macro="" textlink="">
      <xdr:nvSpPr>
        <xdr:cNvPr id="181" name="民生費平均値テキスト"/>
        <xdr:cNvSpPr txBox="1"/>
      </xdr:nvSpPr>
      <xdr:spPr>
        <a:xfrm>
          <a:off x="4686300" y="13005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168659</xdr:rowOff>
    </xdr:from>
    <xdr:to>
      <xdr:col>24</xdr:col>
      <xdr:colOff>114300</xdr:colOff>
      <xdr:row>76</xdr:row>
      <xdr:rowOff>98809</xdr:rowOff>
    </xdr:to>
    <xdr:sp macro="" textlink="">
      <xdr:nvSpPr>
        <xdr:cNvPr id="182" name="フローチャート: 判断 181"/>
        <xdr:cNvSpPr/>
      </xdr:nvSpPr>
      <xdr:spPr>
        <a:xfrm>
          <a:off x="45847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86675</xdr:rowOff>
    </xdr:from>
    <xdr:to>
      <xdr:col>19</xdr:col>
      <xdr:colOff>177800</xdr:colOff>
      <xdr:row>78</xdr:row>
      <xdr:rowOff>41162</xdr:rowOff>
    </xdr:to>
    <xdr:cxnSp macro="">
      <xdr:nvCxnSpPr>
        <xdr:cNvPr id="183" name="直線コネクタ 182"/>
        <xdr:cNvCxnSpPr/>
      </xdr:nvCxnSpPr>
      <xdr:spPr>
        <a:xfrm flipV="1">
          <a:off x="2908300" y="13288325"/>
          <a:ext cx="889000" cy="125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10272</xdr:rowOff>
    </xdr:from>
    <xdr:to>
      <xdr:col>20</xdr:col>
      <xdr:colOff>38100</xdr:colOff>
      <xdr:row>76</xdr:row>
      <xdr:rowOff>111872</xdr:rowOff>
    </xdr:to>
    <xdr:sp macro="" textlink="">
      <xdr:nvSpPr>
        <xdr:cNvPr id="184" name="フローチャート: 判断 183"/>
        <xdr:cNvSpPr/>
      </xdr:nvSpPr>
      <xdr:spPr>
        <a:xfrm>
          <a:off x="3746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128399</xdr:rowOff>
    </xdr:from>
    <xdr:ext cx="599010" cy="259045"/>
    <xdr:sp macro="" textlink="">
      <xdr:nvSpPr>
        <xdr:cNvPr id="185" name="テキスト ボックス 184"/>
        <xdr:cNvSpPr txBox="1"/>
      </xdr:nvSpPr>
      <xdr:spPr>
        <a:xfrm>
          <a:off x="3497795" y="12815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128510</xdr:rowOff>
    </xdr:from>
    <xdr:to>
      <xdr:col>15</xdr:col>
      <xdr:colOff>50800</xdr:colOff>
      <xdr:row>78</xdr:row>
      <xdr:rowOff>41162</xdr:rowOff>
    </xdr:to>
    <xdr:cxnSp macro="">
      <xdr:nvCxnSpPr>
        <xdr:cNvPr id="186" name="直線コネクタ 185"/>
        <xdr:cNvCxnSpPr/>
      </xdr:nvCxnSpPr>
      <xdr:spPr>
        <a:xfrm>
          <a:off x="2019300" y="13330160"/>
          <a:ext cx="889000" cy="8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113371</xdr:rowOff>
    </xdr:from>
    <xdr:to>
      <xdr:col>15</xdr:col>
      <xdr:colOff>101600</xdr:colOff>
      <xdr:row>77</xdr:row>
      <xdr:rowOff>43521</xdr:rowOff>
    </xdr:to>
    <xdr:sp macro="" textlink="">
      <xdr:nvSpPr>
        <xdr:cNvPr id="187" name="フローチャート: 判断 186"/>
        <xdr:cNvSpPr/>
      </xdr:nvSpPr>
      <xdr:spPr>
        <a:xfrm>
          <a:off x="28575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60048</xdr:rowOff>
    </xdr:from>
    <xdr:ext cx="599010" cy="259045"/>
    <xdr:sp macro="" textlink="">
      <xdr:nvSpPr>
        <xdr:cNvPr id="188" name="テキスト ボックス 187"/>
        <xdr:cNvSpPr txBox="1"/>
      </xdr:nvSpPr>
      <xdr:spPr>
        <a:xfrm>
          <a:off x="2608795" y="12918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128510</xdr:rowOff>
    </xdr:from>
    <xdr:to>
      <xdr:col>10</xdr:col>
      <xdr:colOff>114300</xdr:colOff>
      <xdr:row>78</xdr:row>
      <xdr:rowOff>73298</xdr:rowOff>
    </xdr:to>
    <xdr:cxnSp macro="">
      <xdr:nvCxnSpPr>
        <xdr:cNvPr id="189" name="直線コネクタ 188"/>
        <xdr:cNvCxnSpPr/>
      </xdr:nvCxnSpPr>
      <xdr:spPr>
        <a:xfrm flipV="1">
          <a:off x="1130300" y="13330160"/>
          <a:ext cx="889000" cy="11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63351</xdr:rowOff>
    </xdr:from>
    <xdr:to>
      <xdr:col>10</xdr:col>
      <xdr:colOff>165100</xdr:colOff>
      <xdr:row>76</xdr:row>
      <xdr:rowOff>164951</xdr:rowOff>
    </xdr:to>
    <xdr:sp macro="" textlink="">
      <xdr:nvSpPr>
        <xdr:cNvPr id="190" name="フローチャート: 判断 189"/>
        <xdr:cNvSpPr/>
      </xdr:nvSpPr>
      <xdr:spPr>
        <a:xfrm>
          <a:off x="1968500" y="1309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10028</xdr:rowOff>
    </xdr:from>
    <xdr:ext cx="599010" cy="259045"/>
    <xdr:sp macro="" textlink="">
      <xdr:nvSpPr>
        <xdr:cNvPr id="191" name="テキスト ボックス 190"/>
        <xdr:cNvSpPr txBox="1"/>
      </xdr:nvSpPr>
      <xdr:spPr>
        <a:xfrm>
          <a:off x="1719795" y="12868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44345</xdr:rowOff>
    </xdr:from>
    <xdr:to>
      <xdr:col>6</xdr:col>
      <xdr:colOff>38100</xdr:colOff>
      <xdr:row>77</xdr:row>
      <xdr:rowOff>145945</xdr:rowOff>
    </xdr:to>
    <xdr:sp macro="" textlink="">
      <xdr:nvSpPr>
        <xdr:cNvPr id="192" name="フローチャート: 判断 191"/>
        <xdr:cNvSpPr/>
      </xdr:nvSpPr>
      <xdr:spPr>
        <a:xfrm>
          <a:off x="1079500" y="1324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162472</xdr:rowOff>
    </xdr:from>
    <xdr:ext cx="599010" cy="259045"/>
    <xdr:sp macro="" textlink="">
      <xdr:nvSpPr>
        <xdr:cNvPr id="193" name="テキスト ボックス 192"/>
        <xdr:cNvSpPr txBox="1"/>
      </xdr:nvSpPr>
      <xdr:spPr>
        <a:xfrm>
          <a:off x="830795" y="13021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58398</xdr:rowOff>
    </xdr:from>
    <xdr:to>
      <xdr:col>24</xdr:col>
      <xdr:colOff>114300</xdr:colOff>
      <xdr:row>73</xdr:row>
      <xdr:rowOff>159998</xdr:rowOff>
    </xdr:to>
    <xdr:sp macro="" textlink="">
      <xdr:nvSpPr>
        <xdr:cNvPr id="199" name="楕円 198"/>
        <xdr:cNvSpPr/>
      </xdr:nvSpPr>
      <xdr:spPr>
        <a:xfrm>
          <a:off x="4584700" y="1257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81275</xdr:rowOff>
    </xdr:from>
    <xdr:ext cx="599010" cy="259045"/>
    <xdr:sp macro="" textlink="">
      <xdr:nvSpPr>
        <xdr:cNvPr id="200" name="民生費該当値テキスト"/>
        <xdr:cNvSpPr txBox="1"/>
      </xdr:nvSpPr>
      <xdr:spPr>
        <a:xfrm>
          <a:off x="4686300" y="12425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35875</xdr:rowOff>
    </xdr:from>
    <xdr:to>
      <xdr:col>20</xdr:col>
      <xdr:colOff>38100</xdr:colOff>
      <xdr:row>77</xdr:row>
      <xdr:rowOff>137475</xdr:rowOff>
    </xdr:to>
    <xdr:sp macro="" textlink="">
      <xdr:nvSpPr>
        <xdr:cNvPr id="201" name="楕円 200"/>
        <xdr:cNvSpPr/>
      </xdr:nvSpPr>
      <xdr:spPr>
        <a:xfrm>
          <a:off x="3746500" y="1323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128602</xdr:rowOff>
    </xdr:from>
    <xdr:ext cx="599010" cy="259045"/>
    <xdr:sp macro="" textlink="">
      <xdr:nvSpPr>
        <xdr:cNvPr id="202" name="テキスト ボックス 201"/>
        <xdr:cNvSpPr txBox="1"/>
      </xdr:nvSpPr>
      <xdr:spPr>
        <a:xfrm>
          <a:off x="3497795" y="13330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161812</xdr:rowOff>
    </xdr:from>
    <xdr:to>
      <xdr:col>15</xdr:col>
      <xdr:colOff>101600</xdr:colOff>
      <xdr:row>78</xdr:row>
      <xdr:rowOff>91962</xdr:rowOff>
    </xdr:to>
    <xdr:sp macro="" textlink="">
      <xdr:nvSpPr>
        <xdr:cNvPr id="203" name="楕円 202"/>
        <xdr:cNvSpPr/>
      </xdr:nvSpPr>
      <xdr:spPr>
        <a:xfrm>
          <a:off x="2857500" y="1336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83089</xdr:rowOff>
    </xdr:from>
    <xdr:ext cx="599010" cy="259045"/>
    <xdr:sp macro="" textlink="">
      <xdr:nvSpPr>
        <xdr:cNvPr id="204" name="テキスト ボックス 203"/>
        <xdr:cNvSpPr txBox="1"/>
      </xdr:nvSpPr>
      <xdr:spPr>
        <a:xfrm>
          <a:off x="2608795" y="13456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77710</xdr:rowOff>
    </xdr:from>
    <xdr:to>
      <xdr:col>10</xdr:col>
      <xdr:colOff>165100</xdr:colOff>
      <xdr:row>78</xdr:row>
      <xdr:rowOff>7860</xdr:rowOff>
    </xdr:to>
    <xdr:sp macro="" textlink="">
      <xdr:nvSpPr>
        <xdr:cNvPr id="205" name="楕円 204"/>
        <xdr:cNvSpPr/>
      </xdr:nvSpPr>
      <xdr:spPr>
        <a:xfrm>
          <a:off x="1968500" y="1327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170437</xdr:rowOff>
    </xdr:from>
    <xdr:ext cx="599010" cy="259045"/>
    <xdr:sp macro="" textlink="">
      <xdr:nvSpPr>
        <xdr:cNvPr id="206" name="テキスト ボックス 205"/>
        <xdr:cNvSpPr txBox="1"/>
      </xdr:nvSpPr>
      <xdr:spPr>
        <a:xfrm>
          <a:off x="1719795" y="13372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22498</xdr:rowOff>
    </xdr:from>
    <xdr:to>
      <xdr:col>6</xdr:col>
      <xdr:colOff>38100</xdr:colOff>
      <xdr:row>78</xdr:row>
      <xdr:rowOff>124098</xdr:rowOff>
    </xdr:to>
    <xdr:sp macro="" textlink="">
      <xdr:nvSpPr>
        <xdr:cNvPr id="207" name="楕円 206"/>
        <xdr:cNvSpPr/>
      </xdr:nvSpPr>
      <xdr:spPr>
        <a:xfrm>
          <a:off x="1079500" y="1339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115225</xdr:rowOff>
    </xdr:from>
    <xdr:ext cx="599010" cy="259045"/>
    <xdr:sp macro="" textlink="">
      <xdr:nvSpPr>
        <xdr:cNvPr id="208" name="テキスト ボックス 207"/>
        <xdr:cNvSpPr txBox="1"/>
      </xdr:nvSpPr>
      <xdr:spPr>
        <a:xfrm>
          <a:off x="830795" y="13488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20" name="テキスト ボックス 219"/>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91951</xdr:rowOff>
    </xdr:from>
    <xdr:to>
      <xdr:col>24</xdr:col>
      <xdr:colOff>62865</xdr:colOff>
      <xdr:row>97</xdr:row>
      <xdr:rowOff>83756</xdr:rowOff>
    </xdr:to>
    <xdr:cxnSp macro="">
      <xdr:nvCxnSpPr>
        <xdr:cNvPr id="228" name="直線コネクタ 227"/>
        <xdr:cNvCxnSpPr/>
      </xdr:nvCxnSpPr>
      <xdr:spPr>
        <a:xfrm flipV="1">
          <a:off x="4633595" y="15522451"/>
          <a:ext cx="1270" cy="1191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87583</xdr:rowOff>
    </xdr:from>
    <xdr:ext cx="534377" cy="259045"/>
    <xdr:sp macro="" textlink="">
      <xdr:nvSpPr>
        <xdr:cNvPr id="229" name="衛生費最小値テキスト"/>
        <xdr:cNvSpPr txBox="1"/>
      </xdr:nvSpPr>
      <xdr:spPr>
        <a:xfrm>
          <a:off x="4686300" y="1671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83756</xdr:rowOff>
    </xdr:from>
    <xdr:to>
      <xdr:col>24</xdr:col>
      <xdr:colOff>152400</xdr:colOff>
      <xdr:row>97</xdr:row>
      <xdr:rowOff>83756</xdr:rowOff>
    </xdr:to>
    <xdr:cxnSp macro="">
      <xdr:nvCxnSpPr>
        <xdr:cNvPr id="230" name="直線コネクタ 229"/>
        <xdr:cNvCxnSpPr/>
      </xdr:nvCxnSpPr>
      <xdr:spPr>
        <a:xfrm>
          <a:off x="4546600" y="16714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38628</xdr:rowOff>
    </xdr:from>
    <xdr:ext cx="599010" cy="259045"/>
    <xdr:sp macro="" textlink="">
      <xdr:nvSpPr>
        <xdr:cNvPr id="231" name="衛生費最大値テキスト"/>
        <xdr:cNvSpPr txBox="1"/>
      </xdr:nvSpPr>
      <xdr:spPr>
        <a:xfrm>
          <a:off x="4686300" y="15297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228,355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91951</xdr:rowOff>
    </xdr:from>
    <xdr:to>
      <xdr:col>24</xdr:col>
      <xdr:colOff>152400</xdr:colOff>
      <xdr:row>90</xdr:row>
      <xdr:rowOff>91951</xdr:rowOff>
    </xdr:to>
    <xdr:cxnSp macro="">
      <xdr:nvCxnSpPr>
        <xdr:cNvPr id="232" name="直線コネクタ 231"/>
        <xdr:cNvCxnSpPr/>
      </xdr:nvCxnSpPr>
      <xdr:spPr>
        <a:xfrm>
          <a:off x="4546600" y="15522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108068</xdr:rowOff>
    </xdr:from>
    <xdr:to>
      <xdr:col>24</xdr:col>
      <xdr:colOff>63500</xdr:colOff>
      <xdr:row>96</xdr:row>
      <xdr:rowOff>117422</xdr:rowOff>
    </xdr:to>
    <xdr:cxnSp macro="">
      <xdr:nvCxnSpPr>
        <xdr:cNvPr id="233" name="直線コネクタ 232"/>
        <xdr:cNvCxnSpPr/>
      </xdr:nvCxnSpPr>
      <xdr:spPr>
        <a:xfrm>
          <a:off x="3797300" y="16567268"/>
          <a:ext cx="838200" cy="9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66891</xdr:rowOff>
    </xdr:from>
    <xdr:ext cx="534377" cy="259045"/>
    <xdr:sp macro="" textlink="">
      <xdr:nvSpPr>
        <xdr:cNvPr id="234" name="衛生費平均値テキスト"/>
        <xdr:cNvSpPr txBox="1"/>
      </xdr:nvSpPr>
      <xdr:spPr>
        <a:xfrm>
          <a:off x="4686300" y="163546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44014</xdr:rowOff>
    </xdr:from>
    <xdr:to>
      <xdr:col>24</xdr:col>
      <xdr:colOff>114300</xdr:colOff>
      <xdr:row>96</xdr:row>
      <xdr:rowOff>145614</xdr:rowOff>
    </xdr:to>
    <xdr:sp macro="" textlink="">
      <xdr:nvSpPr>
        <xdr:cNvPr id="235" name="フローチャート: 判断 234"/>
        <xdr:cNvSpPr/>
      </xdr:nvSpPr>
      <xdr:spPr>
        <a:xfrm>
          <a:off x="4584700" y="165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102798</xdr:rowOff>
    </xdr:from>
    <xdr:to>
      <xdr:col>19</xdr:col>
      <xdr:colOff>177800</xdr:colOff>
      <xdr:row>96</xdr:row>
      <xdr:rowOff>108068</xdr:rowOff>
    </xdr:to>
    <xdr:cxnSp macro="">
      <xdr:nvCxnSpPr>
        <xdr:cNvPr id="236" name="直線コネクタ 235"/>
        <xdr:cNvCxnSpPr/>
      </xdr:nvCxnSpPr>
      <xdr:spPr>
        <a:xfrm>
          <a:off x="2908300" y="16561998"/>
          <a:ext cx="889000" cy="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37230</xdr:rowOff>
    </xdr:from>
    <xdr:to>
      <xdr:col>20</xdr:col>
      <xdr:colOff>38100</xdr:colOff>
      <xdr:row>96</xdr:row>
      <xdr:rowOff>138830</xdr:rowOff>
    </xdr:to>
    <xdr:sp macro="" textlink="">
      <xdr:nvSpPr>
        <xdr:cNvPr id="237" name="フローチャート: 判断 236"/>
        <xdr:cNvSpPr/>
      </xdr:nvSpPr>
      <xdr:spPr>
        <a:xfrm>
          <a:off x="3746500" y="1649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155357</xdr:rowOff>
    </xdr:from>
    <xdr:ext cx="534377" cy="259045"/>
    <xdr:sp macro="" textlink="">
      <xdr:nvSpPr>
        <xdr:cNvPr id="238" name="テキスト ボックス 237"/>
        <xdr:cNvSpPr txBox="1"/>
      </xdr:nvSpPr>
      <xdr:spPr>
        <a:xfrm>
          <a:off x="3530111" y="1627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95963</xdr:rowOff>
    </xdr:from>
    <xdr:to>
      <xdr:col>15</xdr:col>
      <xdr:colOff>50800</xdr:colOff>
      <xdr:row>96</xdr:row>
      <xdr:rowOff>102798</xdr:rowOff>
    </xdr:to>
    <xdr:cxnSp macro="">
      <xdr:nvCxnSpPr>
        <xdr:cNvPr id="239" name="直線コネクタ 238"/>
        <xdr:cNvCxnSpPr/>
      </xdr:nvCxnSpPr>
      <xdr:spPr>
        <a:xfrm>
          <a:off x="2019300" y="16555163"/>
          <a:ext cx="889000" cy="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68920</xdr:rowOff>
    </xdr:from>
    <xdr:to>
      <xdr:col>15</xdr:col>
      <xdr:colOff>101600</xdr:colOff>
      <xdr:row>96</xdr:row>
      <xdr:rowOff>170520</xdr:rowOff>
    </xdr:to>
    <xdr:sp macro="" textlink="">
      <xdr:nvSpPr>
        <xdr:cNvPr id="240" name="フローチャート: 判断 239"/>
        <xdr:cNvSpPr/>
      </xdr:nvSpPr>
      <xdr:spPr>
        <a:xfrm>
          <a:off x="2857500" y="1652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161647</xdr:rowOff>
    </xdr:from>
    <xdr:ext cx="534377" cy="259045"/>
    <xdr:sp macro="" textlink="">
      <xdr:nvSpPr>
        <xdr:cNvPr id="241" name="テキスト ボックス 240"/>
        <xdr:cNvSpPr txBox="1"/>
      </xdr:nvSpPr>
      <xdr:spPr>
        <a:xfrm>
          <a:off x="2641111" y="1662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91151</xdr:rowOff>
    </xdr:from>
    <xdr:to>
      <xdr:col>10</xdr:col>
      <xdr:colOff>114300</xdr:colOff>
      <xdr:row>96</xdr:row>
      <xdr:rowOff>95963</xdr:rowOff>
    </xdr:to>
    <xdr:cxnSp macro="">
      <xdr:nvCxnSpPr>
        <xdr:cNvPr id="242" name="直線コネクタ 241"/>
        <xdr:cNvCxnSpPr/>
      </xdr:nvCxnSpPr>
      <xdr:spPr>
        <a:xfrm>
          <a:off x="1130300" y="16550351"/>
          <a:ext cx="889000" cy="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80167</xdr:rowOff>
    </xdr:from>
    <xdr:to>
      <xdr:col>10</xdr:col>
      <xdr:colOff>165100</xdr:colOff>
      <xdr:row>97</xdr:row>
      <xdr:rowOff>10317</xdr:rowOff>
    </xdr:to>
    <xdr:sp macro="" textlink="">
      <xdr:nvSpPr>
        <xdr:cNvPr id="243" name="フローチャート: 判断 242"/>
        <xdr:cNvSpPr/>
      </xdr:nvSpPr>
      <xdr:spPr>
        <a:xfrm>
          <a:off x="1968500" y="16539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1444</xdr:rowOff>
    </xdr:from>
    <xdr:ext cx="534377" cy="259045"/>
    <xdr:sp macro="" textlink="">
      <xdr:nvSpPr>
        <xdr:cNvPr id="244" name="テキスト ボックス 243"/>
        <xdr:cNvSpPr txBox="1"/>
      </xdr:nvSpPr>
      <xdr:spPr>
        <a:xfrm>
          <a:off x="1752111" y="1663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71024</xdr:rowOff>
    </xdr:from>
    <xdr:to>
      <xdr:col>6</xdr:col>
      <xdr:colOff>38100</xdr:colOff>
      <xdr:row>97</xdr:row>
      <xdr:rowOff>1174</xdr:rowOff>
    </xdr:to>
    <xdr:sp macro="" textlink="">
      <xdr:nvSpPr>
        <xdr:cNvPr id="245" name="フローチャート: 判断 244"/>
        <xdr:cNvSpPr/>
      </xdr:nvSpPr>
      <xdr:spPr>
        <a:xfrm>
          <a:off x="1079500" y="1653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163751</xdr:rowOff>
    </xdr:from>
    <xdr:ext cx="534377" cy="259045"/>
    <xdr:sp macro="" textlink="">
      <xdr:nvSpPr>
        <xdr:cNvPr id="246" name="テキスト ボックス 245"/>
        <xdr:cNvSpPr txBox="1"/>
      </xdr:nvSpPr>
      <xdr:spPr>
        <a:xfrm>
          <a:off x="863111" y="1662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66622</xdr:rowOff>
    </xdr:from>
    <xdr:to>
      <xdr:col>24</xdr:col>
      <xdr:colOff>114300</xdr:colOff>
      <xdr:row>96</xdr:row>
      <xdr:rowOff>168222</xdr:rowOff>
    </xdr:to>
    <xdr:sp macro="" textlink="">
      <xdr:nvSpPr>
        <xdr:cNvPr id="252" name="楕円 251"/>
        <xdr:cNvSpPr/>
      </xdr:nvSpPr>
      <xdr:spPr>
        <a:xfrm>
          <a:off x="4584700" y="1652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45049</xdr:rowOff>
    </xdr:from>
    <xdr:ext cx="534377" cy="259045"/>
    <xdr:sp macro="" textlink="">
      <xdr:nvSpPr>
        <xdr:cNvPr id="253" name="衛生費該当値テキスト"/>
        <xdr:cNvSpPr txBox="1"/>
      </xdr:nvSpPr>
      <xdr:spPr>
        <a:xfrm>
          <a:off x="4686300" y="1650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57268</xdr:rowOff>
    </xdr:from>
    <xdr:to>
      <xdr:col>20</xdr:col>
      <xdr:colOff>38100</xdr:colOff>
      <xdr:row>96</xdr:row>
      <xdr:rowOff>158868</xdr:rowOff>
    </xdr:to>
    <xdr:sp macro="" textlink="">
      <xdr:nvSpPr>
        <xdr:cNvPr id="254" name="楕円 253"/>
        <xdr:cNvSpPr/>
      </xdr:nvSpPr>
      <xdr:spPr>
        <a:xfrm>
          <a:off x="3746500" y="1651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149995</xdr:rowOff>
    </xdr:from>
    <xdr:ext cx="534377" cy="259045"/>
    <xdr:sp macro="" textlink="">
      <xdr:nvSpPr>
        <xdr:cNvPr id="255" name="テキスト ボックス 254"/>
        <xdr:cNvSpPr txBox="1"/>
      </xdr:nvSpPr>
      <xdr:spPr>
        <a:xfrm>
          <a:off x="3530111" y="16609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51998</xdr:rowOff>
    </xdr:from>
    <xdr:to>
      <xdr:col>15</xdr:col>
      <xdr:colOff>101600</xdr:colOff>
      <xdr:row>96</xdr:row>
      <xdr:rowOff>153598</xdr:rowOff>
    </xdr:to>
    <xdr:sp macro="" textlink="">
      <xdr:nvSpPr>
        <xdr:cNvPr id="256" name="楕円 255"/>
        <xdr:cNvSpPr/>
      </xdr:nvSpPr>
      <xdr:spPr>
        <a:xfrm>
          <a:off x="2857500" y="1651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170125</xdr:rowOff>
    </xdr:from>
    <xdr:ext cx="534377" cy="259045"/>
    <xdr:sp macro="" textlink="">
      <xdr:nvSpPr>
        <xdr:cNvPr id="257" name="テキスト ボックス 256"/>
        <xdr:cNvSpPr txBox="1"/>
      </xdr:nvSpPr>
      <xdr:spPr>
        <a:xfrm>
          <a:off x="2641111" y="1628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45163</xdr:rowOff>
    </xdr:from>
    <xdr:to>
      <xdr:col>10</xdr:col>
      <xdr:colOff>165100</xdr:colOff>
      <xdr:row>96</xdr:row>
      <xdr:rowOff>146763</xdr:rowOff>
    </xdr:to>
    <xdr:sp macro="" textlink="">
      <xdr:nvSpPr>
        <xdr:cNvPr id="258" name="楕円 257"/>
        <xdr:cNvSpPr/>
      </xdr:nvSpPr>
      <xdr:spPr>
        <a:xfrm>
          <a:off x="1968500" y="1650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163290</xdr:rowOff>
    </xdr:from>
    <xdr:ext cx="534377" cy="259045"/>
    <xdr:sp macro="" textlink="">
      <xdr:nvSpPr>
        <xdr:cNvPr id="259" name="テキスト ボックス 258"/>
        <xdr:cNvSpPr txBox="1"/>
      </xdr:nvSpPr>
      <xdr:spPr>
        <a:xfrm>
          <a:off x="1752111" y="16279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40351</xdr:rowOff>
    </xdr:from>
    <xdr:to>
      <xdr:col>6</xdr:col>
      <xdr:colOff>38100</xdr:colOff>
      <xdr:row>96</xdr:row>
      <xdr:rowOff>141951</xdr:rowOff>
    </xdr:to>
    <xdr:sp macro="" textlink="">
      <xdr:nvSpPr>
        <xdr:cNvPr id="260" name="楕円 259"/>
        <xdr:cNvSpPr/>
      </xdr:nvSpPr>
      <xdr:spPr>
        <a:xfrm>
          <a:off x="1079500" y="1649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158478</xdr:rowOff>
    </xdr:from>
    <xdr:ext cx="534377" cy="259045"/>
    <xdr:sp macro="" textlink="">
      <xdr:nvSpPr>
        <xdr:cNvPr id="261" name="テキスト ボックス 260"/>
        <xdr:cNvSpPr txBox="1"/>
      </xdr:nvSpPr>
      <xdr:spPr>
        <a:xfrm>
          <a:off x="863111" y="16274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23114</xdr:rowOff>
    </xdr:from>
    <xdr:to>
      <xdr:col>54</xdr:col>
      <xdr:colOff>189865</xdr:colOff>
      <xdr:row>39</xdr:row>
      <xdr:rowOff>98878</xdr:rowOff>
    </xdr:to>
    <xdr:cxnSp macro="">
      <xdr:nvCxnSpPr>
        <xdr:cNvPr id="287" name="直線コネクタ 286"/>
        <xdr:cNvCxnSpPr/>
      </xdr:nvCxnSpPr>
      <xdr:spPr>
        <a:xfrm flipV="1">
          <a:off x="10475595" y="5166614"/>
          <a:ext cx="1270" cy="161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141241</xdr:rowOff>
    </xdr:from>
    <xdr:ext cx="469744" cy="259045"/>
    <xdr:sp macro="" textlink="">
      <xdr:nvSpPr>
        <xdr:cNvPr id="290" name="労働費最大値テキスト"/>
        <xdr:cNvSpPr txBox="1"/>
      </xdr:nvSpPr>
      <xdr:spPr>
        <a:xfrm>
          <a:off x="10528300" y="494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23114</xdr:rowOff>
    </xdr:from>
    <xdr:to>
      <xdr:col>55</xdr:col>
      <xdr:colOff>88900</xdr:colOff>
      <xdr:row>30</xdr:row>
      <xdr:rowOff>23114</xdr:rowOff>
    </xdr:to>
    <xdr:cxnSp macro="">
      <xdr:nvCxnSpPr>
        <xdr:cNvPr id="291" name="直線コネクタ 290"/>
        <xdr:cNvCxnSpPr/>
      </xdr:nvCxnSpPr>
      <xdr:spPr>
        <a:xfrm>
          <a:off x="10388600" y="516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3520</xdr:rowOff>
    </xdr:from>
    <xdr:to>
      <xdr:col>55</xdr:col>
      <xdr:colOff>0</xdr:colOff>
      <xdr:row>36</xdr:row>
      <xdr:rowOff>7112</xdr:rowOff>
    </xdr:to>
    <xdr:cxnSp macro="">
      <xdr:nvCxnSpPr>
        <xdr:cNvPr id="292" name="直線コネクタ 291"/>
        <xdr:cNvCxnSpPr/>
      </xdr:nvCxnSpPr>
      <xdr:spPr>
        <a:xfrm flipV="1">
          <a:off x="9639300" y="6175720"/>
          <a:ext cx="8382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37282</xdr:rowOff>
    </xdr:from>
    <xdr:ext cx="378565" cy="259045"/>
    <xdr:sp macro="" textlink="">
      <xdr:nvSpPr>
        <xdr:cNvPr id="293" name="労働費平均値テキスト"/>
        <xdr:cNvSpPr txBox="1"/>
      </xdr:nvSpPr>
      <xdr:spPr>
        <a:xfrm>
          <a:off x="10528300" y="65523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58855</xdr:rowOff>
    </xdr:from>
    <xdr:to>
      <xdr:col>55</xdr:col>
      <xdr:colOff>50800</xdr:colOff>
      <xdr:row>38</xdr:row>
      <xdr:rowOff>160455</xdr:rowOff>
    </xdr:to>
    <xdr:sp macro="" textlink="">
      <xdr:nvSpPr>
        <xdr:cNvPr id="294" name="フローチャート: 判断 293"/>
        <xdr:cNvSpPr/>
      </xdr:nvSpPr>
      <xdr:spPr>
        <a:xfrm>
          <a:off x="10426700" y="657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98225</xdr:rowOff>
    </xdr:from>
    <xdr:to>
      <xdr:col>50</xdr:col>
      <xdr:colOff>114300</xdr:colOff>
      <xdr:row>36</xdr:row>
      <xdr:rowOff>7112</xdr:rowOff>
    </xdr:to>
    <xdr:cxnSp macro="">
      <xdr:nvCxnSpPr>
        <xdr:cNvPr id="295" name="直線コネクタ 294"/>
        <xdr:cNvCxnSpPr/>
      </xdr:nvCxnSpPr>
      <xdr:spPr>
        <a:xfrm>
          <a:off x="8750300" y="6098975"/>
          <a:ext cx="889000" cy="80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51018</xdr:rowOff>
    </xdr:from>
    <xdr:to>
      <xdr:col>50</xdr:col>
      <xdr:colOff>165100</xdr:colOff>
      <xdr:row>38</xdr:row>
      <xdr:rowOff>152618</xdr:rowOff>
    </xdr:to>
    <xdr:sp macro="" textlink="">
      <xdr:nvSpPr>
        <xdr:cNvPr id="296" name="フローチャート: 判断 295"/>
        <xdr:cNvSpPr/>
      </xdr:nvSpPr>
      <xdr:spPr>
        <a:xfrm>
          <a:off x="9588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143745</xdr:rowOff>
    </xdr:from>
    <xdr:ext cx="378565" cy="259045"/>
    <xdr:sp macro="" textlink="">
      <xdr:nvSpPr>
        <xdr:cNvPr id="297" name="テキスト ボックス 296"/>
        <xdr:cNvSpPr txBox="1"/>
      </xdr:nvSpPr>
      <xdr:spPr>
        <a:xfrm>
          <a:off x="9450017" y="6658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95939</xdr:rowOff>
    </xdr:from>
    <xdr:to>
      <xdr:col>45</xdr:col>
      <xdr:colOff>177800</xdr:colOff>
      <xdr:row>35</xdr:row>
      <xdr:rowOff>98225</xdr:rowOff>
    </xdr:to>
    <xdr:cxnSp macro="">
      <xdr:nvCxnSpPr>
        <xdr:cNvPr id="298" name="直線コネクタ 297"/>
        <xdr:cNvCxnSpPr/>
      </xdr:nvCxnSpPr>
      <xdr:spPr>
        <a:xfrm>
          <a:off x="7861300" y="6096689"/>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1705</xdr:rowOff>
    </xdr:from>
    <xdr:to>
      <xdr:col>46</xdr:col>
      <xdr:colOff>38100</xdr:colOff>
      <xdr:row>38</xdr:row>
      <xdr:rowOff>103305</xdr:rowOff>
    </xdr:to>
    <xdr:sp macro="" textlink="">
      <xdr:nvSpPr>
        <xdr:cNvPr id="299" name="フローチャート: 判断 298"/>
        <xdr:cNvSpPr/>
      </xdr:nvSpPr>
      <xdr:spPr>
        <a:xfrm>
          <a:off x="86995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94432</xdr:rowOff>
    </xdr:from>
    <xdr:ext cx="378565" cy="259045"/>
    <xdr:sp macro="" textlink="">
      <xdr:nvSpPr>
        <xdr:cNvPr id="300" name="テキスト ボックス 299"/>
        <xdr:cNvSpPr txBox="1"/>
      </xdr:nvSpPr>
      <xdr:spPr>
        <a:xfrm>
          <a:off x="8561017" y="6609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28992</xdr:rowOff>
    </xdr:from>
    <xdr:to>
      <xdr:col>41</xdr:col>
      <xdr:colOff>50800</xdr:colOff>
      <xdr:row>35</xdr:row>
      <xdr:rowOff>95939</xdr:rowOff>
    </xdr:to>
    <xdr:cxnSp macro="">
      <xdr:nvCxnSpPr>
        <xdr:cNvPr id="301" name="直線コネクタ 300"/>
        <xdr:cNvCxnSpPr/>
      </xdr:nvCxnSpPr>
      <xdr:spPr>
        <a:xfrm>
          <a:off x="6972300" y="6029742"/>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108494</xdr:rowOff>
    </xdr:from>
    <xdr:to>
      <xdr:col>41</xdr:col>
      <xdr:colOff>101600</xdr:colOff>
      <xdr:row>37</xdr:row>
      <xdr:rowOff>38644</xdr:rowOff>
    </xdr:to>
    <xdr:sp macro="" textlink="">
      <xdr:nvSpPr>
        <xdr:cNvPr id="302" name="フローチャート: 判断 301"/>
        <xdr:cNvSpPr/>
      </xdr:nvSpPr>
      <xdr:spPr>
        <a:xfrm>
          <a:off x="7810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29771</xdr:rowOff>
    </xdr:from>
    <xdr:ext cx="469744" cy="259045"/>
    <xdr:sp macro="" textlink="">
      <xdr:nvSpPr>
        <xdr:cNvPr id="303" name="テキスト ボックス 302"/>
        <xdr:cNvSpPr txBox="1"/>
      </xdr:nvSpPr>
      <xdr:spPr>
        <a:xfrm>
          <a:off x="7626428" y="637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145397</xdr:rowOff>
    </xdr:from>
    <xdr:to>
      <xdr:col>36</xdr:col>
      <xdr:colOff>165100</xdr:colOff>
      <xdr:row>36</xdr:row>
      <xdr:rowOff>75547</xdr:rowOff>
    </xdr:to>
    <xdr:sp macro="" textlink="">
      <xdr:nvSpPr>
        <xdr:cNvPr id="304" name="フローチャート: 判断 303"/>
        <xdr:cNvSpPr/>
      </xdr:nvSpPr>
      <xdr:spPr>
        <a:xfrm>
          <a:off x="6921500" y="614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66674</xdr:rowOff>
    </xdr:from>
    <xdr:ext cx="469744" cy="259045"/>
    <xdr:sp macro="" textlink="">
      <xdr:nvSpPr>
        <xdr:cNvPr id="305" name="テキスト ボックス 304"/>
        <xdr:cNvSpPr txBox="1"/>
      </xdr:nvSpPr>
      <xdr:spPr>
        <a:xfrm>
          <a:off x="6737428" y="6238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124170</xdr:rowOff>
    </xdr:from>
    <xdr:to>
      <xdr:col>55</xdr:col>
      <xdr:colOff>50800</xdr:colOff>
      <xdr:row>36</xdr:row>
      <xdr:rowOff>54320</xdr:rowOff>
    </xdr:to>
    <xdr:sp macro="" textlink="">
      <xdr:nvSpPr>
        <xdr:cNvPr id="311" name="楕円 310"/>
        <xdr:cNvSpPr/>
      </xdr:nvSpPr>
      <xdr:spPr>
        <a:xfrm>
          <a:off x="10426700" y="612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147047</xdr:rowOff>
    </xdr:from>
    <xdr:ext cx="469744" cy="259045"/>
    <xdr:sp macro="" textlink="">
      <xdr:nvSpPr>
        <xdr:cNvPr id="312" name="労働費該当値テキスト"/>
        <xdr:cNvSpPr txBox="1"/>
      </xdr:nvSpPr>
      <xdr:spPr>
        <a:xfrm>
          <a:off x="10528300" y="5976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127762</xdr:rowOff>
    </xdr:from>
    <xdr:to>
      <xdr:col>50</xdr:col>
      <xdr:colOff>165100</xdr:colOff>
      <xdr:row>36</xdr:row>
      <xdr:rowOff>57912</xdr:rowOff>
    </xdr:to>
    <xdr:sp macro="" textlink="">
      <xdr:nvSpPr>
        <xdr:cNvPr id="313" name="楕円 312"/>
        <xdr:cNvSpPr/>
      </xdr:nvSpPr>
      <xdr:spPr>
        <a:xfrm>
          <a:off x="9588500" y="612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74439</xdr:rowOff>
    </xdr:from>
    <xdr:ext cx="469744" cy="259045"/>
    <xdr:sp macro="" textlink="">
      <xdr:nvSpPr>
        <xdr:cNvPr id="314" name="テキスト ボックス 313"/>
        <xdr:cNvSpPr txBox="1"/>
      </xdr:nvSpPr>
      <xdr:spPr>
        <a:xfrm>
          <a:off x="9404428" y="590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47425</xdr:rowOff>
    </xdr:from>
    <xdr:to>
      <xdr:col>46</xdr:col>
      <xdr:colOff>38100</xdr:colOff>
      <xdr:row>35</xdr:row>
      <xdr:rowOff>149025</xdr:rowOff>
    </xdr:to>
    <xdr:sp macro="" textlink="">
      <xdr:nvSpPr>
        <xdr:cNvPr id="315" name="楕円 314"/>
        <xdr:cNvSpPr/>
      </xdr:nvSpPr>
      <xdr:spPr>
        <a:xfrm>
          <a:off x="8699500" y="604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165552</xdr:rowOff>
    </xdr:from>
    <xdr:ext cx="469744" cy="259045"/>
    <xdr:sp macro="" textlink="">
      <xdr:nvSpPr>
        <xdr:cNvPr id="316" name="テキスト ボックス 315"/>
        <xdr:cNvSpPr txBox="1"/>
      </xdr:nvSpPr>
      <xdr:spPr>
        <a:xfrm>
          <a:off x="8515428" y="582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45139</xdr:rowOff>
    </xdr:from>
    <xdr:to>
      <xdr:col>41</xdr:col>
      <xdr:colOff>101600</xdr:colOff>
      <xdr:row>35</xdr:row>
      <xdr:rowOff>146739</xdr:rowOff>
    </xdr:to>
    <xdr:sp macro="" textlink="">
      <xdr:nvSpPr>
        <xdr:cNvPr id="317" name="楕円 316"/>
        <xdr:cNvSpPr/>
      </xdr:nvSpPr>
      <xdr:spPr>
        <a:xfrm>
          <a:off x="7810500" y="604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163266</xdr:rowOff>
    </xdr:from>
    <xdr:ext cx="469744" cy="259045"/>
    <xdr:sp macro="" textlink="">
      <xdr:nvSpPr>
        <xdr:cNvPr id="318" name="テキスト ボックス 317"/>
        <xdr:cNvSpPr txBox="1"/>
      </xdr:nvSpPr>
      <xdr:spPr>
        <a:xfrm>
          <a:off x="7626428" y="5821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149642</xdr:rowOff>
    </xdr:from>
    <xdr:to>
      <xdr:col>36</xdr:col>
      <xdr:colOff>165100</xdr:colOff>
      <xdr:row>35</xdr:row>
      <xdr:rowOff>79792</xdr:rowOff>
    </xdr:to>
    <xdr:sp macro="" textlink="">
      <xdr:nvSpPr>
        <xdr:cNvPr id="319" name="楕円 318"/>
        <xdr:cNvSpPr/>
      </xdr:nvSpPr>
      <xdr:spPr>
        <a:xfrm>
          <a:off x="6921500" y="597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96319</xdr:rowOff>
    </xdr:from>
    <xdr:ext cx="469744" cy="259045"/>
    <xdr:sp macro="" textlink="">
      <xdr:nvSpPr>
        <xdr:cNvPr id="320" name="テキスト ボックス 319"/>
        <xdr:cNvSpPr txBox="1"/>
      </xdr:nvSpPr>
      <xdr:spPr>
        <a:xfrm>
          <a:off x="6737428" y="5754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114344</xdr:rowOff>
    </xdr:from>
    <xdr:to>
      <xdr:col>54</xdr:col>
      <xdr:colOff>189865</xdr:colOff>
      <xdr:row>59</xdr:row>
      <xdr:rowOff>23476</xdr:rowOff>
    </xdr:to>
    <xdr:cxnSp macro="">
      <xdr:nvCxnSpPr>
        <xdr:cNvPr id="344" name="直線コネクタ 343"/>
        <xdr:cNvCxnSpPr/>
      </xdr:nvCxnSpPr>
      <xdr:spPr>
        <a:xfrm flipV="1">
          <a:off x="10475595" y="8686844"/>
          <a:ext cx="1270" cy="1452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27303</xdr:rowOff>
    </xdr:from>
    <xdr:ext cx="469744" cy="259045"/>
    <xdr:sp macro="" textlink="">
      <xdr:nvSpPr>
        <xdr:cNvPr id="345" name="農林水産業費最小値テキスト"/>
        <xdr:cNvSpPr txBox="1"/>
      </xdr:nvSpPr>
      <xdr:spPr>
        <a:xfrm>
          <a:off x="10528300" y="1014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23476</xdr:rowOff>
    </xdr:from>
    <xdr:to>
      <xdr:col>55</xdr:col>
      <xdr:colOff>88900</xdr:colOff>
      <xdr:row>59</xdr:row>
      <xdr:rowOff>23476</xdr:rowOff>
    </xdr:to>
    <xdr:cxnSp macro="">
      <xdr:nvCxnSpPr>
        <xdr:cNvPr id="346" name="直線コネクタ 345"/>
        <xdr:cNvCxnSpPr/>
      </xdr:nvCxnSpPr>
      <xdr:spPr>
        <a:xfrm>
          <a:off x="10388600" y="10139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61021</xdr:rowOff>
    </xdr:from>
    <xdr:ext cx="534377" cy="259045"/>
    <xdr:sp macro="" textlink="">
      <xdr:nvSpPr>
        <xdr:cNvPr id="347" name="農林水産業費最大値テキスト"/>
        <xdr:cNvSpPr txBox="1"/>
      </xdr:nvSpPr>
      <xdr:spPr>
        <a:xfrm>
          <a:off x="10528300" y="846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77,331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114344</xdr:rowOff>
    </xdr:from>
    <xdr:to>
      <xdr:col>55</xdr:col>
      <xdr:colOff>88900</xdr:colOff>
      <xdr:row>50</xdr:row>
      <xdr:rowOff>114344</xdr:rowOff>
    </xdr:to>
    <xdr:cxnSp macro="">
      <xdr:nvCxnSpPr>
        <xdr:cNvPr id="348" name="直線コネクタ 347"/>
        <xdr:cNvCxnSpPr/>
      </xdr:nvCxnSpPr>
      <xdr:spPr>
        <a:xfrm>
          <a:off x="10388600" y="868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114954</xdr:rowOff>
    </xdr:from>
    <xdr:to>
      <xdr:col>55</xdr:col>
      <xdr:colOff>0</xdr:colOff>
      <xdr:row>57</xdr:row>
      <xdr:rowOff>115183</xdr:rowOff>
    </xdr:to>
    <xdr:cxnSp macro="">
      <xdr:nvCxnSpPr>
        <xdr:cNvPr id="349" name="直線コネクタ 348"/>
        <xdr:cNvCxnSpPr/>
      </xdr:nvCxnSpPr>
      <xdr:spPr>
        <a:xfrm>
          <a:off x="9639300" y="9887604"/>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138066</xdr:rowOff>
    </xdr:from>
    <xdr:ext cx="534377" cy="259045"/>
    <xdr:sp macro="" textlink="">
      <xdr:nvSpPr>
        <xdr:cNvPr id="350" name="農林水産業費平均値テキスト"/>
        <xdr:cNvSpPr txBox="1"/>
      </xdr:nvSpPr>
      <xdr:spPr>
        <a:xfrm>
          <a:off x="10528300" y="9567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115189</xdr:rowOff>
    </xdr:from>
    <xdr:to>
      <xdr:col>55</xdr:col>
      <xdr:colOff>50800</xdr:colOff>
      <xdr:row>57</xdr:row>
      <xdr:rowOff>45339</xdr:rowOff>
    </xdr:to>
    <xdr:sp macro="" textlink="">
      <xdr:nvSpPr>
        <xdr:cNvPr id="351" name="フローチャート: 判断 350"/>
        <xdr:cNvSpPr/>
      </xdr:nvSpPr>
      <xdr:spPr>
        <a:xfrm>
          <a:off x="104267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53499</xdr:rowOff>
    </xdr:from>
    <xdr:to>
      <xdr:col>50</xdr:col>
      <xdr:colOff>114300</xdr:colOff>
      <xdr:row>57</xdr:row>
      <xdr:rowOff>114954</xdr:rowOff>
    </xdr:to>
    <xdr:cxnSp macro="">
      <xdr:nvCxnSpPr>
        <xdr:cNvPr id="352" name="直線コネクタ 351"/>
        <xdr:cNvCxnSpPr/>
      </xdr:nvCxnSpPr>
      <xdr:spPr>
        <a:xfrm>
          <a:off x="8750300" y="9826149"/>
          <a:ext cx="889000" cy="6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96634</xdr:rowOff>
    </xdr:from>
    <xdr:to>
      <xdr:col>50</xdr:col>
      <xdr:colOff>165100</xdr:colOff>
      <xdr:row>57</xdr:row>
      <xdr:rowOff>26784</xdr:rowOff>
    </xdr:to>
    <xdr:sp macro="" textlink="">
      <xdr:nvSpPr>
        <xdr:cNvPr id="353" name="フローチャート: 判断 352"/>
        <xdr:cNvSpPr/>
      </xdr:nvSpPr>
      <xdr:spPr>
        <a:xfrm>
          <a:off x="9588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43311</xdr:rowOff>
    </xdr:from>
    <xdr:ext cx="534377" cy="259045"/>
    <xdr:sp macro="" textlink="">
      <xdr:nvSpPr>
        <xdr:cNvPr id="354" name="テキスト ボックス 353"/>
        <xdr:cNvSpPr txBox="1"/>
      </xdr:nvSpPr>
      <xdr:spPr>
        <a:xfrm>
          <a:off x="9372111" y="947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53499</xdr:rowOff>
    </xdr:from>
    <xdr:to>
      <xdr:col>45</xdr:col>
      <xdr:colOff>177800</xdr:colOff>
      <xdr:row>57</xdr:row>
      <xdr:rowOff>56337</xdr:rowOff>
    </xdr:to>
    <xdr:cxnSp macro="">
      <xdr:nvCxnSpPr>
        <xdr:cNvPr id="355" name="直線コネクタ 354"/>
        <xdr:cNvCxnSpPr/>
      </xdr:nvCxnSpPr>
      <xdr:spPr>
        <a:xfrm flipV="1">
          <a:off x="7861300" y="9826149"/>
          <a:ext cx="889000" cy="2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90957</xdr:rowOff>
    </xdr:from>
    <xdr:to>
      <xdr:col>46</xdr:col>
      <xdr:colOff>38100</xdr:colOff>
      <xdr:row>57</xdr:row>
      <xdr:rowOff>21107</xdr:rowOff>
    </xdr:to>
    <xdr:sp macro="" textlink="">
      <xdr:nvSpPr>
        <xdr:cNvPr id="356" name="フローチャート: 判断 355"/>
        <xdr:cNvSpPr/>
      </xdr:nvSpPr>
      <xdr:spPr>
        <a:xfrm>
          <a:off x="8699500" y="969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37634</xdr:rowOff>
    </xdr:from>
    <xdr:ext cx="534377" cy="259045"/>
    <xdr:sp macro="" textlink="">
      <xdr:nvSpPr>
        <xdr:cNvPr id="357" name="テキスト ボックス 356"/>
        <xdr:cNvSpPr txBox="1"/>
      </xdr:nvSpPr>
      <xdr:spPr>
        <a:xfrm>
          <a:off x="8483111" y="946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56337</xdr:rowOff>
    </xdr:from>
    <xdr:to>
      <xdr:col>41</xdr:col>
      <xdr:colOff>50800</xdr:colOff>
      <xdr:row>57</xdr:row>
      <xdr:rowOff>116592</xdr:rowOff>
    </xdr:to>
    <xdr:cxnSp macro="">
      <xdr:nvCxnSpPr>
        <xdr:cNvPr id="358" name="直線コネクタ 357"/>
        <xdr:cNvCxnSpPr/>
      </xdr:nvCxnSpPr>
      <xdr:spPr>
        <a:xfrm flipV="1">
          <a:off x="6972300" y="9828987"/>
          <a:ext cx="889000" cy="6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68250</xdr:rowOff>
    </xdr:from>
    <xdr:to>
      <xdr:col>41</xdr:col>
      <xdr:colOff>101600</xdr:colOff>
      <xdr:row>56</xdr:row>
      <xdr:rowOff>169850</xdr:rowOff>
    </xdr:to>
    <xdr:sp macro="" textlink="">
      <xdr:nvSpPr>
        <xdr:cNvPr id="359" name="フローチャート: 判断 358"/>
        <xdr:cNvSpPr/>
      </xdr:nvSpPr>
      <xdr:spPr>
        <a:xfrm>
          <a:off x="7810500" y="96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14927</xdr:rowOff>
    </xdr:from>
    <xdr:ext cx="534377" cy="259045"/>
    <xdr:sp macro="" textlink="">
      <xdr:nvSpPr>
        <xdr:cNvPr id="360" name="テキスト ボックス 359"/>
        <xdr:cNvSpPr txBox="1"/>
      </xdr:nvSpPr>
      <xdr:spPr>
        <a:xfrm>
          <a:off x="7594111" y="944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76403</xdr:rowOff>
    </xdr:from>
    <xdr:to>
      <xdr:col>36</xdr:col>
      <xdr:colOff>165100</xdr:colOff>
      <xdr:row>57</xdr:row>
      <xdr:rowOff>6553</xdr:rowOff>
    </xdr:to>
    <xdr:sp macro="" textlink="">
      <xdr:nvSpPr>
        <xdr:cNvPr id="361" name="フローチャート: 判断 360"/>
        <xdr:cNvSpPr/>
      </xdr:nvSpPr>
      <xdr:spPr>
        <a:xfrm>
          <a:off x="6921500" y="967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23080</xdr:rowOff>
    </xdr:from>
    <xdr:ext cx="534377" cy="259045"/>
    <xdr:sp macro="" textlink="">
      <xdr:nvSpPr>
        <xdr:cNvPr id="362" name="テキスト ボックス 361"/>
        <xdr:cNvSpPr txBox="1"/>
      </xdr:nvSpPr>
      <xdr:spPr>
        <a:xfrm>
          <a:off x="6705111" y="945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64383</xdr:rowOff>
    </xdr:from>
    <xdr:to>
      <xdr:col>55</xdr:col>
      <xdr:colOff>50800</xdr:colOff>
      <xdr:row>57</xdr:row>
      <xdr:rowOff>165983</xdr:rowOff>
    </xdr:to>
    <xdr:sp macro="" textlink="">
      <xdr:nvSpPr>
        <xdr:cNvPr id="368" name="楕円 367"/>
        <xdr:cNvSpPr/>
      </xdr:nvSpPr>
      <xdr:spPr>
        <a:xfrm>
          <a:off x="10426700" y="9837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42810</xdr:rowOff>
    </xdr:from>
    <xdr:ext cx="534377" cy="259045"/>
    <xdr:sp macro="" textlink="">
      <xdr:nvSpPr>
        <xdr:cNvPr id="369" name="農林水産業費該当値テキスト"/>
        <xdr:cNvSpPr txBox="1"/>
      </xdr:nvSpPr>
      <xdr:spPr>
        <a:xfrm>
          <a:off x="10528300" y="981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64154</xdr:rowOff>
    </xdr:from>
    <xdr:to>
      <xdr:col>50</xdr:col>
      <xdr:colOff>165100</xdr:colOff>
      <xdr:row>57</xdr:row>
      <xdr:rowOff>165754</xdr:rowOff>
    </xdr:to>
    <xdr:sp macro="" textlink="">
      <xdr:nvSpPr>
        <xdr:cNvPr id="370" name="楕円 369"/>
        <xdr:cNvSpPr/>
      </xdr:nvSpPr>
      <xdr:spPr>
        <a:xfrm>
          <a:off x="9588500" y="983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156881</xdr:rowOff>
    </xdr:from>
    <xdr:ext cx="534377" cy="259045"/>
    <xdr:sp macro="" textlink="">
      <xdr:nvSpPr>
        <xdr:cNvPr id="371" name="テキスト ボックス 370"/>
        <xdr:cNvSpPr txBox="1"/>
      </xdr:nvSpPr>
      <xdr:spPr>
        <a:xfrm>
          <a:off x="9372111" y="992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2699</xdr:rowOff>
    </xdr:from>
    <xdr:to>
      <xdr:col>46</xdr:col>
      <xdr:colOff>38100</xdr:colOff>
      <xdr:row>57</xdr:row>
      <xdr:rowOff>104299</xdr:rowOff>
    </xdr:to>
    <xdr:sp macro="" textlink="">
      <xdr:nvSpPr>
        <xdr:cNvPr id="372" name="楕円 371"/>
        <xdr:cNvSpPr/>
      </xdr:nvSpPr>
      <xdr:spPr>
        <a:xfrm>
          <a:off x="8699500" y="977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95426</xdr:rowOff>
    </xdr:from>
    <xdr:ext cx="534377" cy="259045"/>
    <xdr:sp macro="" textlink="">
      <xdr:nvSpPr>
        <xdr:cNvPr id="373" name="テキスト ボックス 372"/>
        <xdr:cNvSpPr txBox="1"/>
      </xdr:nvSpPr>
      <xdr:spPr>
        <a:xfrm>
          <a:off x="8483111" y="986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5537</xdr:rowOff>
    </xdr:from>
    <xdr:to>
      <xdr:col>41</xdr:col>
      <xdr:colOff>101600</xdr:colOff>
      <xdr:row>57</xdr:row>
      <xdr:rowOff>107137</xdr:rowOff>
    </xdr:to>
    <xdr:sp macro="" textlink="">
      <xdr:nvSpPr>
        <xdr:cNvPr id="374" name="楕円 373"/>
        <xdr:cNvSpPr/>
      </xdr:nvSpPr>
      <xdr:spPr>
        <a:xfrm>
          <a:off x="7810500" y="977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98264</xdr:rowOff>
    </xdr:from>
    <xdr:ext cx="534377" cy="259045"/>
    <xdr:sp macro="" textlink="">
      <xdr:nvSpPr>
        <xdr:cNvPr id="375" name="テキスト ボックス 374"/>
        <xdr:cNvSpPr txBox="1"/>
      </xdr:nvSpPr>
      <xdr:spPr>
        <a:xfrm>
          <a:off x="7594111" y="987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65792</xdr:rowOff>
    </xdr:from>
    <xdr:to>
      <xdr:col>36</xdr:col>
      <xdr:colOff>165100</xdr:colOff>
      <xdr:row>57</xdr:row>
      <xdr:rowOff>167392</xdr:rowOff>
    </xdr:to>
    <xdr:sp macro="" textlink="">
      <xdr:nvSpPr>
        <xdr:cNvPr id="376" name="楕円 375"/>
        <xdr:cNvSpPr/>
      </xdr:nvSpPr>
      <xdr:spPr>
        <a:xfrm>
          <a:off x="6921500" y="983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158519</xdr:rowOff>
    </xdr:from>
    <xdr:ext cx="534377" cy="259045"/>
    <xdr:sp macro="" textlink="">
      <xdr:nvSpPr>
        <xdr:cNvPr id="377" name="テキスト ボックス 376"/>
        <xdr:cNvSpPr txBox="1"/>
      </xdr:nvSpPr>
      <xdr:spPr>
        <a:xfrm>
          <a:off x="6705111" y="9931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1092</xdr:rowOff>
    </xdr:from>
    <xdr:to>
      <xdr:col>54</xdr:col>
      <xdr:colOff>189865</xdr:colOff>
      <xdr:row>79</xdr:row>
      <xdr:rowOff>36373</xdr:rowOff>
    </xdr:to>
    <xdr:cxnSp macro="">
      <xdr:nvCxnSpPr>
        <xdr:cNvPr id="401" name="直線コネクタ 400"/>
        <xdr:cNvCxnSpPr/>
      </xdr:nvCxnSpPr>
      <xdr:spPr>
        <a:xfrm flipV="1">
          <a:off x="10475595" y="12002592"/>
          <a:ext cx="1270" cy="1578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40200</xdr:rowOff>
    </xdr:from>
    <xdr:ext cx="378565" cy="259045"/>
    <xdr:sp macro="" textlink="">
      <xdr:nvSpPr>
        <xdr:cNvPr id="402" name="商工費最小値テキスト"/>
        <xdr:cNvSpPr txBox="1"/>
      </xdr:nvSpPr>
      <xdr:spPr>
        <a:xfrm>
          <a:off x="10528300" y="13584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36373</xdr:rowOff>
    </xdr:from>
    <xdr:to>
      <xdr:col>55</xdr:col>
      <xdr:colOff>88900</xdr:colOff>
      <xdr:row>79</xdr:row>
      <xdr:rowOff>36373</xdr:rowOff>
    </xdr:to>
    <xdr:cxnSp macro="">
      <xdr:nvCxnSpPr>
        <xdr:cNvPr id="403" name="直線コネクタ 402"/>
        <xdr:cNvCxnSpPr/>
      </xdr:nvCxnSpPr>
      <xdr:spPr>
        <a:xfrm>
          <a:off x="10388600" y="1358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119219</xdr:rowOff>
    </xdr:from>
    <xdr:ext cx="534377" cy="259045"/>
    <xdr:sp macro="" textlink="">
      <xdr:nvSpPr>
        <xdr:cNvPr id="404" name="商工費最大値テキスト"/>
        <xdr:cNvSpPr txBox="1"/>
      </xdr:nvSpPr>
      <xdr:spPr>
        <a:xfrm>
          <a:off x="10528300" y="1177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41,638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1092</xdr:rowOff>
    </xdr:from>
    <xdr:to>
      <xdr:col>55</xdr:col>
      <xdr:colOff>88900</xdr:colOff>
      <xdr:row>70</xdr:row>
      <xdr:rowOff>1092</xdr:rowOff>
    </xdr:to>
    <xdr:cxnSp macro="">
      <xdr:nvCxnSpPr>
        <xdr:cNvPr id="405" name="直線コネクタ 404"/>
        <xdr:cNvCxnSpPr/>
      </xdr:nvCxnSpPr>
      <xdr:spPr>
        <a:xfrm>
          <a:off x="10388600" y="12002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154673</xdr:rowOff>
    </xdr:from>
    <xdr:to>
      <xdr:col>55</xdr:col>
      <xdr:colOff>0</xdr:colOff>
      <xdr:row>77</xdr:row>
      <xdr:rowOff>4254</xdr:rowOff>
    </xdr:to>
    <xdr:cxnSp macro="">
      <xdr:nvCxnSpPr>
        <xdr:cNvPr id="406" name="直線コネクタ 405"/>
        <xdr:cNvCxnSpPr/>
      </xdr:nvCxnSpPr>
      <xdr:spPr>
        <a:xfrm>
          <a:off x="9639300" y="13184873"/>
          <a:ext cx="8382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76954</xdr:rowOff>
    </xdr:from>
    <xdr:ext cx="534377" cy="259045"/>
    <xdr:sp macro="" textlink="">
      <xdr:nvSpPr>
        <xdr:cNvPr id="407" name="商工費平均値テキスト"/>
        <xdr:cNvSpPr txBox="1"/>
      </xdr:nvSpPr>
      <xdr:spPr>
        <a:xfrm>
          <a:off x="10528300" y="12935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54077</xdr:rowOff>
    </xdr:from>
    <xdr:to>
      <xdr:col>55</xdr:col>
      <xdr:colOff>50800</xdr:colOff>
      <xdr:row>76</xdr:row>
      <xdr:rowOff>155677</xdr:rowOff>
    </xdr:to>
    <xdr:sp macro="" textlink="">
      <xdr:nvSpPr>
        <xdr:cNvPr id="408" name="フローチャート: 判断 407"/>
        <xdr:cNvSpPr/>
      </xdr:nvSpPr>
      <xdr:spPr>
        <a:xfrm>
          <a:off x="10426700" y="1308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154673</xdr:rowOff>
    </xdr:from>
    <xdr:to>
      <xdr:col>50</xdr:col>
      <xdr:colOff>114300</xdr:colOff>
      <xdr:row>77</xdr:row>
      <xdr:rowOff>3759</xdr:rowOff>
    </xdr:to>
    <xdr:cxnSp macro="">
      <xdr:nvCxnSpPr>
        <xdr:cNvPr id="409" name="直線コネクタ 408"/>
        <xdr:cNvCxnSpPr/>
      </xdr:nvCxnSpPr>
      <xdr:spPr>
        <a:xfrm flipV="1">
          <a:off x="8750300" y="13184873"/>
          <a:ext cx="889000" cy="2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49733</xdr:rowOff>
    </xdr:from>
    <xdr:to>
      <xdr:col>50</xdr:col>
      <xdr:colOff>165100</xdr:colOff>
      <xdr:row>76</xdr:row>
      <xdr:rowOff>151333</xdr:rowOff>
    </xdr:to>
    <xdr:sp macro="" textlink="">
      <xdr:nvSpPr>
        <xdr:cNvPr id="410" name="フローチャート: 判断 409"/>
        <xdr:cNvSpPr/>
      </xdr:nvSpPr>
      <xdr:spPr>
        <a:xfrm>
          <a:off x="9588500" y="1307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167860</xdr:rowOff>
    </xdr:from>
    <xdr:ext cx="534377" cy="259045"/>
    <xdr:sp macro="" textlink="">
      <xdr:nvSpPr>
        <xdr:cNvPr id="411" name="テキスト ボックス 410"/>
        <xdr:cNvSpPr txBox="1"/>
      </xdr:nvSpPr>
      <xdr:spPr>
        <a:xfrm>
          <a:off x="9372111" y="1285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3759</xdr:rowOff>
    </xdr:from>
    <xdr:to>
      <xdr:col>45</xdr:col>
      <xdr:colOff>177800</xdr:colOff>
      <xdr:row>77</xdr:row>
      <xdr:rowOff>69292</xdr:rowOff>
    </xdr:to>
    <xdr:cxnSp macro="">
      <xdr:nvCxnSpPr>
        <xdr:cNvPr id="412" name="直線コネクタ 411"/>
        <xdr:cNvCxnSpPr/>
      </xdr:nvCxnSpPr>
      <xdr:spPr>
        <a:xfrm flipV="1">
          <a:off x="7861300" y="13205409"/>
          <a:ext cx="889000" cy="65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93396</xdr:rowOff>
    </xdr:from>
    <xdr:to>
      <xdr:col>46</xdr:col>
      <xdr:colOff>38100</xdr:colOff>
      <xdr:row>77</xdr:row>
      <xdr:rowOff>23546</xdr:rowOff>
    </xdr:to>
    <xdr:sp macro="" textlink="">
      <xdr:nvSpPr>
        <xdr:cNvPr id="413" name="フローチャート: 判断 412"/>
        <xdr:cNvSpPr/>
      </xdr:nvSpPr>
      <xdr:spPr>
        <a:xfrm>
          <a:off x="8699500" y="131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40073</xdr:rowOff>
    </xdr:from>
    <xdr:ext cx="534377" cy="259045"/>
    <xdr:sp macro="" textlink="">
      <xdr:nvSpPr>
        <xdr:cNvPr id="414" name="テキスト ボックス 413"/>
        <xdr:cNvSpPr txBox="1"/>
      </xdr:nvSpPr>
      <xdr:spPr>
        <a:xfrm>
          <a:off x="8483111" y="1289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64719</xdr:rowOff>
    </xdr:from>
    <xdr:to>
      <xdr:col>41</xdr:col>
      <xdr:colOff>50800</xdr:colOff>
      <xdr:row>77</xdr:row>
      <xdr:rowOff>69292</xdr:rowOff>
    </xdr:to>
    <xdr:cxnSp macro="">
      <xdr:nvCxnSpPr>
        <xdr:cNvPr id="415" name="直線コネクタ 414"/>
        <xdr:cNvCxnSpPr/>
      </xdr:nvCxnSpPr>
      <xdr:spPr>
        <a:xfrm>
          <a:off x="6972300" y="13266369"/>
          <a:ext cx="8890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155347</xdr:rowOff>
    </xdr:from>
    <xdr:to>
      <xdr:col>41</xdr:col>
      <xdr:colOff>101600</xdr:colOff>
      <xdr:row>77</xdr:row>
      <xdr:rowOff>85497</xdr:rowOff>
    </xdr:to>
    <xdr:sp macro="" textlink="">
      <xdr:nvSpPr>
        <xdr:cNvPr id="416" name="フローチャート: 判断 415"/>
        <xdr:cNvSpPr/>
      </xdr:nvSpPr>
      <xdr:spPr>
        <a:xfrm>
          <a:off x="7810500" y="13185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102023</xdr:rowOff>
    </xdr:from>
    <xdr:ext cx="469744" cy="259045"/>
    <xdr:sp macro="" textlink="">
      <xdr:nvSpPr>
        <xdr:cNvPr id="417" name="テキスト ボックス 416"/>
        <xdr:cNvSpPr txBox="1"/>
      </xdr:nvSpPr>
      <xdr:spPr>
        <a:xfrm>
          <a:off x="7626428" y="1296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162013</xdr:rowOff>
    </xdr:from>
    <xdr:to>
      <xdr:col>36</xdr:col>
      <xdr:colOff>165100</xdr:colOff>
      <xdr:row>77</xdr:row>
      <xdr:rowOff>92163</xdr:rowOff>
    </xdr:to>
    <xdr:sp macro="" textlink="">
      <xdr:nvSpPr>
        <xdr:cNvPr id="418" name="フローチャート: 判断 417"/>
        <xdr:cNvSpPr/>
      </xdr:nvSpPr>
      <xdr:spPr>
        <a:xfrm>
          <a:off x="6921500" y="1319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108691</xdr:rowOff>
    </xdr:from>
    <xdr:ext cx="469744" cy="259045"/>
    <xdr:sp macro="" textlink="">
      <xdr:nvSpPr>
        <xdr:cNvPr id="419" name="テキスト ボックス 418"/>
        <xdr:cNvSpPr txBox="1"/>
      </xdr:nvSpPr>
      <xdr:spPr>
        <a:xfrm>
          <a:off x="6737428" y="1296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124904</xdr:rowOff>
    </xdr:from>
    <xdr:to>
      <xdr:col>55</xdr:col>
      <xdr:colOff>50800</xdr:colOff>
      <xdr:row>77</xdr:row>
      <xdr:rowOff>55054</xdr:rowOff>
    </xdr:to>
    <xdr:sp macro="" textlink="">
      <xdr:nvSpPr>
        <xdr:cNvPr id="425" name="楕円 424"/>
        <xdr:cNvSpPr/>
      </xdr:nvSpPr>
      <xdr:spPr>
        <a:xfrm>
          <a:off x="10426700" y="1315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103331</xdr:rowOff>
    </xdr:from>
    <xdr:ext cx="534377" cy="259045"/>
    <xdr:sp macro="" textlink="">
      <xdr:nvSpPr>
        <xdr:cNvPr id="426" name="商工費該当値テキスト"/>
        <xdr:cNvSpPr txBox="1"/>
      </xdr:nvSpPr>
      <xdr:spPr>
        <a:xfrm>
          <a:off x="10528300" y="13133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103873</xdr:rowOff>
    </xdr:from>
    <xdr:to>
      <xdr:col>50</xdr:col>
      <xdr:colOff>165100</xdr:colOff>
      <xdr:row>77</xdr:row>
      <xdr:rowOff>34023</xdr:rowOff>
    </xdr:to>
    <xdr:sp macro="" textlink="">
      <xdr:nvSpPr>
        <xdr:cNvPr id="427" name="楕円 426"/>
        <xdr:cNvSpPr/>
      </xdr:nvSpPr>
      <xdr:spPr>
        <a:xfrm>
          <a:off x="9588500" y="1313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25150</xdr:rowOff>
    </xdr:from>
    <xdr:ext cx="534377" cy="259045"/>
    <xdr:sp macro="" textlink="">
      <xdr:nvSpPr>
        <xdr:cNvPr id="428" name="テキスト ボックス 427"/>
        <xdr:cNvSpPr txBox="1"/>
      </xdr:nvSpPr>
      <xdr:spPr>
        <a:xfrm>
          <a:off x="9372111" y="1322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124409</xdr:rowOff>
    </xdr:from>
    <xdr:to>
      <xdr:col>46</xdr:col>
      <xdr:colOff>38100</xdr:colOff>
      <xdr:row>77</xdr:row>
      <xdr:rowOff>54559</xdr:rowOff>
    </xdr:to>
    <xdr:sp macro="" textlink="">
      <xdr:nvSpPr>
        <xdr:cNvPr id="429" name="楕円 428"/>
        <xdr:cNvSpPr/>
      </xdr:nvSpPr>
      <xdr:spPr>
        <a:xfrm>
          <a:off x="8699500" y="1315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45686</xdr:rowOff>
    </xdr:from>
    <xdr:ext cx="534377" cy="259045"/>
    <xdr:sp macro="" textlink="">
      <xdr:nvSpPr>
        <xdr:cNvPr id="430" name="テキスト ボックス 429"/>
        <xdr:cNvSpPr txBox="1"/>
      </xdr:nvSpPr>
      <xdr:spPr>
        <a:xfrm>
          <a:off x="8483111" y="13247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18492</xdr:rowOff>
    </xdr:from>
    <xdr:to>
      <xdr:col>41</xdr:col>
      <xdr:colOff>101600</xdr:colOff>
      <xdr:row>77</xdr:row>
      <xdr:rowOff>120092</xdr:rowOff>
    </xdr:to>
    <xdr:sp macro="" textlink="">
      <xdr:nvSpPr>
        <xdr:cNvPr id="431" name="楕円 430"/>
        <xdr:cNvSpPr/>
      </xdr:nvSpPr>
      <xdr:spPr>
        <a:xfrm>
          <a:off x="7810500" y="1322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111219</xdr:rowOff>
    </xdr:from>
    <xdr:ext cx="469744" cy="259045"/>
    <xdr:sp macro="" textlink="">
      <xdr:nvSpPr>
        <xdr:cNvPr id="432" name="テキスト ボックス 431"/>
        <xdr:cNvSpPr txBox="1"/>
      </xdr:nvSpPr>
      <xdr:spPr>
        <a:xfrm>
          <a:off x="7626428" y="13312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13919</xdr:rowOff>
    </xdr:from>
    <xdr:to>
      <xdr:col>36</xdr:col>
      <xdr:colOff>165100</xdr:colOff>
      <xdr:row>77</xdr:row>
      <xdr:rowOff>115519</xdr:rowOff>
    </xdr:to>
    <xdr:sp macro="" textlink="">
      <xdr:nvSpPr>
        <xdr:cNvPr id="433" name="楕円 432"/>
        <xdr:cNvSpPr/>
      </xdr:nvSpPr>
      <xdr:spPr>
        <a:xfrm>
          <a:off x="6921500" y="1321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106646</xdr:rowOff>
    </xdr:from>
    <xdr:ext cx="469744" cy="259045"/>
    <xdr:sp macro="" textlink="">
      <xdr:nvSpPr>
        <xdr:cNvPr id="434" name="テキスト ボックス 433"/>
        <xdr:cNvSpPr txBox="1"/>
      </xdr:nvSpPr>
      <xdr:spPr>
        <a:xfrm>
          <a:off x="6737428" y="13308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150194</xdr:rowOff>
    </xdr:from>
    <xdr:to>
      <xdr:col>54</xdr:col>
      <xdr:colOff>189865</xdr:colOff>
      <xdr:row>98</xdr:row>
      <xdr:rowOff>87046</xdr:rowOff>
    </xdr:to>
    <xdr:cxnSp macro="">
      <xdr:nvCxnSpPr>
        <xdr:cNvPr id="460" name="直線コネクタ 459"/>
        <xdr:cNvCxnSpPr/>
      </xdr:nvCxnSpPr>
      <xdr:spPr>
        <a:xfrm flipV="1">
          <a:off x="10475595" y="15580694"/>
          <a:ext cx="1270" cy="1308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90873</xdr:rowOff>
    </xdr:from>
    <xdr:ext cx="534377" cy="259045"/>
    <xdr:sp macro="" textlink="">
      <xdr:nvSpPr>
        <xdr:cNvPr id="461" name="土木費最小値テキスト"/>
        <xdr:cNvSpPr txBox="1"/>
      </xdr:nvSpPr>
      <xdr:spPr>
        <a:xfrm>
          <a:off x="10528300" y="1689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87046</xdr:rowOff>
    </xdr:from>
    <xdr:to>
      <xdr:col>55</xdr:col>
      <xdr:colOff>88900</xdr:colOff>
      <xdr:row>98</xdr:row>
      <xdr:rowOff>87046</xdr:rowOff>
    </xdr:to>
    <xdr:cxnSp macro="">
      <xdr:nvCxnSpPr>
        <xdr:cNvPr id="462" name="直線コネクタ 461"/>
        <xdr:cNvCxnSpPr/>
      </xdr:nvCxnSpPr>
      <xdr:spPr>
        <a:xfrm>
          <a:off x="10388600" y="16889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96871</xdr:rowOff>
    </xdr:from>
    <xdr:ext cx="599010" cy="259045"/>
    <xdr:sp macro="" textlink="">
      <xdr:nvSpPr>
        <xdr:cNvPr id="463" name="土木費最大値テキスト"/>
        <xdr:cNvSpPr txBox="1"/>
      </xdr:nvSpPr>
      <xdr:spPr>
        <a:xfrm>
          <a:off x="10528300" y="15355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137,036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150194</xdr:rowOff>
    </xdr:from>
    <xdr:to>
      <xdr:col>55</xdr:col>
      <xdr:colOff>88900</xdr:colOff>
      <xdr:row>90</xdr:row>
      <xdr:rowOff>150194</xdr:rowOff>
    </xdr:to>
    <xdr:cxnSp macro="">
      <xdr:nvCxnSpPr>
        <xdr:cNvPr id="464" name="直線コネクタ 463"/>
        <xdr:cNvCxnSpPr/>
      </xdr:nvCxnSpPr>
      <xdr:spPr>
        <a:xfrm>
          <a:off x="10388600" y="1558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35142</xdr:rowOff>
    </xdr:from>
    <xdr:to>
      <xdr:col>55</xdr:col>
      <xdr:colOff>0</xdr:colOff>
      <xdr:row>94</xdr:row>
      <xdr:rowOff>63457</xdr:rowOff>
    </xdr:to>
    <xdr:cxnSp macro="">
      <xdr:nvCxnSpPr>
        <xdr:cNvPr id="465" name="直線コネクタ 464"/>
        <xdr:cNvCxnSpPr/>
      </xdr:nvCxnSpPr>
      <xdr:spPr>
        <a:xfrm flipV="1">
          <a:off x="9639300" y="16151442"/>
          <a:ext cx="838200" cy="28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99854</xdr:rowOff>
    </xdr:from>
    <xdr:ext cx="534377" cy="259045"/>
    <xdr:sp macro="" textlink="">
      <xdr:nvSpPr>
        <xdr:cNvPr id="466" name="土木費平均値テキスト"/>
        <xdr:cNvSpPr txBox="1"/>
      </xdr:nvSpPr>
      <xdr:spPr>
        <a:xfrm>
          <a:off x="10528300" y="163876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121427</xdr:rowOff>
    </xdr:from>
    <xdr:to>
      <xdr:col>55</xdr:col>
      <xdr:colOff>50800</xdr:colOff>
      <xdr:row>96</xdr:row>
      <xdr:rowOff>51577</xdr:rowOff>
    </xdr:to>
    <xdr:sp macro="" textlink="">
      <xdr:nvSpPr>
        <xdr:cNvPr id="467" name="フローチャート: 判断 466"/>
        <xdr:cNvSpPr/>
      </xdr:nvSpPr>
      <xdr:spPr>
        <a:xfrm>
          <a:off x="10426700" y="16409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1048</xdr:rowOff>
    </xdr:from>
    <xdr:to>
      <xdr:col>50</xdr:col>
      <xdr:colOff>114300</xdr:colOff>
      <xdr:row>94</xdr:row>
      <xdr:rowOff>63457</xdr:rowOff>
    </xdr:to>
    <xdr:cxnSp macro="">
      <xdr:nvCxnSpPr>
        <xdr:cNvPr id="468" name="直線コネクタ 467"/>
        <xdr:cNvCxnSpPr/>
      </xdr:nvCxnSpPr>
      <xdr:spPr>
        <a:xfrm>
          <a:off x="8750300" y="16117348"/>
          <a:ext cx="889000" cy="6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136438</xdr:rowOff>
    </xdr:from>
    <xdr:to>
      <xdr:col>50</xdr:col>
      <xdr:colOff>165100</xdr:colOff>
      <xdr:row>96</xdr:row>
      <xdr:rowOff>66588</xdr:rowOff>
    </xdr:to>
    <xdr:sp macro="" textlink="">
      <xdr:nvSpPr>
        <xdr:cNvPr id="469" name="フローチャート: 判断 468"/>
        <xdr:cNvSpPr/>
      </xdr:nvSpPr>
      <xdr:spPr>
        <a:xfrm>
          <a:off x="9588500" y="1642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57715</xdr:rowOff>
    </xdr:from>
    <xdr:ext cx="534377" cy="259045"/>
    <xdr:sp macro="" textlink="">
      <xdr:nvSpPr>
        <xdr:cNvPr id="470" name="テキスト ボックス 469"/>
        <xdr:cNvSpPr txBox="1"/>
      </xdr:nvSpPr>
      <xdr:spPr>
        <a:xfrm>
          <a:off x="9372111" y="1651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151478</xdr:rowOff>
    </xdr:from>
    <xdr:to>
      <xdr:col>45</xdr:col>
      <xdr:colOff>177800</xdr:colOff>
      <xdr:row>94</xdr:row>
      <xdr:rowOff>1048</xdr:rowOff>
    </xdr:to>
    <xdr:cxnSp macro="">
      <xdr:nvCxnSpPr>
        <xdr:cNvPr id="471" name="直線コネクタ 470"/>
        <xdr:cNvCxnSpPr/>
      </xdr:nvCxnSpPr>
      <xdr:spPr>
        <a:xfrm>
          <a:off x="7861300" y="16096328"/>
          <a:ext cx="889000" cy="2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27341</xdr:rowOff>
    </xdr:from>
    <xdr:to>
      <xdr:col>46</xdr:col>
      <xdr:colOff>38100</xdr:colOff>
      <xdr:row>96</xdr:row>
      <xdr:rowOff>128941</xdr:rowOff>
    </xdr:to>
    <xdr:sp macro="" textlink="">
      <xdr:nvSpPr>
        <xdr:cNvPr id="472" name="フローチャート: 判断 471"/>
        <xdr:cNvSpPr/>
      </xdr:nvSpPr>
      <xdr:spPr>
        <a:xfrm>
          <a:off x="8699500" y="1648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120068</xdr:rowOff>
    </xdr:from>
    <xdr:ext cx="534377" cy="259045"/>
    <xdr:sp macro="" textlink="">
      <xdr:nvSpPr>
        <xdr:cNvPr id="473" name="テキスト ボックス 472"/>
        <xdr:cNvSpPr txBox="1"/>
      </xdr:nvSpPr>
      <xdr:spPr>
        <a:xfrm>
          <a:off x="8483111" y="1657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151478</xdr:rowOff>
    </xdr:from>
    <xdr:to>
      <xdr:col>41</xdr:col>
      <xdr:colOff>50800</xdr:colOff>
      <xdr:row>94</xdr:row>
      <xdr:rowOff>71490</xdr:rowOff>
    </xdr:to>
    <xdr:cxnSp macro="">
      <xdr:nvCxnSpPr>
        <xdr:cNvPr id="474" name="直線コネクタ 473"/>
        <xdr:cNvCxnSpPr/>
      </xdr:nvCxnSpPr>
      <xdr:spPr>
        <a:xfrm flipV="1">
          <a:off x="6972300" y="16096328"/>
          <a:ext cx="889000" cy="9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68968</xdr:rowOff>
    </xdr:from>
    <xdr:to>
      <xdr:col>41</xdr:col>
      <xdr:colOff>101600</xdr:colOff>
      <xdr:row>95</xdr:row>
      <xdr:rowOff>170568</xdr:rowOff>
    </xdr:to>
    <xdr:sp macro="" textlink="">
      <xdr:nvSpPr>
        <xdr:cNvPr id="475" name="フローチャート: 判断 474"/>
        <xdr:cNvSpPr/>
      </xdr:nvSpPr>
      <xdr:spPr>
        <a:xfrm>
          <a:off x="7810500" y="16356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161695</xdr:rowOff>
    </xdr:from>
    <xdr:ext cx="534377" cy="259045"/>
    <xdr:sp macro="" textlink="">
      <xdr:nvSpPr>
        <xdr:cNvPr id="476" name="テキスト ボックス 475"/>
        <xdr:cNvSpPr txBox="1"/>
      </xdr:nvSpPr>
      <xdr:spPr>
        <a:xfrm>
          <a:off x="7594111" y="1644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155259</xdr:rowOff>
    </xdr:from>
    <xdr:to>
      <xdr:col>36</xdr:col>
      <xdr:colOff>165100</xdr:colOff>
      <xdr:row>96</xdr:row>
      <xdr:rowOff>85409</xdr:rowOff>
    </xdr:to>
    <xdr:sp macro="" textlink="">
      <xdr:nvSpPr>
        <xdr:cNvPr id="477" name="フローチャート: 判断 476"/>
        <xdr:cNvSpPr/>
      </xdr:nvSpPr>
      <xdr:spPr>
        <a:xfrm>
          <a:off x="6921500" y="16443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76536</xdr:rowOff>
    </xdr:from>
    <xdr:ext cx="534377" cy="259045"/>
    <xdr:sp macro="" textlink="">
      <xdr:nvSpPr>
        <xdr:cNvPr id="478" name="テキスト ボックス 477"/>
        <xdr:cNvSpPr txBox="1"/>
      </xdr:nvSpPr>
      <xdr:spPr>
        <a:xfrm>
          <a:off x="6705111" y="1653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155792</xdr:rowOff>
    </xdr:from>
    <xdr:to>
      <xdr:col>55</xdr:col>
      <xdr:colOff>50800</xdr:colOff>
      <xdr:row>94</xdr:row>
      <xdr:rowOff>85942</xdr:rowOff>
    </xdr:to>
    <xdr:sp macro="" textlink="">
      <xdr:nvSpPr>
        <xdr:cNvPr id="484" name="楕円 483"/>
        <xdr:cNvSpPr/>
      </xdr:nvSpPr>
      <xdr:spPr>
        <a:xfrm>
          <a:off x="10426700" y="16100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7219</xdr:rowOff>
    </xdr:from>
    <xdr:ext cx="534377" cy="259045"/>
    <xdr:sp macro="" textlink="">
      <xdr:nvSpPr>
        <xdr:cNvPr id="485" name="土木費該当値テキスト"/>
        <xdr:cNvSpPr txBox="1"/>
      </xdr:nvSpPr>
      <xdr:spPr>
        <a:xfrm>
          <a:off x="10528300" y="1595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12657</xdr:rowOff>
    </xdr:from>
    <xdr:to>
      <xdr:col>50</xdr:col>
      <xdr:colOff>165100</xdr:colOff>
      <xdr:row>94</xdr:row>
      <xdr:rowOff>114257</xdr:rowOff>
    </xdr:to>
    <xdr:sp macro="" textlink="">
      <xdr:nvSpPr>
        <xdr:cNvPr id="486" name="楕円 485"/>
        <xdr:cNvSpPr/>
      </xdr:nvSpPr>
      <xdr:spPr>
        <a:xfrm>
          <a:off x="9588500" y="1612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130784</xdr:rowOff>
    </xdr:from>
    <xdr:ext cx="534377" cy="259045"/>
    <xdr:sp macro="" textlink="">
      <xdr:nvSpPr>
        <xdr:cNvPr id="487" name="テキスト ボックス 486"/>
        <xdr:cNvSpPr txBox="1"/>
      </xdr:nvSpPr>
      <xdr:spPr>
        <a:xfrm>
          <a:off x="9372111" y="1590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121698</xdr:rowOff>
    </xdr:from>
    <xdr:to>
      <xdr:col>46</xdr:col>
      <xdr:colOff>38100</xdr:colOff>
      <xdr:row>94</xdr:row>
      <xdr:rowOff>51848</xdr:rowOff>
    </xdr:to>
    <xdr:sp macro="" textlink="">
      <xdr:nvSpPr>
        <xdr:cNvPr id="488" name="楕円 487"/>
        <xdr:cNvSpPr/>
      </xdr:nvSpPr>
      <xdr:spPr>
        <a:xfrm>
          <a:off x="8699500" y="1606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68375</xdr:rowOff>
    </xdr:from>
    <xdr:ext cx="534377" cy="259045"/>
    <xdr:sp macro="" textlink="">
      <xdr:nvSpPr>
        <xdr:cNvPr id="489" name="テキスト ボックス 488"/>
        <xdr:cNvSpPr txBox="1"/>
      </xdr:nvSpPr>
      <xdr:spPr>
        <a:xfrm>
          <a:off x="8483111" y="1584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100678</xdr:rowOff>
    </xdr:from>
    <xdr:to>
      <xdr:col>41</xdr:col>
      <xdr:colOff>101600</xdr:colOff>
      <xdr:row>94</xdr:row>
      <xdr:rowOff>30828</xdr:rowOff>
    </xdr:to>
    <xdr:sp macro="" textlink="">
      <xdr:nvSpPr>
        <xdr:cNvPr id="490" name="楕円 489"/>
        <xdr:cNvSpPr/>
      </xdr:nvSpPr>
      <xdr:spPr>
        <a:xfrm>
          <a:off x="7810500" y="1604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47355</xdr:rowOff>
    </xdr:from>
    <xdr:ext cx="534377" cy="259045"/>
    <xdr:sp macro="" textlink="">
      <xdr:nvSpPr>
        <xdr:cNvPr id="491" name="テキスト ボックス 490"/>
        <xdr:cNvSpPr txBox="1"/>
      </xdr:nvSpPr>
      <xdr:spPr>
        <a:xfrm>
          <a:off x="7594111" y="1582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20690</xdr:rowOff>
    </xdr:from>
    <xdr:to>
      <xdr:col>36</xdr:col>
      <xdr:colOff>165100</xdr:colOff>
      <xdr:row>94</xdr:row>
      <xdr:rowOff>122290</xdr:rowOff>
    </xdr:to>
    <xdr:sp macro="" textlink="">
      <xdr:nvSpPr>
        <xdr:cNvPr id="492" name="楕円 491"/>
        <xdr:cNvSpPr/>
      </xdr:nvSpPr>
      <xdr:spPr>
        <a:xfrm>
          <a:off x="6921500" y="1613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138817</xdr:rowOff>
    </xdr:from>
    <xdr:ext cx="534377" cy="259045"/>
    <xdr:sp macro="" textlink="">
      <xdr:nvSpPr>
        <xdr:cNvPr id="493" name="テキスト ボックス 492"/>
        <xdr:cNvSpPr txBox="1"/>
      </xdr:nvSpPr>
      <xdr:spPr>
        <a:xfrm>
          <a:off x="6705111" y="1591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44736</xdr:rowOff>
    </xdr:from>
    <xdr:to>
      <xdr:col>85</xdr:col>
      <xdr:colOff>126364</xdr:colOff>
      <xdr:row>37</xdr:row>
      <xdr:rowOff>163570</xdr:rowOff>
    </xdr:to>
    <xdr:cxnSp macro="">
      <xdr:nvCxnSpPr>
        <xdr:cNvPr id="517" name="直線コネクタ 516"/>
        <xdr:cNvCxnSpPr/>
      </xdr:nvCxnSpPr>
      <xdr:spPr>
        <a:xfrm flipV="1">
          <a:off x="16317595" y="5359686"/>
          <a:ext cx="1269" cy="1147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167397</xdr:rowOff>
    </xdr:from>
    <xdr:ext cx="534377" cy="259045"/>
    <xdr:sp macro="" textlink="">
      <xdr:nvSpPr>
        <xdr:cNvPr id="518" name="消防費最小値テキスト"/>
        <xdr:cNvSpPr txBox="1"/>
      </xdr:nvSpPr>
      <xdr:spPr>
        <a:xfrm>
          <a:off x="16370300" y="651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163570</xdr:rowOff>
    </xdr:from>
    <xdr:to>
      <xdr:col>86</xdr:col>
      <xdr:colOff>25400</xdr:colOff>
      <xdr:row>37</xdr:row>
      <xdr:rowOff>163570</xdr:rowOff>
    </xdr:to>
    <xdr:cxnSp macro="">
      <xdr:nvCxnSpPr>
        <xdr:cNvPr id="519" name="直線コネクタ 518"/>
        <xdr:cNvCxnSpPr/>
      </xdr:nvCxnSpPr>
      <xdr:spPr>
        <a:xfrm>
          <a:off x="16230600" y="650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162863</xdr:rowOff>
    </xdr:from>
    <xdr:ext cx="534377" cy="259045"/>
    <xdr:sp macro="" textlink="">
      <xdr:nvSpPr>
        <xdr:cNvPr id="520" name="消防費最大値テキスト"/>
        <xdr:cNvSpPr txBox="1"/>
      </xdr:nvSpPr>
      <xdr:spPr>
        <a:xfrm>
          <a:off x="16370300" y="513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71,985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44736</xdr:rowOff>
    </xdr:from>
    <xdr:to>
      <xdr:col>86</xdr:col>
      <xdr:colOff>25400</xdr:colOff>
      <xdr:row>31</xdr:row>
      <xdr:rowOff>44736</xdr:rowOff>
    </xdr:to>
    <xdr:cxnSp macro="">
      <xdr:nvCxnSpPr>
        <xdr:cNvPr id="521" name="直線コネクタ 520"/>
        <xdr:cNvCxnSpPr/>
      </xdr:nvCxnSpPr>
      <xdr:spPr>
        <a:xfrm>
          <a:off x="16230600" y="535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149949</xdr:rowOff>
    </xdr:from>
    <xdr:to>
      <xdr:col>85</xdr:col>
      <xdr:colOff>127000</xdr:colOff>
      <xdr:row>36</xdr:row>
      <xdr:rowOff>149968</xdr:rowOff>
    </xdr:to>
    <xdr:cxnSp macro="">
      <xdr:nvCxnSpPr>
        <xdr:cNvPr id="522" name="直線コネクタ 521"/>
        <xdr:cNvCxnSpPr/>
      </xdr:nvCxnSpPr>
      <xdr:spPr>
        <a:xfrm flipV="1">
          <a:off x="15481300" y="6322149"/>
          <a:ext cx="8382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79201</xdr:rowOff>
    </xdr:from>
    <xdr:ext cx="534377" cy="259045"/>
    <xdr:sp macro="" textlink="">
      <xdr:nvSpPr>
        <xdr:cNvPr id="523" name="消防費平均値テキスト"/>
        <xdr:cNvSpPr txBox="1"/>
      </xdr:nvSpPr>
      <xdr:spPr>
        <a:xfrm>
          <a:off x="16370300" y="6079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56324</xdr:rowOff>
    </xdr:from>
    <xdr:to>
      <xdr:col>85</xdr:col>
      <xdr:colOff>177800</xdr:colOff>
      <xdr:row>36</xdr:row>
      <xdr:rowOff>157924</xdr:rowOff>
    </xdr:to>
    <xdr:sp macro="" textlink="">
      <xdr:nvSpPr>
        <xdr:cNvPr id="524" name="フローチャート: 判断 523"/>
        <xdr:cNvSpPr/>
      </xdr:nvSpPr>
      <xdr:spPr>
        <a:xfrm>
          <a:off x="162687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149968</xdr:rowOff>
    </xdr:from>
    <xdr:to>
      <xdr:col>81</xdr:col>
      <xdr:colOff>50800</xdr:colOff>
      <xdr:row>36</xdr:row>
      <xdr:rowOff>169399</xdr:rowOff>
    </xdr:to>
    <xdr:cxnSp macro="">
      <xdr:nvCxnSpPr>
        <xdr:cNvPr id="525" name="直線コネクタ 524"/>
        <xdr:cNvCxnSpPr/>
      </xdr:nvCxnSpPr>
      <xdr:spPr>
        <a:xfrm flipV="1">
          <a:off x="14592300" y="6322168"/>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83871</xdr:rowOff>
    </xdr:from>
    <xdr:to>
      <xdr:col>81</xdr:col>
      <xdr:colOff>101600</xdr:colOff>
      <xdr:row>37</xdr:row>
      <xdr:rowOff>14021</xdr:rowOff>
    </xdr:to>
    <xdr:sp macro="" textlink="">
      <xdr:nvSpPr>
        <xdr:cNvPr id="526" name="フローチャート: 判断 525"/>
        <xdr:cNvSpPr/>
      </xdr:nvSpPr>
      <xdr:spPr>
        <a:xfrm>
          <a:off x="154305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30548</xdr:rowOff>
    </xdr:from>
    <xdr:ext cx="534377" cy="259045"/>
    <xdr:sp macro="" textlink="">
      <xdr:nvSpPr>
        <xdr:cNvPr id="527" name="テキスト ボックス 526"/>
        <xdr:cNvSpPr txBox="1"/>
      </xdr:nvSpPr>
      <xdr:spPr>
        <a:xfrm>
          <a:off x="15214111" y="603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169399</xdr:rowOff>
    </xdr:from>
    <xdr:to>
      <xdr:col>76</xdr:col>
      <xdr:colOff>114300</xdr:colOff>
      <xdr:row>37</xdr:row>
      <xdr:rowOff>4350</xdr:rowOff>
    </xdr:to>
    <xdr:cxnSp macro="">
      <xdr:nvCxnSpPr>
        <xdr:cNvPr id="528" name="直線コネクタ 527"/>
        <xdr:cNvCxnSpPr/>
      </xdr:nvCxnSpPr>
      <xdr:spPr>
        <a:xfrm flipV="1">
          <a:off x="13703300" y="6341599"/>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60287</xdr:rowOff>
    </xdr:from>
    <xdr:to>
      <xdr:col>76</xdr:col>
      <xdr:colOff>165100</xdr:colOff>
      <xdr:row>36</xdr:row>
      <xdr:rowOff>161887</xdr:rowOff>
    </xdr:to>
    <xdr:sp macro="" textlink="">
      <xdr:nvSpPr>
        <xdr:cNvPr id="529" name="フローチャート: 判断 528"/>
        <xdr:cNvSpPr/>
      </xdr:nvSpPr>
      <xdr:spPr>
        <a:xfrm>
          <a:off x="145415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6964</xdr:rowOff>
    </xdr:from>
    <xdr:ext cx="534377" cy="259045"/>
    <xdr:sp macro="" textlink="">
      <xdr:nvSpPr>
        <xdr:cNvPr id="530" name="テキスト ボックス 529"/>
        <xdr:cNvSpPr txBox="1"/>
      </xdr:nvSpPr>
      <xdr:spPr>
        <a:xfrm>
          <a:off x="14325111" y="6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74644</xdr:rowOff>
    </xdr:from>
    <xdr:to>
      <xdr:col>71</xdr:col>
      <xdr:colOff>177800</xdr:colOff>
      <xdr:row>37</xdr:row>
      <xdr:rowOff>4350</xdr:rowOff>
    </xdr:to>
    <xdr:cxnSp macro="">
      <xdr:nvCxnSpPr>
        <xdr:cNvPr id="531" name="直線コネクタ 530"/>
        <xdr:cNvCxnSpPr/>
      </xdr:nvCxnSpPr>
      <xdr:spPr>
        <a:xfrm>
          <a:off x="12814300" y="5732494"/>
          <a:ext cx="889000" cy="615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54858</xdr:rowOff>
    </xdr:from>
    <xdr:to>
      <xdr:col>72</xdr:col>
      <xdr:colOff>38100</xdr:colOff>
      <xdr:row>36</xdr:row>
      <xdr:rowOff>156458</xdr:rowOff>
    </xdr:to>
    <xdr:sp macro="" textlink="">
      <xdr:nvSpPr>
        <xdr:cNvPr id="532" name="フローチャート: 判断 531"/>
        <xdr:cNvSpPr/>
      </xdr:nvSpPr>
      <xdr:spPr>
        <a:xfrm>
          <a:off x="13652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1535</xdr:rowOff>
    </xdr:from>
    <xdr:ext cx="534377" cy="259045"/>
    <xdr:sp macro="" textlink="">
      <xdr:nvSpPr>
        <xdr:cNvPr id="533" name="テキスト ボックス 532"/>
        <xdr:cNvSpPr txBox="1"/>
      </xdr:nvSpPr>
      <xdr:spPr>
        <a:xfrm>
          <a:off x="13436111" y="60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74251</xdr:rowOff>
    </xdr:from>
    <xdr:to>
      <xdr:col>67</xdr:col>
      <xdr:colOff>101600</xdr:colOff>
      <xdr:row>37</xdr:row>
      <xdr:rowOff>4401</xdr:rowOff>
    </xdr:to>
    <xdr:sp macro="" textlink="">
      <xdr:nvSpPr>
        <xdr:cNvPr id="534" name="フローチャート: 判断 533"/>
        <xdr:cNvSpPr/>
      </xdr:nvSpPr>
      <xdr:spPr>
        <a:xfrm>
          <a:off x="12763500" y="624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166978</xdr:rowOff>
    </xdr:from>
    <xdr:ext cx="534377" cy="259045"/>
    <xdr:sp macro="" textlink="">
      <xdr:nvSpPr>
        <xdr:cNvPr id="535" name="テキスト ボックス 534"/>
        <xdr:cNvSpPr txBox="1"/>
      </xdr:nvSpPr>
      <xdr:spPr>
        <a:xfrm>
          <a:off x="12547111" y="633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99149</xdr:rowOff>
    </xdr:from>
    <xdr:to>
      <xdr:col>85</xdr:col>
      <xdr:colOff>177800</xdr:colOff>
      <xdr:row>37</xdr:row>
      <xdr:rowOff>29299</xdr:rowOff>
    </xdr:to>
    <xdr:sp macro="" textlink="">
      <xdr:nvSpPr>
        <xdr:cNvPr id="541" name="楕円 540"/>
        <xdr:cNvSpPr/>
      </xdr:nvSpPr>
      <xdr:spPr>
        <a:xfrm>
          <a:off x="16268700" y="627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77576</xdr:rowOff>
    </xdr:from>
    <xdr:ext cx="534377" cy="259045"/>
    <xdr:sp macro="" textlink="">
      <xdr:nvSpPr>
        <xdr:cNvPr id="542" name="消防費該当値テキスト"/>
        <xdr:cNvSpPr txBox="1"/>
      </xdr:nvSpPr>
      <xdr:spPr>
        <a:xfrm>
          <a:off x="16370300" y="624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99168</xdr:rowOff>
    </xdr:from>
    <xdr:to>
      <xdr:col>81</xdr:col>
      <xdr:colOff>101600</xdr:colOff>
      <xdr:row>37</xdr:row>
      <xdr:rowOff>29318</xdr:rowOff>
    </xdr:to>
    <xdr:sp macro="" textlink="">
      <xdr:nvSpPr>
        <xdr:cNvPr id="543" name="楕円 542"/>
        <xdr:cNvSpPr/>
      </xdr:nvSpPr>
      <xdr:spPr>
        <a:xfrm>
          <a:off x="15430500" y="627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20445</xdr:rowOff>
    </xdr:from>
    <xdr:ext cx="534377" cy="259045"/>
    <xdr:sp macro="" textlink="">
      <xdr:nvSpPr>
        <xdr:cNvPr id="544" name="テキスト ボックス 543"/>
        <xdr:cNvSpPr txBox="1"/>
      </xdr:nvSpPr>
      <xdr:spPr>
        <a:xfrm>
          <a:off x="15214111" y="636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118599</xdr:rowOff>
    </xdr:from>
    <xdr:to>
      <xdr:col>76</xdr:col>
      <xdr:colOff>165100</xdr:colOff>
      <xdr:row>37</xdr:row>
      <xdr:rowOff>48749</xdr:rowOff>
    </xdr:to>
    <xdr:sp macro="" textlink="">
      <xdr:nvSpPr>
        <xdr:cNvPr id="545" name="楕円 544"/>
        <xdr:cNvSpPr/>
      </xdr:nvSpPr>
      <xdr:spPr>
        <a:xfrm>
          <a:off x="14541500" y="629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39876</xdr:rowOff>
    </xdr:from>
    <xdr:ext cx="534377" cy="259045"/>
    <xdr:sp macro="" textlink="">
      <xdr:nvSpPr>
        <xdr:cNvPr id="546" name="テキスト ボックス 545"/>
        <xdr:cNvSpPr txBox="1"/>
      </xdr:nvSpPr>
      <xdr:spPr>
        <a:xfrm>
          <a:off x="14325111" y="6383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125000</xdr:rowOff>
    </xdr:from>
    <xdr:to>
      <xdr:col>72</xdr:col>
      <xdr:colOff>38100</xdr:colOff>
      <xdr:row>37</xdr:row>
      <xdr:rowOff>55150</xdr:rowOff>
    </xdr:to>
    <xdr:sp macro="" textlink="">
      <xdr:nvSpPr>
        <xdr:cNvPr id="547" name="楕円 546"/>
        <xdr:cNvSpPr/>
      </xdr:nvSpPr>
      <xdr:spPr>
        <a:xfrm>
          <a:off x="13652500" y="629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46277</xdr:rowOff>
    </xdr:from>
    <xdr:ext cx="534377" cy="259045"/>
    <xdr:sp macro="" textlink="">
      <xdr:nvSpPr>
        <xdr:cNvPr id="548" name="テキスト ボックス 547"/>
        <xdr:cNvSpPr txBox="1"/>
      </xdr:nvSpPr>
      <xdr:spPr>
        <a:xfrm>
          <a:off x="13436111" y="638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23844</xdr:rowOff>
    </xdr:from>
    <xdr:to>
      <xdr:col>67</xdr:col>
      <xdr:colOff>101600</xdr:colOff>
      <xdr:row>33</xdr:row>
      <xdr:rowOff>125444</xdr:rowOff>
    </xdr:to>
    <xdr:sp macro="" textlink="">
      <xdr:nvSpPr>
        <xdr:cNvPr id="549" name="楕円 548"/>
        <xdr:cNvSpPr/>
      </xdr:nvSpPr>
      <xdr:spPr>
        <a:xfrm>
          <a:off x="12763500" y="568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141971</xdr:rowOff>
    </xdr:from>
    <xdr:ext cx="534377" cy="259045"/>
    <xdr:sp macro="" textlink="">
      <xdr:nvSpPr>
        <xdr:cNvPr id="550" name="テキスト ボックス 549"/>
        <xdr:cNvSpPr txBox="1"/>
      </xdr:nvSpPr>
      <xdr:spPr>
        <a:xfrm>
          <a:off x="12547111" y="545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2" name="直線コネクタ 56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3" name="テキスト ボックス 56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5" name="テキスト ボックス 56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7" name="テキスト ボックス 56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8" name="直線コネクタ 56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9" name="テキスト ボックス 56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0" name="直線コネクタ 56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1" name="テキスト ボックス 57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34125</xdr:rowOff>
    </xdr:from>
    <xdr:to>
      <xdr:col>85</xdr:col>
      <xdr:colOff>126364</xdr:colOff>
      <xdr:row>59</xdr:row>
      <xdr:rowOff>97384</xdr:rowOff>
    </xdr:to>
    <xdr:cxnSp macro="">
      <xdr:nvCxnSpPr>
        <xdr:cNvPr id="575" name="直線コネクタ 574"/>
        <xdr:cNvCxnSpPr/>
      </xdr:nvCxnSpPr>
      <xdr:spPr>
        <a:xfrm flipV="1">
          <a:off x="16317595" y="8949525"/>
          <a:ext cx="1269" cy="1263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101211</xdr:rowOff>
    </xdr:from>
    <xdr:ext cx="534377" cy="259045"/>
    <xdr:sp macro="" textlink="">
      <xdr:nvSpPr>
        <xdr:cNvPr id="576" name="教育費最小値テキスト"/>
        <xdr:cNvSpPr txBox="1"/>
      </xdr:nvSpPr>
      <xdr:spPr>
        <a:xfrm>
          <a:off x="16370300" y="1021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97384</xdr:rowOff>
    </xdr:from>
    <xdr:to>
      <xdr:col>86</xdr:col>
      <xdr:colOff>25400</xdr:colOff>
      <xdr:row>59</xdr:row>
      <xdr:rowOff>97384</xdr:rowOff>
    </xdr:to>
    <xdr:cxnSp macro="">
      <xdr:nvCxnSpPr>
        <xdr:cNvPr id="577" name="直線コネクタ 576"/>
        <xdr:cNvCxnSpPr/>
      </xdr:nvCxnSpPr>
      <xdr:spPr>
        <a:xfrm>
          <a:off x="16230600" y="10212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152252</xdr:rowOff>
    </xdr:from>
    <xdr:ext cx="599010" cy="259045"/>
    <xdr:sp macro="" textlink="">
      <xdr:nvSpPr>
        <xdr:cNvPr id="578" name="教育費最大値テキスト"/>
        <xdr:cNvSpPr txBox="1"/>
      </xdr:nvSpPr>
      <xdr:spPr>
        <a:xfrm>
          <a:off x="16370300" y="8724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34125</xdr:rowOff>
    </xdr:from>
    <xdr:to>
      <xdr:col>86</xdr:col>
      <xdr:colOff>25400</xdr:colOff>
      <xdr:row>52</xdr:row>
      <xdr:rowOff>34125</xdr:rowOff>
    </xdr:to>
    <xdr:cxnSp macro="">
      <xdr:nvCxnSpPr>
        <xdr:cNvPr id="579" name="直線コネクタ 578"/>
        <xdr:cNvCxnSpPr/>
      </xdr:nvCxnSpPr>
      <xdr:spPr>
        <a:xfrm>
          <a:off x="16230600" y="8949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150013</xdr:rowOff>
    </xdr:from>
    <xdr:to>
      <xdr:col>85</xdr:col>
      <xdr:colOff>127000</xdr:colOff>
      <xdr:row>56</xdr:row>
      <xdr:rowOff>55105</xdr:rowOff>
    </xdr:to>
    <xdr:cxnSp macro="">
      <xdr:nvCxnSpPr>
        <xdr:cNvPr id="580" name="直線コネクタ 579"/>
        <xdr:cNvCxnSpPr/>
      </xdr:nvCxnSpPr>
      <xdr:spPr>
        <a:xfrm>
          <a:off x="15481300" y="8722513"/>
          <a:ext cx="838200" cy="93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147096</xdr:rowOff>
    </xdr:from>
    <xdr:ext cx="534377" cy="259045"/>
    <xdr:sp macro="" textlink="">
      <xdr:nvSpPr>
        <xdr:cNvPr id="581" name="教育費平均値テキスト"/>
        <xdr:cNvSpPr txBox="1"/>
      </xdr:nvSpPr>
      <xdr:spPr>
        <a:xfrm>
          <a:off x="16370300" y="9748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168669</xdr:rowOff>
    </xdr:from>
    <xdr:to>
      <xdr:col>85</xdr:col>
      <xdr:colOff>177800</xdr:colOff>
      <xdr:row>57</xdr:row>
      <xdr:rowOff>98819</xdr:rowOff>
    </xdr:to>
    <xdr:sp macro="" textlink="">
      <xdr:nvSpPr>
        <xdr:cNvPr id="582" name="フローチャート: 判断 581"/>
        <xdr:cNvSpPr/>
      </xdr:nvSpPr>
      <xdr:spPr>
        <a:xfrm>
          <a:off x="16268700" y="976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50</xdr:row>
      <xdr:rowOff>150013</xdr:rowOff>
    </xdr:from>
    <xdr:to>
      <xdr:col>81</xdr:col>
      <xdr:colOff>50800</xdr:colOff>
      <xdr:row>56</xdr:row>
      <xdr:rowOff>156439</xdr:rowOff>
    </xdr:to>
    <xdr:cxnSp macro="">
      <xdr:nvCxnSpPr>
        <xdr:cNvPr id="583" name="直線コネクタ 582"/>
        <xdr:cNvCxnSpPr/>
      </xdr:nvCxnSpPr>
      <xdr:spPr>
        <a:xfrm flipV="1">
          <a:off x="14592300" y="8722513"/>
          <a:ext cx="889000" cy="103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24892</xdr:rowOff>
    </xdr:from>
    <xdr:to>
      <xdr:col>81</xdr:col>
      <xdr:colOff>101600</xdr:colOff>
      <xdr:row>57</xdr:row>
      <xdr:rowOff>126492</xdr:rowOff>
    </xdr:to>
    <xdr:sp macro="" textlink="">
      <xdr:nvSpPr>
        <xdr:cNvPr id="584" name="フローチャート: 判断 583"/>
        <xdr:cNvSpPr/>
      </xdr:nvSpPr>
      <xdr:spPr>
        <a:xfrm>
          <a:off x="15430500" y="979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117619</xdr:rowOff>
    </xdr:from>
    <xdr:ext cx="534377" cy="259045"/>
    <xdr:sp macro="" textlink="">
      <xdr:nvSpPr>
        <xdr:cNvPr id="585" name="テキスト ボックス 584"/>
        <xdr:cNvSpPr txBox="1"/>
      </xdr:nvSpPr>
      <xdr:spPr>
        <a:xfrm>
          <a:off x="15214111" y="989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156439</xdr:rowOff>
    </xdr:from>
    <xdr:to>
      <xdr:col>76</xdr:col>
      <xdr:colOff>114300</xdr:colOff>
      <xdr:row>57</xdr:row>
      <xdr:rowOff>84544</xdr:rowOff>
    </xdr:to>
    <xdr:cxnSp macro="">
      <xdr:nvCxnSpPr>
        <xdr:cNvPr id="586" name="直線コネクタ 585"/>
        <xdr:cNvCxnSpPr/>
      </xdr:nvCxnSpPr>
      <xdr:spPr>
        <a:xfrm flipV="1">
          <a:off x="13703300" y="9757639"/>
          <a:ext cx="889000" cy="9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128181</xdr:rowOff>
    </xdr:from>
    <xdr:to>
      <xdr:col>76</xdr:col>
      <xdr:colOff>165100</xdr:colOff>
      <xdr:row>57</xdr:row>
      <xdr:rowOff>58331</xdr:rowOff>
    </xdr:to>
    <xdr:sp macro="" textlink="">
      <xdr:nvSpPr>
        <xdr:cNvPr id="587" name="フローチャート: 判断 586"/>
        <xdr:cNvSpPr/>
      </xdr:nvSpPr>
      <xdr:spPr>
        <a:xfrm>
          <a:off x="14541500" y="972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49458</xdr:rowOff>
    </xdr:from>
    <xdr:ext cx="534377" cy="259045"/>
    <xdr:sp macro="" textlink="">
      <xdr:nvSpPr>
        <xdr:cNvPr id="588" name="テキスト ボックス 587"/>
        <xdr:cNvSpPr txBox="1"/>
      </xdr:nvSpPr>
      <xdr:spPr>
        <a:xfrm>
          <a:off x="14325111" y="982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84544</xdr:rowOff>
    </xdr:from>
    <xdr:to>
      <xdr:col>71</xdr:col>
      <xdr:colOff>177800</xdr:colOff>
      <xdr:row>57</xdr:row>
      <xdr:rowOff>112764</xdr:rowOff>
    </xdr:to>
    <xdr:cxnSp macro="">
      <xdr:nvCxnSpPr>
        <xdr:cNvPr id="589" name="直線コネクタ 588"/>
        <xdr:cNvCxnSpPr/>
      </xdr:nvCxnSpPr>
      <xdr:spPr>
        <a:xfrm flipV="1">
          <a:off x="12814300" y="9857194"/>
          <a:ext cx="889000" cy="28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131369</xdr:rowOff>
    </xdr:from>
    <xdr:to>
      <xdr:col>72</xdr:col>
      <xdr:colOff>38100</xdr:colOff>
      <xdr:row>57</xdr:row>
      <xdr:rowOff>61519</xdr:rowOff>
    </xdr:to>
    <xdr:sp macro="" textlink="">
      <xdr:nvSpPr>
        <xdr:cNvPr id="590" name="フローチャート: 判断 589"/>
        <xdr:cNvSpPr/>
      </xdr:nvSpPr>
      <xdr:spPr>
        <a:xfrm>
          <a:off x="13652500" y="973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78046</xdr:rowOff>
    </xdr:from>
    <xdr:ext cx="534377" cy="259045"/>
    <xdr:sp macro="" textlink="">
      <xdr:nvSpPr>
        <xdr:cNvPr id="591" name="テキスト ボックス 590"/>
        <xdr:cNvSpPr txBox="1"/>
      </xdr:nvSpPr>
      <xdr:spPr>
        <a:xfrm>
          <a:off x="13436111" y="950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20803</xdr:rowOff>
    </xdr:from>
    <xdr:to>
      <xdr:col>67</xdr:col>
      <xdr:colOff>101600</xdr:colOff>
      <xdr:row>57</xdr:row>
      <xdr:rowOff>122403</xdr:rowOff>
    </xdr:to>
    <xdr:sp macro="" textlink="">
      <xdr:nvSpPr>
        <xdr:cNvPr id="592" name="フローチャート: 判断 591"/>
        <xdr:cNvSpPr/>
      </xdr:nvSpPr>
      <xdr:spPr>
        <a:xfrm>
          <a:off x="12763500" y="979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138930</xdr:rowOff>
    </xdr:from>
    <xdr:ext cx="534377" cy="259045"/>
    <xdr:sp macro="" textlink="">
      <xdr:nvSpPr>
        <xdr:cNvPr id="593" name="テキスト ボックス 592"/>
        <xdr:cNvSpPr txBox="1"/>
      </xdr:nvSpPr>
      <xdr:spPr>
        <a:xfrm>
          <a:off x="12547111" y="956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4305</xdr:rowOff>
    </xdr:from>
    <xdr:to>
      <xdr:col>85</xdr:col>
      <xdr:colOff>177800</xdr:colOff>
      <xdr:row>56</xdr:row>
      <xdr:rowOff>105905</xdr:rowOff>
    </xdr:to>
    <xdr:sp macro="" textlink="">
      <xdr:nvSpPr>
        <xdr:cNvPr id="599" name="楕円 598"/>
        <xdr:cNvSpPr/>
      </xdr:nvSpPr>
      <xdr:spPr>
        <a:xfrm>
          <a:off x="16268700" y="960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27182</xdr:rowOff>
    </xdr:from>
    <xdr:ext cx="534377" cy="259045"/>
    <xdr:sp macro="" textlink="">
      <xdr:nvSpPr>
        <xdr:cNvPr id="600" name="教育費該当値テキスト"/>
        <xdr:cNvSpPr txBox="1"/>
      </xdr:nvSpPr>
      <xdr:spPr>
        <a:xfrm>
          <a:off x="16370300" y="9456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50</xdr:row>
      <xdr:rowOff>99213</xdr:rowOff>
    </xdr:from>
    <xdr:to>
      <xdr:col>81</xdr:col>
      <xdr:colOff>101600</xdr:colOff>
      <xdr:row>51</xdr:row>
      <xdr:rowOff>29363</xdr:rowOff>
    </xdr:to>
    <xdr:sp macro="" textlink="">
      <xdr:nvSpPr>
        <xdr:cNvPr id="601" name="楕円 600"/>
        <xdr:cNvSpPr/>
      </xdr:nvSpPr>
      <xdr:spPr>
        <a:xfrm>
          <a:off x="15430500" y="867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49</xdr:row>
      <xdr:rowOff>45890</xdr:rowOff>
    </xdr:from>
    <xdr:ext cx="599010" cy="259045"/>
    <xdr:sp macro="" textlink="">
      <xdr:nvSpPr>
        <xdr:cNvPr id="602" name="テキスト ボックス 601"/>
        <xdr:cNvSpPr txBox="1"/>
      </xdr:nvSpPr>
      <xdr:spPr>
        <a:xfrm>
          <a:off x="15181795" y="8446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105639</xdr:rowOff>
    </xdr:from>
    <xdr:to>
      <xdr:col>76</xdr:col>
      <xdr:colOff>165100</xdr:colOff>
      <xdr:row>57</xdr:row>
      <xdr:rowOff>35789</xdr:rowOff>
    </xdr:to>
    <xdr:sp macro="" textlink="">
      <xdr:nvSpPr>
        <xdr:cNvPr id="603" name="楕円 602"/>
        <xdr:cNvSpPr/>
      </xdr:nvSpPr>
      <xdr:spPr>
        <a:xfrm>
          <a:off x="14541500" y="970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52316</xdr:rowOff>
    </xdr:from>
    <xdr:ext cx="534377" cy="259045"/>
    <xdr:sp macro="" textlink="">
      <xdr:nvSpPr>
        <xdr:cNvPr id="604" name="テキスト ボックス 603"/>
        <xdr:cNvSpPr txBox="1"/>
      </xdr:nvSpPr>
      <xdr:spPr>
        <a:xfrm>
          <a:off x="14325111" y="948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33744</xdr:rowOff>
    </xdr:from>
    <xdr:to>
      <xdr:col>72</xdr:col>
      <xdr:colOff>38100</xdr:colOff>
      <xdr:row>57</xdr:row>
      <xdr:rowOff>135344</xdr:rowOff>
    </xdr:to>
    <xdr:sp macro="" textlink="">
      <xdr:nvSpPr>
        <xdr:cNvPr id="605" name="楕円 604"/>
        <xdr:cNvSpPr/>
      </xdr:nvSpPr>
      <xdr:spPr>
        <a:xfrm>
          <a:off x="13652500" y="980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126471</xdr:rowOff>
    </xdr:from>
    <xdr:ext cx="534377" cy="259045"/>
    <xdr:sp macro="" textlink="">
      <xdr:nvSpPr>
        <xdr:cNvPr id="606" name="テキスト ボックス 605"/>
        <xdr:cNvSpPr txBox="1"/>
      </xdr:nvSpPr>
      <xdr:spPr>
        <a:xfrm>
          <a:off x="13436111" y="989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61964</xdr:rowOff>
    </xdr:from>
    <xdr:to>
      <xdr:col>67</xdr:col>
      <xdr:colOff>101600</xdr:colOff>
      <xdr:row>57</xdr:row>
      <xdr:rowOff>163564</xdr:rowOff>
    </xdr:to>
    <xdr:sp macro="" textlink="">
      <xdr:nvSpPr>
        <xdr:cNvPr id="607" name="楕円 606"/>
        <xdr:cNvSpPr/>
      </xdr:nvSpPr>
      <xdr:spPr>
        <a:xfrm>
          <a:off x="12763500" y="983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154691</xdr:rowOff>
    </xdr:from>
    <xdr:ext cx="534377" cy="259045"/>
    <xdr:sp macro="" textlink="">
      <xdr:nvSpPr>
        <xdr:cNvPr id="608" name="テキスト ボックス 607"/>
        <xdr:cNvSpPr txBox="1"/>
      </xdr:nvSpPr>
      <xdr:spPr>
        <a:xfrm>
          <a:off x="12547111" y="992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9" name="直線コネクタ 61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0" name="テキスト ボックス 619"/>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2" name="テキスト ボックス 62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3" name="直線コネクタ 622"/>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4" name="テキスト ボックス 623"/>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48551</xdr:rowOff>
    </xdr:from>
    <xdr:to>
      <xdr:col>85</xdr:col>
      <xdr:colOff>126364</xdr:colOff>
      <xdr:row>78</xdr:row>
      <xdr:rowOff>25400</xdr:rowOff>
    </xdr:to>
    <xdr:cxnSp macro="">
      <xdr:nvCxnSpPr>
        <xdr:cNvPr id="628" name="直線コネクタ 627"/>
        <xdr:cNvCxnSpPr/>
      </xdr:nvCxnSpPr>
      <xdr:spPr>
        <a:xfrm flipV="1">
          <a:off x="16317595" y="12221501"/>
          <a:ext cx="1269" cy="1176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70614</xdr:rowOff>
    </xdr:from>
    <xdr:ext cx="249299" cy="259045"/>
    <xdr:sp macro="" textlink="">
      <xdr:nvSpPr>
        <xdr:cNvPr id="629" name="災害復旧費最小値テキスト"/>
        <xdr:cNvSpPr txBox="1"/>
      </xdr:nvSpPr>
      <xdr:spPr>
        <a:xfrm>
          <a:off x="16370300" y="134437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0" name="直線コネクタ 629"/>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166678</xdr:rowOff>
    </xdr:from>
    <xdr:ext cx="599010" cy="259045"/>
    <xdr:sp macro="" textlink="">
      <xdr:nvSpPr>
        <xdr:cNvPr id="631" name="災害復旧費最大値テキスト"/>
        <xdr:cNvSpPr txBox="1"/>
      </xdr:nvSpPr>
      <xdr:spPr>
        <a:xfrm>
          <a:off x="16370300" y="11996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48551</xdr:rowOff>
    </xdr:from>
    <xdr:to>
      <xdr:col>86</xdr:col>
      <xdr:colOff>25400</xdr:colOff>
      <xdr:row>71</xdr:row>
      <xdr:rowOff>48551</xdr:rowOff>
    </xdr:to>
    <xdr:cxnSp macro="">
      <xdr:nvCxnSpPr>
        <xdr:cNvPr id="632" name="直線コネクタ 631"/>
        <xdr:cNvCxnSpPr/>
      </xdr:nvCxnSpPr>
      <xdr:spPr>
        <a:xfrm>
          <a:off x="16230600" y="12221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25400</xdr:rowOff>
    </xdr:from>
    <xdr:to>
      <xdr:col>85</xdr:col>
      <xdr:colOff>127000</xdr:colOff>
      <xdr:row>78</xdr:row>
      <xdr:rowOff>25400</xdr:rowOff>
    </xdr:to>
    <xdr:cxnSp macro="">
      <xdr:nvCxnSpPr>
        <xdr:cNvPr id="633" name="直線コネクタ 632"/>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159514</xdr:rowOff>
    </xdr:from>
    <xdr:ext cx="469744" cy="259045"/>
    <xdr:sp macro="" textlink="">
      <xdr:nvSpPr>
        <xdr:cNvPr id="634" name="災害復旧費平均値テキスト"/>
        <xdr:cNvSpPr txBox="1"/>
      </xdr:nvSpPr>
      <xdr:spPr>
        <a:xfrm>
          <a:off x="16370300" y="131897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136637</xdr:rowOff>
    </xdr:from>
    <xdr:to>
      <xdr:col>85</xdr:col>
      <xdr:colOff>177800</xdr:colOff>
      <xdr:row>78</xdr:row>
      <xdr:rowOff>66787</xdr:rowOff>
    </xdr:to>
    <xdr:sp macro="" textlink="">
      <xdr:nvSpPr>
        <xdr:cNvPr id="635" name="フローチャート: 判断 634"/>
        <xdr:cNvSpPr/>
      </xdr:nvSpPr>
      <xdr:spPr>
        <a:xfrm>
          <a:off x="162687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21273</xdr:rowOff>
    </xdr:from>
    <xdr:to>
      <xdr:col>81</xdr:col>
      <xdr:colOff>50800</xdr:colOff>
      <xdr:row>78</xdr:row>
      <xdr:rowOff>25400</xdr:rowOff>
    </xdr:to>
    <xdr:cxnSp macro="">
      <xdr:nvCxnSpPr>
        <xdr:cNvPr id="636" name="直線コネクタ 635"/>
        <xdr:cNvCxnSpPr/>
      </xdr:nvCxnSpPr>
      <xdr:spPr>
        <a:xfrm>
          <a:off x="14592300" y="13394373"/>
          <a:ext cx="889000" cy="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130756</xdr:rowOff>
    </xdr:from>
    <xdr:to>
      <xdr:col>81</xdr:col>
      <xdr:colOff>101600</xdr:colOff>
      <xdr:row>78</xdr:row>
      <xdr:rowOff>60906</xdr:rowOff>
    </xdr:to>
    <xdr:sp macro="" textlink="">
      <xdr:nvSpPr>
        <xdr:cNvPr id="637" name="フローチャート: 判断 636"/>
        <xdr:cNvSpPr/>
      </xdr:nvSpPr>
      <xdr:spPr>
        <a:xfrm>
          <a:off x="15430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77433</xdr:rowOff>
    </xdr:from>
    <xdr:ext cx="469744" cy="259045"/>
    <xdr:sp macro="" textlink="">
      <xdr:nvSpPr>
        <xdr:cNvPr id="638" name="テキスト ボックス 637"/>
        <xdr:cNvSpPr txBox="1"/>
      </xdr:nvSpPr>
      <xdr:spPr>
        <a:xfrm>
          <a:off x="15246428" y="1310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21273</xdr:rowOff>
    </xdr:from>
    <xdr:to>
      <xdr:col>76</xdr:col>
      <xdr:colOff>114300</xdr:colOff>
      <xdr:row>78</xdr:row>
      <xdr:rowOff>25400</xdr:rowOff>
    </xdr:to>
    <xdr:cxnSp macro="">
      <xdr:nvCxnSpPr>
        <xdr:cNvPr id="639" name="直線コネクタ 638"/>
        <xdr:cNvCxnSpPr/>
      </xdr:nvCxnSpPr>
      <xdr:spPr>
        <a:xfrm flipV="1">
          <a:off x="13703300" y="13394373"/>
          <a:ext cx="889000" cy="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136866</xdr:rowOff>
    </xdr:from>
    <xdr:to>
      <xdr:col>76</xdr:col>
      <xdr:colOff>165100</xdr:colOff>
      <xdr:row>78</xdr:row>
      <xdr:rowOff>67016</xdr:rowOff>
    </xdr:to>
    <xdr:sp macro="" textlink="">
      <xdr:nvSpPr>
        <xdr:cNvPr id="640" name="フローチャート: 判断 639"/>
        <xdr:cNvSpPr/>
      </xdr:nvSpPr>
      <xdr:spPr>
        <a:xfrm>
          <a:off x="14541500" y="1333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83543</xdr:rowOff>
    </xdr:from>
    <xdr:ext cx="469744" cy="259045"/>
    <xdr:sp macro="" textlink="">
      <xdr:nvSpPr>
        <xdr:cNvPr id="641" name="テキスト ボックス 640"/>
        <xdr:cNvSpPr txBox="1"/>
      </xdr:nvSpPr>
      <xdr:spPr>
        <a:xfrm>
          <a:off x="14357428" y="1311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130631</xdr:rowOff>
    </xdr:from>
    <xdr:to>
      <xdr:col>71</xdr:col>
      <xdr:colOff>177800</xdr:colOff>
      <xdr:row>78</xdr:row>
      <xdr:rowOff>25400</xdr:rowOff>
    </xdr:to>
    <xdr:cxnSp macro="">
      <xdr:nvCxnSpPr>
        <xdr:cNvPr id="642" name="直線コネクタ 641"/>
        <xdr:cNvCxnSpPr/>
      </xdr:nvCxnSpPr>
      <xdr:spPr>
        <a:xfrm>
          <a:off x="12814300" y="13332281"/>
          <a:ext cx="889000" cy="6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125876</xdr:rowOff>
    </xdr:from>
    <xdr:to>
      <xdr:col>72</xdr:col>
      <xdr:colOff>38100</xdr:colOff>
      <xdr:row>78</xdr:row>
      <xdr:rowOff>56026</xdr:rowOff>
    </xdr:to>
    <xdr:sp macro="" textlink="">
      <xdr:nvSpPr>
        <xdr:cNvPr id="643" name="フローチャート: 判断 642"/>
        <xdr:cNvSpPr/>
      </xdr:nvSpPr>
      <xdr:spPr>
        <a:xfrm>
          <a:off x="13652500" y="13327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72553</xdr:rowOff>
    </xdr:from>
    <xdr:ext cx="469744" cy="259045"/>
    <xdr:sp macro="" textlink="">
      <xdr:nvSpPr>
        <xdr:cNvPr id="644" name="テキスト ボックス 643"/>
        <xdr:cNvSpPr txBox="1"/>
      </xdr:nvSpPr>
      <xdr:spPr>
        <a:xfrm>
          <a:off x="13468428" y="1310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126944</xdr:rowOff>
    </xdr:from>
    <xdr:to>
      <xdr:col>67</xdr:col>
      <xdr:colOff>101600</xdr:colOff>
      <xdr:row>78</xdr:row>
      <xdr:rowOff>57094</xdr:rowOff>
    </xdr:to>
    <xdr:sp macro="" textlink="">
      <xdr:nvSpPr>
        <xdr:cNvPr id="645" name="フローチャート: 判断 644"/>
        <xdr:cNvSpPr/>
      </xdr:nvSpPr>
      <xdr:spPr>
        <a:xfrm>
          <a:off x="12763500" y="1332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48221</xdr:rowOff>
    </xdr:from>
    <xdr:ext cx="469744" cy="259045"/>
    <xdr:sp macro="" textlink="">
      <xdr:nvSpPr>
        <xdr:cNvPr id="646" name="テキスト ボックス 645"/>
        <xdr:cNvSpPr txBox="1"/>
      </xdr:nvSpPr>
      <xdr:spPr>
        <a:xfrm>
          <a:off x="12579428" y="13421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52" name="楕円 651"/>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115064</xdr:rowOff>
    </xdr:from>
    <xdr:ext cx="249299" cy="259045"/>
    <xdr:sp macro="" textlink="">
      <xdr:nvSpPr>
        <xdr:cNvPr id="653" name="災害復旧費該当値テキスト"/>
        <xdr:cNvSpPr txBox="1"/>
      </xdr:nvSpPr>
      <xdr:spPr>
        <a:xfrm>
          <a:off x="16370300" y="133167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54" name="楕円 653"/>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55" name="テキスト ボックス 654"/>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141923</xdr:rowOff>
    </xdr:from>
    <xdr:to>
      <xdr:col>76</xdr:col>
      <xdr:colOff>165100</xdr:colOff>
      <xdr:row>78</xdr:row>
      <xdr:rowOff>72073</xdr:rowOff>
    </xdr:to>
    <xdr:sp macro="" textlink="">
      <xdr:nvSpPr>
        <xdr:cNvPr id="656" name="楕円 655"/>
        <xdr:cNvSpPr/>
      </xdr:nvSpPr>
      <xdr:spPr>
        <a:xfrm>
          <a:off x="14541500" y="1334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63200</xdr:rowOff>
    </xdr:from>
    <xdr:ext cx="378565" cy="259045"/>
    <xdr:sp macro="" textlink="">
      <xdr:nvSpPr>
        <xdr:cNvPr id="657" name="テキスト ボックス 656"/>
        <xdr:cNvSpPr txBox="1"/>
      </xdr:nvSpPr>
      <xdr:spPr>
        <a:xfrm>
          <a:off x="14403017" y="13436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8" name="楕円 657"/>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9" name="テキスト ボックス 658"/>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79831</xdr:rowOff>
    </xdr:from>
    <xdr:to>
      <xdr:col>67</xdr:col>
      <xdr:colOff>101600</xdr:colOff>
      <xdr:row>78</xdr:row>
      <xdr:rowOff>9981</xdr:rowOff>
    </xdr:to>
    <xdr:sp macro="" textlink="">
      <xdr:nvSpPr>
        <xdr:cNvPr id="660" name="楕円 659"/>
        <xdr:cNvSpPr/>
      </xdr:nvSpPr>
      <xdr:spPr>
        <a:xfrm>
          <a:off x="12763500" y="1328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26508</xdr:rowOff>
    </xdr:from>
    <xdr:ext cx="534377" cy="259045"/>
    <xdr:sp macro="" textlink="">
      <xdr:nvSpPr>
        <xdr:cNvPr id="661" name="テキスト ボックス 660"/>
        <xdr:cNvSpPr txBox="1"/>
      </xdr:nvSpPr>
      <xdr:spPr>
        <a:xfrm>
          <a:off x="12547111" y="1305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5" name="テキスト ボックス 674"/>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39737</xdr:rowOff>
    </xdr:from>
    <xdr:to>
      <xdr:col>85</xdr:col>
      <xdr:colOff>126364</xdr:colOff>
      <xdr:row>98</xdr:row>
      <xdr:rowOff>97720</xdr:rowOff>
    </xdr:to>
    <xdr:cxnSp macro="">
      <xdr:nvCxnSpPr>
        <xdr:cNvPr id="683" name="直線コネクタ 682"/>
        <xdr:cNvCxnSpPr/>
      </xdr:nvCxnSpPr>
      <xdr:spPr>
        <a:xfrm flipV="1">
          <a:off x="16317595" y="15470237"/>
          <a:ext cx="1269" cy="1429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101547</xdr:rowOff>
    </xdr:from>
    <xdr:ext cx="469744" cy="259045"/>
    <xdr:sp macro="" textlink="">
      <xdr:nvSpPr>
        <xdr:cNvPr id="684" name="公債費最小値テキスト"/>
        <xdr:cNvSpPr txBox="1"/>
      </xdr:nvSpPr>
      <xdr:spPr>
        <a:xfrm>
          <a:off x="16370300" y="16903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97720</xdr:rowOff>
    </xdr:from>
    <xdr:to>
      <xdr:col>86</xdr:col>
      <xdr:colOff>25400</xdr:colOff>
      <xdr:row>98</xdr:row>
      <xdr:rowOff>97720</xdr:rowOff>
    </xdr:to>
    <xdr:cxnSp macro="">
      <xdr:nvCxnSpPr>
        <xdr:cNvPr id="685" name="直線コネクタ 684"/>
        <xdr:cNvCxnSpPr/>
      </xdr:nvCxnSpPr>
      <xdr:spPr>
        <a:xfrm>
          <a:off x="16230600" y="1689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157864</xdr:rowOff>
    </xdr:from>
    <xdr:ext cx="599010" cy="259045"/>
    <xdr:sp macro="" textlink="">
      <xdr:nvSpPr>
        <xdr:cNvPr id="686" name="公債費最大値テキスト"/>
        <xdr:cNvSpPr txBox="1"/>
      </xdr:nvSpPr>
      <xdr:spPr>
        <a:xfrm>
          <a:off x="16370300" y="15245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160,932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39737</xdr:rowOff>
    </xdr:from>
    <xdr:to>
      <xdr:col>86</xdr:col>
      <xdr:colOff>25400</xdr:colOff>
      <xdr:row>90</xdr:row>
      <xdr:rowOff>39737</xdr:rowOff>
    </xdr:to>
    <xdr:cxnSp macro="">
      <xdr:nvCxnSpPr>
        <xdr:cNvPr id="687" name="直線コネクタ 686"/>
        <xdr:cNvCxnSpPr/>
      </xdr:nvCxnSpPr>
      <xdr:spPr>
        <a:xfrm>
          <a:off x="16230600" y="15470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63595</xdr:rowOff>
    </xdr:from>
    <xdr:to>
      <xdr:col>85</xdr:col>
      <xdr:colOff>127000</xdr:colOff>
      <xdr:row>96</xdr:row>
      <xdr:rowOff>83941</xdr:rowOff>
    </xdr:to>
    <xdr:cxnSp macro="">
      <xdr:nvCxnSpPr>
        <xdr:cNvPr id="688" name="直線コネクタ 687"/>
        <xdr:cNvCxnSpPr/>
      </xdr:nvCxnSpPr>
      <xdr:spPr>
        <a:xfrm>
          <a:off x="15481300" y="16522795"/>
          <a:ext cx="838200" cy="2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157497</xdr:rowOff>
    </xdr:from>
    <xdr:ext cx="534377" cy="259045"/>
    <xdr:sp macro="" textlink="">
      <xdr:nvSpPr>
        <xdr:cNvPr id="689" name="公債費平均値テキスト"/>
        <xdr:cNvSpPr txBox="1"/>
      </xdr:nvSpPr>
      <xdr:spPr>
        <a:xfrm>
          <a:off x="16370300" y="16273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134620</xdr:rowOff>
    </xdr:from>
    <xdr:to>
      <xdr:col>85</xdr:col>
      <xdr:colOff>177800</xdr:colOff>
      <xdr:row>96</xdr:row>
      <xdr:rowOff>64770</xdr:rowOff>
    </xdr:to>
    <xdr:sp macro="" textlink="">
      <xdr:nvSpPr>
        <xdr:cNvPr id="690" name="フローチャート: 判断 689"/>
        <xdr:cNvSpPr/>
      </xdr:nvSpPr>
      <xdr:spPr>
        <a:xfrm>
          <a:off x="16268700" y="1642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63595</xdr:rowOff>
    </xdr:from>
    <xdr:to>
      <xdr:col>81</xdr:col>
      <xdr:colOff>50800</xdr:colOff>
      <xdr:row>96</xdr:row>
      <xdr:rowOff>98845</xdr:rowOff>
    </xdr:to>
    <xdr:cxnSp macro="">
      <xdr:nvCxnSpPr>
        <xdr:cNvPr id="691" name="直線コネクタ 690"/>
        <xdr:cNvCxnSpPr/>
      </xdr:nvCxnSpPr>
      <xdr:spPr>
        <a:xfrm flipV="1">
          <a:off x="14592300" y="16522795"/>
          <a:ext cx="889000" cy="3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142008</xdr:rowOff>
    </xdr:from>
    <xdr:to>
      <xdr:col>81</xdr:col>
      <xdr:colOff>101600</xdr:colOff>
      <xdr:row>96</xdr:row>
      <xdr:rowOff>72158</xdr:rowOff>
    </xdr:to>
    <xdr:sp macro="" textlink="">
      <xdr:nvSpPr>
        <xdr:cNvPr id="692" name="フローチャート: 判断 691"/>
        <xdr:cNvSpPr/>
      </xdr:nvSpPr>
      <xdr:spPr>
        <a:xfrm>
          <a:off x="15430500" y="1642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88685</xdr:rowOff>
    </xdr:from>
    <xdr:ext cx="534377" cy="259045"/>
    <xdr:sp macro="" textlink="">
      <xdr:nvSpPr>
        <xdr:cNvPr id="693" name="テキスト ボックス 692"/>
        <xdr:cNvSpPr txBox="1"/>
      </xdr:nvSpPr>
      <xdr:spPr>
        <a:xfrm>
          <a:off x="15214111" y="1620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55722</xdr:rowOff>
    </xdr:from>
    <xdr:to>
      <xdr:col>76</xdr:col>
      <xdr:colOff>114300</xdr:colOff>
      <xdr:row>96</xdr:row>
      <xdr:rowOff>98845</xdr:rowOff>
    </xdr:to>
    <xdr:cxnSp macro="">
      <xdr:nvCxnSpPr>
        <xdr:cNvPr id="694" name="直線コネクタ 693"/>
        <xdr:cNvCxnSpPr/>
      </xdr:nvCxnSpPr>
      <xdr:spPr>
        <a:xfrm>
          <a:off x="13703300" y="16514922"/>
          <a:ext cx="889000" cy="43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150101</xdr:rowOff>
    </xdr:from>
    <xdr:to>
      <xdr:col>76</xdr:col>
      <xdr:colOff>165100</xdr:colOff>
      <xdr:row>96</xdr:row>
      <xdr:rowOff>80251</xdr:rowOff>
    </xdr:to>
    <xdr:sp macro="" textlink="">
      <xdr:nvSpPr>
        <xdr:cNvPr id="695" name="フローチャート: 判断 694"/>
        <xdr:cNvSpPr/>
      </xdr:nvSpPr>
      <xdr:spPr>
        <a:xfrm>
          <a:off x="14541500" y="1643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96778</xdr:rowOff>
    </xdr:from>
    <xdr:ext cx="534377" cy="259045"/>
    <xdr:sp macro="" textlink="">
      <xdr:nvSpPr>
        <xdr:cNvPr id="696" name="テキスト ボックス 695"/>
        <xdr:cNvSpPr txBox="1"/>
      </xdr:nvSpPr>
      <xdr:spPr>
        <a:xfrm>
          <a:off x="14325111" y="1621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37168</xdr:rowOff>
    </xdr:from>
    <xdr:to>
      <xdr:col>71</xdr:col>
      <xdr:colOff>177800</xdr:colOff>
      <xdr:row>96</xdr:row>
      <xdr:rowOff>55722</xdr:rowOff>
    </xdr:to>
    <xdr:cxnSp macro="">
      <xdr:nvCxnSpPr>
        <xdr:cNvPr id="697" name="直線コネクタ 696"/>
        <xdr:cNvCxnSpPr/>
      </xdr:nvCxnSpPr>
      <xdr:spPr>
        <a:xfrm>
          <a:off x="12814300" y="16496368"/>
          <a:ext cx="889000" cy="18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103037</xdr:rowOff>
    </xdr:from>
    <xdr:to>
      <xdr:col>72</xdr:col>
      <xdr:colOff>38100</xdr:colOff>
      <xdr:row>96</xdr:row>
      <xdr:rowOff>33187</xdr:rowOff>
    </xdr:to>
    <xdr:sp macro="" textlink="">
      <xdr:nvSpPr>
        <xdr:cNvPr id="698" name="フローチャート: 判断 697"/>
        <xdr:cNvSpPr/>
      </xdr:nvSpPr>
      <xdr:spPr>
        <a:xfrm>
          <a:off x="13652500" y="16390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49714</xdr:rowOff>
    </xdr:from>
    <xdr:ext cx="534377" cy="259045"/>
    <xdr:sp macro="" textlink="">
      <xdr:nvSpPr>
        <xdr:cNvPr id="699" name="テキスト ボックス 698"/>
        <xdr:cNvSpPr txBox="1"/>
      </xdr:nvSpPr>
      <xdr:spPr>
        <a:xfrm>
          <a:off x="13436111" y="1616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82719</xdr:rowOff>
    </xdr:from>
    <xdr:to>
      <xdr:col>67</xdr:col>
      <xdr:colOff>101600</xdr:colOff>
      <xdr:row>96</xdr:row>
      <xdr:rowOff>12869</xdr:rowOff>
    </xdr:to>
    <xdr:sp macro="" textlink="">
      <xdr:nvSpPr>
        <xdr:cNvPr id="700" name="フローチャート: 判断 699"/>
        <xdr:cNvSpPr/>
      </xdr:nvSpPr>
      <xdr:spPr>
        <a:xfrm>
          <a:off x="12763500" y="1637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29396</xdr:rowOff>
    </xdr:from>
    <xdr:ext cx="534377" cy="259045"/>
    <xdr:sp macro="" textlink="">
      <xdr:nvSpPr>
        <xdr:cNvPr id="701" name="テキスト ボックス 700"/>
        <xdr:cNvSpPr txBox="1"/>
      </xdr:nvSpPr>
      <xdr:spPr>
        <a:xfrm>
          <a:off x="12547111" y="1614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33141</xdr:rowOff>
    </xdr:from>
    <xdr:to>
      <xdr:col>85</xdr:col>
      <xdr:colOff>177800</xdr:colOff>
      <xdr:row>96</xdr:row>
      <xdr:rowOff>134741</xdr:rowOff>
    </xdr:to>
    <xdr:sp macro="" textlink="">
      <xdr:nvSpPr>
        <xdr:cNvPr id="707" name="楕円 706"/>
        <xdr:cNvSpPr/>
      </xdr:nvSpPr>
      <xdr:spPr>
        <a:xfrm>
          <a:off x="16268700" y="1649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11568</xdr:rowOff>
    </xdr:from>
    <xdr:ext cx="534377" cy="259045"/>
    <xdr:sp macro="" textlink="">
      <xdr:nvSpPr>
        <xdr:cNvPr id="708" name="公債費該当値テキスト"/>
        <xdr:cNvSpPr txBox="1"/>
      </xdr:nvSpPr>
      <xdr:spPr>
        <a:xfrm>
          <a:off x="16370300" y="16470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12795</xdr:rowOff>
    </xdr:from>
    <xdr:to>
      <xdr:col>81</xdr:col>
      <xdr:colOff>101600</xdr:colOff>
      <xdr:row>96</xdr:row>
      <xdr:rowOff>114395</xdr:rowOff>
    </xdr:to>
    <xdr:sp macro="" textlink="">
      <xdr:nvSpPr>
        <xdr:cNvPr id="709" name="楕円 708"/>
        <xdr:cNvSpPr/>
      </xdr:nvSpPr>
      <xdr:spPr>
        <a:xfrm>
          <a:off x="15430500" y="1647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105522</xdr:rowOff>
    </xdr:from>
    <xdr:ext cx="534377" cy="259045"/>
    <xdr:sp macro="" textlink="">
      <xdr:nvSpPr>
        <xdr:cNvPr id="710" name="テキスト ボックス 709"/>
        <xdr:cNvSpPr txBox="1"/>
      </xdr:nvSpPr>
      <xdr:spPr>
        <a:xfrm>
          <a:off x="15214111" y="1656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48045</xdr:rowOff>
    </xdr:from>
    <xdr:to>
      <xdr:col>76</xdr:col>
      <xdr:colOff>165100</xdr:colOff>
      <xdr:row>96</xdr:row>
      <xdr:rowOff>149645</xdr:rowOff>
    </xdr:to>
    <xdr:sp macro="" textlink="">
      <xdr:nvSpPr>
        <xdr:cNvPr id="711" name="楕円 710"/>
        <xdr:cNvSpPr/>
      </xdr:nvSpPr>
      <xdr:spPr>
        <a:xfrm>
          <a:off x="14541500" y="1650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140772</xdr:rowOff>
    </xdr:from>
    <xdr:ext cx="534377" cy="259045"/>
    <xdr:sp macro="" textlink="">
      <xdr:nvSpPr>
        <xdr:cNvPr id="712" name="テキスト ボックス 711"/>
        <xdr:cNvSpPr txBox="1"/>
      </xdr:nvSpPr>
      <xdr:spPr>
        <a:xfrm>
          <a:off x="14325111" y="1659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4922</xdr:rowOff>
    </xdr:from>
    <xdr:to>
      <xdr:col>72</xdr:col>
      <xdr:colOff>38100</xdr:colOff>
      <xdr:row>96</xdr:row>
      <xdr:rowOff>106522</xdr:rowOff>
    </xdr:to>
    <xdr:sp macro="" textlink="">
      <xdr:nvSpPr>
        <xdr:cNvPr id="713" name="楕円 712"/>
        <xdr:cNvSpPr/>
      </xdr:nvSpPr>
      <xdr:spPr>
        <a:xfrm>
          <a:off x="13652500" y="1646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97649</xdr:rowOff>
    </xdr:from>
    <xdr:ext cx="534377" cy="259045"/>
    <xdr:sp macro="" textlink="">
      <xdr:nvSpPr>
        <xdr:cNvPr id="714" name="テキスト ボックス 713"/>
        <xdr:cNvSpPr txBox="1"/>
      </xdr:nvSpPr>
      <xdr:spPr>
        <a:xfrm>
          <a:off x="13436111" y="1655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157818</xdr:rowOff>
    </xdr:from>
    <xdr:to>
      <xdr:col>67</xdr:col>
      <xdr:colOff>101600</xdr:colOff>
      <xdr:row>96</xdr:row>
      <xdr:rowOff>87968</xdr:rowOff>
    </xdr:to>
    <xdr:sp macro="" textlink="">
      <xdr:nvSpPr>
        <xdr:cNvPr id="715" name="楕円 714"/>
        <xdr:cNvSpPr/>
      </xdr:nvSpPr>
      <xdr:spPr>
        <a:xfrm>
          <a:off x="12763500" y="1644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79095</xdr:rowOff>
    </xdr:from>
    <xdr:ext cx="534377" cy="259045"/>
    <xdr:sp macro="" textlink="">
      <xdr:nvSpPr>
        <xdr:cNvPr id="716" name="テキスト ボックス 715"/>
        <xdr:cNvSpPr txBox="1"/>
      </xdr:nvSpPr>
      <xdr:spPr>
        <a:xfrm>
          <a:off x="12547111" y="16538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0" name="テキスト ボックス 729"/>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2" name="テキスト ボックス 731"/>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4" name="テキスト ボックス 733"/>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6" name="テキスト ボックス 735"/>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103124</xdr:rowOff>
    </xdr:from>
    <xdr:to>
      <xdr:col>116</xdr:col>
      <xdr:colOff>62864</xdr:colOff>
      <xdr:row>38</xdr:row>
      <xdr:rowOff>139700</xdr:rowOff>
    </xdr:to>
    <xdr:cxnSp macro="">
      <xdr:nvCxnSpPr>
        <xdr:cNvPr id="738" name="直線コネクタ 737"/>
        <xdr:cNvCxnSpPr/>
      </xdr:nvCxnSpPr>
      <xdr:spPr>
        <a:xfrm flipV="1">
          <a:off x="22159595" y="5589524"/>
          <a:ext cx="1269"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39" name="諸支出金最小値テキスト"/>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49801</xdr:rowOff>
    </xdr:from>
    <xdr:ext cx="378565" cy="259045"/>
    <xdr:sp macro="" textlink="">
      <xdr:nvSpPr>
        <xdr:cNvPr id="741" name="諸支出金最大値テキスト"/>
        <xdr:cNvSpPr txBox="1"/>
      </xdr:nvSpPr>
      <xdr:spPr>
        <a:xfrm>
          <a:off x="22212300" y="5364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103124</xdr:rowOff>
    </xdr:from>
    <xdr:to>
      <xdr:col>116</xdr:col>
      <xdr:colOff>152400</xdr:colOff>
      <xdr:row>32</xdr:row>
      <xdr:rowOff>103124</xdr:rowOff>
    </xdr:to>
    <xdr:cxnSp macro="">
      <xdr:nvCxnSpPr>
        <xdr:cNvPr id="742" name="直線コネクタ 741"/>
        <xdr:cNvCxnSpPr/>
      </xdr:nvCxnSpPr>
      <xdr:spPr>
        <a:xfrm>
          <a:off x="22072600" y="558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249299" cy="259045"/>
    <xdr:sp macro="" textlink="">
      <xdr:nvSpPr>
        <xdr:cNvPr id="744" name="諸支出金平均値テキスト"/>
        <xdr:cNvSpPr txBox="1"/>
      </xdr:nvSpPr>
      <xdr:spPr>
        <a:xfrm>
          <a:off x="22212300" y="6423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45" name="フローチャート: 判断 744"/>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66040</xdr:rowOff>
    </xdr:from>
    <xdr:to>
      <xdr:col>112</xdr:col>
      <xdr:colOff>38100</xdr:colOff>
      <xdr:row>38</xdr:row>
      <xdr:rowOff>167640</xdr:rowOff>
    </xdr:to>
    <xdr:sp macro="" textlink="">
      <xdr:nvSpPr>
        <xdr:cNvPr id="747" name="フローチャート: 判断 746"/>
        <xdr:cNvSpPr/>
      </xdr:nvSpPr>
      <xdr:spPr>
        <a:xfrm>
          <a:off x="21272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12717</xdr:rowOff>
    </xdr:from>
    <xdr:ext cx="249299" cy="259045"/>
    <xdr:sp macro="" textlink="">
      <xdr:nvSpPr>
        <xdr:cNvPr id="748" name="テキスト ボックス 747"/>
        <xdr:cNvSpPr txBox="1"/>
      </xdr:nvSpPr>
      <xdr:spPr>
        <a:xfrm>
          <a:off x="21198650" y="63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6604</xdr:rowOff>
    </xdr:from>
    <xdr:to>
      <xdr:col>107</xdr:col>
      <xdr:colOff>101600</xdr:colOff>
      <xdr:row>38</xdr:row>
      <xdr:rowOff>108204</xdr:rowOff>
    </xdr:to>
    <xdr:sp macro="" textlink="">
      <xdr:nvSpPr>
        <xdr:cNvPr id="750" name="フローチャート: 判断 749"/>
        <xdr:cNvSpPr/>
      </xdr:nvSpPr>
      <xdr:spPr>
        <a:xfrm>
          <a:off x="20383500" y="6521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124731</xdr:rowOff>
    </xdr:from>
    <xdr:ext cx="313932" cy="259045"/>
    <xdr:sp macro="" textlink="">
      <xdr:nvSpPr>
        <xdr:cNvPr id="751" name="テキスト ボックス 750"/>
        <xdr:cNvSpPr txBox="1"/>
      </xdr:nvSpPr>
      <xdr:spPr>
        <a:xfrm>
          <a:off x="20277333" y="62969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32</xdr:row>
      <xdr:rowOff>120904</xdr:rowOff>
    </xdr:from>
    <xdr:to>
      <xdr:col>102</xdr:col>
      <xdr:colOff>165100</xdr:colOff>
      <xdr:row>33</xdr:row>
      <xdr:rowOff>51054</xdr:rowOff>
    </xdr:to>
    <xdr:sp macro="" textlink="">
      <xdr:nvSpPr>
        <xdr:cNvPr id="753" name="フローチャート: 判断 752"/>
        <xdr:cNvSpPr/>
      </xdr:nvSpPr>
      <xdr:spPr>
        <a:xfrm>
          <a:off x="19494500" y="560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31</xdr:row>
      <xdr:rowOff>67581</xdr:rowOff>
    </xdr:from>
    <xdr:ext cx="378565" cy="259045"/>
    <xdr:sp macro="" textlink="">
      <xdr:nvSpPr>
        <xdr:cNvPr id="754" name="テキスト ボックス 753"/>
        <xdr:cNvSpPr txBox="1"/>
      </xdr:nvSpPr>
      <xdr:spPr>
        <a:xfrm>
          <a:off x="19356017" y="5382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56896</xdr:rowOff>
    </xdr:from>
    <xdr:to>
      <xdr:col>98</xdr:col>
      <xdr:colOff>38100</xdr:colOff>
      <xdr:row>36</xdr:row>
      <xdr:rowOff>158496</xdr:rowOff>
    </xdr:to>
    <xdr:sp macro="" textlink="">
      <xdr:nvSpPr>
        <xdr:cNvPr id="755" name="フローチャート: 判断 754"/>
        <xdr:cNvSpPr/>
      </xdr:nvSpPr>
      <xdr:spPr>
        <a:xfrm>
          <a:off x="18605500" y="6229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35</xdr:row>
      <xdr:rowOff>3573</xdr:rowOff>
    </xdr:from>
    <xdr:ext cx="313932" cy="259045"/>
    <xdr:sp macro="" textlink="">
      <xdr:nvSpPr>
        <xdr:cNvPr id="756" name="テキスト ボックス 755"/>
        <xdr:cNvSpPr txBox="1"/>
      </xdr:nvSpPr>
      <xdr:spPr>
        <a:xfrm>
          <a:off x="18499333" y="6004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35323</xdr:rowOff>
    </xdr:from>
    <xdr:ext cx="249299" cy="259045"/>
    <xdr:sp macro="" textlink="">
      <xdr:nvSpPr>
        <xdr:cNvPr id="763" name="諸支出金該当値テキスト"/>
        <xdr:cNvSpPr txBox="1"/>
      </xdr:nvSpPr>
      <xdr:spPr>
        <a:xfrm>
          <a:off x="22212300" y="6550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u="none" strike="noStrike" baseline="0" smtClean="0">
              <a:solidFill>
                <a:schemeClr val="dk1"/>
              </a:solidFill>
              <a:latin typeface="+mn-lt"/>
              <a:ea typeface="+mn-ea"/>
              <a:cs typeface="+mn-cs"/>
            </a:rPr>
            <a:t>民生費に係る数値について、類似団体平均を上回り、類似団体内順位６位となった。統合保育所整備事業を行った事が要因である。</a:t>
          </a:r>
        </a:p>
        <a:p>
          <a:pPr rtl="0"/>
          <a:r>
            <a:rPr lang="ja-JP" altLang="en-US" sz="1100" b="0" i="0" u="none" strike="noStrike" baseline="0" smtClean="0">
              <a:solidFill>
                <a:schemeClr val="dk1"/>
              </a:solidFill>
              <a:latin typeface="+mn-lt"/>
              <a:ea typeface="+mn-ea"/>
              <a:cs typeface="+mn-cs"/>
            </a:rPr>
            <a:t>労働費に係る数値について、類似団体平均を上回り、類似団体内順位５位となっている。労働者生活資金貸付金を毎年度１５百万円計上している事が主な要因である。</a:t>
          </a:r>
        </a:p>
        <a:p>
          <a:pPr rtl="0"/>
          <a:r>
            <a:rPr lang="ja-JP" altLang="en-US" sz="1100" b="0" i="0" u="none" strike="noStrike" baseline="0" smtClean="0">
              <a:solidFill>
                <a:schemeClr val="dk1"/>
              </a:solidFill>
              <a:latin typeface="+mn-lt"/>
              <a:ea typeface="+mn-ea"/>
              <a:cs typeface="+mn-cs"/>
            </a:rPr>
            <a:t>土木費に係る数値について、類似団体平均を上回り、類似団体内順位１０位となっている。北海道内でも有数の豪雪地帯である事による除排雪業務に係る費用が多額である事が大きな要因の一つである。</a:t>
          </a:r>
        </a:p>
        <a:p>
          <a:pPr rtl="0"/>
          <a:r>
            <a:rPr lang="ja-JP" altLang="en-US" sz="1100" b="0" i="0" u="none" strike="noStrike" baseline="0" smtClean="0">
              <a:solidFill>
                <a:schemeClr val="dk1"/>
              </a:solidFill>
              <a:latin typeface="+mn-lt"/>
              <a:ea typeface="+mn-ea"/>
              <a:cs typeface="+mn-cs"/>
            </a:rPr>
            <a:t>教育費に係る数値については、Ｈ</a:t>
          </a:r>
          <a:r>
            <a:rPr lang="en-US" altLang="ja-JP" sz="1100" b="0" i="0" u="none" strike="noStrike" baseline="0" smtClean="0">
              <a:solidFill>
                <a:schemeClr val="dk1"/>
              </a:solidFill>
              <a:latin typeface="+mn-lt"/>
              <a:ea typeface="+mn-ea"/>
              <a:cs typeface="+mn-cs"/>
            </a:rPr>
            <a:t>28</a:t>
          </a:r>
          <a:r>
            <a:rPr lang="ja-JP" altLang="en-US" sz="1100" b="0" i="0" u="none" strike="noStrike" baseline="0" smtClean="0">
              <a:solidFill>
                <a:schemeClr val="dk1"/>
              </a:solidFill>
              <a:latin typeface="+mn-lt"/>
              <a:ea typeface="+mn-ea"/>
              <a:cs typeface="+mn-cs"/>
            </a:rPr>
            <a:t>年度において地産地消食育推進施設（学校給食センター）整備を行い事業が完了した事から前年比減少している。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北海道倶知安町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u="none" strike="noStrike" baseline="0" smtClean="0">
              <a:solidFill>
                <a:schemeClr val="dk1"/>
              </a:solidFill>
              <a:latin typeface="+mn-lt"/>
              <a:ea typeface="+mn-ea"/>
              <a:cs typeface="+mn-cs"/>
            </a:rPr>
            <a:t>財政調整基金残高は、平成２８年度８．９億円であったが、平成２９年度において、１．５億円の積立てに対し２．０億円の費消となった事から８．４億円となっている。</a:t>
          </a:r>
        </a:p>
        <a:p>
          <a:pPr rtl="0"/>
          <a:r>
            <a:rPr lang="ja-JP" altLang="en-US" sz="1100" b="0" i="0" u="none" strike="noStrike" baseline="0" smtClean="0">
              <a:solidFill>
                <a:schemeClr val="dk1"/>
              </a:solidFill>
              <a:latin typeface="+mn-lt"/>
              <a:ea typeface="+mn-ea"/>
              <a:cs typeface="+mn-cs"/>
            </a:rPr>
            <a:t>実質収支額は標準財政規模比で４～７％を推移している。</a:t>
          </a:r>
        </a:p>
        <a:p>
          <a:pPr rtl="0"/>
          <a:r>
            <a:rPr lang="ja-JP" altLang="en-US" sz="1100" b="0" i="0" u="none" strike="noStrike" baseline="0" smtClean="0">
              <a:solidFill>
                <a:schemeClr val="dk1"/>
              </a:solidFill>
              <a:latin typeface="+mn-lt"/>
              <a:ea typeface="+mn-ea"/>
              <a:cs typeface="+mn-cs"/>
            </a:rPr>
            <a:t>実質単年度収支は標準財政規模比で、△</a:t>
          </a:r>
          <a:r>
            <a:rPr lang="en-US" altLang="ja-JP" sz="1100" b="0" i="0" u="none" strike="noStrike" baseline="0" smtClean="0">
              <a:solidFill>
                <a:schemeClr val="dk1"/>
              </a:solidFill>
              <a:latin typeface="+mn-lt"/>
              <a:ea typeface="+mn-ea"/>
              <a:cs typeface="+mn-cs"/>
            </a:rPr>
            <a:t>2.37</a:t>
          </a:r>
          <a:r>
            <a:rPr lang="ja-JP" altLang="en-US" sz="1100" b="0" i="0" u="none" strike="noStrike" baseline="0" smtClean="0">
              <a:solidFill>
                <a:schemeClr val="dk1"/>
              </a:solidFill>
              <a:latin typeface="+mn-lt"/>
              <a:ea typeface="+mn-ea"/>
              <a:cs typeface="+mn-cs"/>
            </a:rPr>
            <a:t>％となり前年と比較して</a:t>
          </a:r>
          <a:r>
            <a:rPr lang="en-US" altLang="ja-JP" sz="1100" b="0" i="0" u="none" strike="noStrike" baseline="0" smtClean="0">
              <a:solidFill>
                <a:schemeClr val="dk1"/>
              </a:solidFill>
              <a:latin typeface="+mn-lt"/>
              <a:ea typeface="+mn-ea"/>
              <a:cs typeface="+mn-cs"/>
            </a:rPr>
            <a:t>0.78</a:t>
          </a:r>
          <a:r>
            <a:rPr lang="ja-JP" altLang="en-US" sz="1100" b="0" i="0" u="none" strike="noStrike" baseline="0" smtClean="0">
              <a:solidFill>
                <a:schemeClr val="dk1"/>
              </a:solidFill>
              <a:latin typeface="+mn-lt"/>
              <a:ea typeface="+mn-ea"/>
              <a:cs typeface="+mn-cs"/>
            </a:rPr>
            <a:t>％の下降となった。今後も、基金の費消と積立てのバランスに配慮し、良好な水準を保てるよう努める。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北海道倶知安町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u="none" strike="noStrike" baseline="0" smtClean="0">
              <a:solidFill>
                <a:schemeClr val="dk1"/>
              </a:solidFill>
              <a:latin typeface="+mn-lt"/>
              <a:ea typeface="+mn-ea"/>
              <a:cs typeface="+mn-cs"/>
            </a:rPr>
            <a:t>平成</a:t>
          </a:r>
          <a:r>
            <a:rPr lang="en-US" altLang="ja-JP" sz="1100" b="0" i="0" u="none" strike="noStrike" baseline="0" smtClean="0">
              <a:solidFill>
                <a:schemeClr val="dk1"/>
              </a:solidFill>
              <a:latin typeface="+mn-lt"/>
              <a:ea typeface="+mn-ea"/>
              <a:cs typeface="+mn-cs"/>
            </a:rPr>
            <a:t>19</a:t>
          </a:r>
          <a:r>
            <a:rPr lang="ja-JP" altLang="en-US" sz="1100" b="0" i="0" u="none" strike="noStrike" baseline="0" smtClean="0">
              <a:solidFill>
                <a:schemeClr val="dk1"/>
              </a:solidFill>
              <a:latin typeface="+mn-lt"/>
              <a:ea typeface="+mn-ea"/>
              <a:cs typeface="+mn-cs"/>
            </a:rPr>
            <a:t>年度より、被保険者の高齢化、医療技術の高度化に伴う医療給付費の増大等の要因により赤字決算が続いていた国民健康保険事業特別会計について、一般会計からの繰出を継続し改善を進めてきた事もあり、平成</a:t>
          </a:r>
          <a:r>
            <a:rPr lang="en-US" altLang="ja-JP" sz="1100" b="0" i="0" u="none" strike="noStrike" baseline="0" smtClean="0">
              <a:solidFill>
                <a:schemeClr val="dk1"/>
              </a:solidFill>
              <a:latin typeface="+mn-lt"/>
              <a:ea typeface="+mn-ea"/>
              <a:cs typeface="+mn-cs"/>
            </a:rPr>
            <a:t>29</a:t>
          </a:r>
          <a:r>
            <a:rPr lang="ja-JP" altLang="en-US" sz="1100" b="0" i="0" u="none" strike="noStrike" baseline="0" smtClean="0">
              <a:solidFill>
                <a:schemeClr val="dk1"/>
              </a:solidFill>
              <a:latin typeface="+mn-lt"/>
              <a:ea typeface="+mn-ea"/>
              <a:cs typeface="+mn-cs"/>
            </a:rPr>
            <a:t>年度決算において黒字へ転換した。</a:t>
          </a:r>
        </a:p>
        <a:p>
          <a:pPr rtl="0"/>
          <a:r>
            <a:rPr lang="ja-JP" altLang="en-US" sz="1100" b="0" i="0" u="none" strike="noStrike" baseline="0" smtClean="0">
              <a:solidFill>
                <a:schemeClr val="dk1"/>
              </a:solidFill>
              <a:latin typeface="+mn-lt"/>
              <a:ea typeface="+mn-ea"/>
              <a:cs typeface="+mn-cs"/>
            </a:rPr>
            <a:t>これで全ての会計において、黒字決算となっている。</a:t>
          </a:r>
        </a:p>
        <a:p>
          <a:pPr rtl="0"/>
          <a:r>
            <a:rPr lang="ja-JP" altLang="en-US" sz="1100" b="0" i="0" u="none" strike="noStrike" baseline="0" smtClean="0">
              <a:solidFill>
                <a:schemeClr val="dk1"/>
              </a:solidFill>
              <a:latin typeface="+mn-lt"/>
              <a:ea typeface="+mn-ea"/>
              <a:cs typeface="+mn-cs"/>
            </a:rPr>
            <a:t>今後も、財政の健全化に努めていく。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14001_&#20534;&#30693;&#23433;&#30010;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cell r="CF51">
            <v>50.6</v>
          </cell>
          <cell r="CN51">
            <v>71.099999999999994</v>
          </cell>
        </row>
        <row r="53">
          <cell r="CF53">
            <v>54.2</v>
          </cell>
          <cell r="CN53">
            <v>62.8</v>
          </cell>
        </row>
        <row r="55">
          <cell r="AN55" t="str">
            <v>類似団体内平均値</v>
          </cell>
          <cell r="CF55">
            <v>36.5</v>
          </cell>
          <cell r="CN55">
            <v>32.9</v>
          </cell>
        </row>
        <row r="57">
          <cell r="CF57">
            <v>54.1</v>
          </cell>
          <cell r="CN57">
            <v>57</v>
          </cell>
        </row>
        <row r="72">
          <cell r="BP72" t="str">
            <v>H25</v>
          </cell>
          <cell r="BX72" t="str">
            <v>H26</v>
          </cell>
          <cell r="CF72" t="str">
            <v>H27</v>
          </cell>
          <cell r="CN72" t="str">
            <v>H28</v>
          </cell>
          <cell r="CV72" t="str">
            <v>H29</v>
          </cell>
        </row>
        <row r="73">
          <cell r="AN73" t="str">
            <v>当該団体値</v>
          </cell>
          <cell r="BP73">
            <v>58.1</v>
          </cell>
          <cell r="BX73">
            <v>58.9</v>
          </cell>
          <cell r="CF73">
            <v>50.6</v>
          </cell>
          <cell r="CN73">
            <v>71.099999999999994</v>
          </cell>
          <cell r="CV73">
            <v>78.099999999999994</v>
          </cell>
        </row>
        <row r="75">
          <cell r="BP75">
            <v>11</v>
          </cell>
          <cell r="BX75">
            <v>9.3000000000000007</v>
          </cell>
          <cell r="CF75">
            <v>7.9</v>
          </cell>
          <cell r="CN75">
            <v>7</v>
          </cell>
          <cell r="CV75">
            <v>7.3</v>
          </cell>
        </row>
        <row r="77">
          <cell r="AN77" t="str">
            <v>類似団体内平均値</v>
          </cell>
          <cell r="BP77">
            <v>54.6</v>
          </cell>
          <cell r="BX77">
            <v>48.7</v>
          </cell>
          <cell r="CF77">
            <v>36.5</v>
          </cell>
          <cell r="CN77">
            <v>32.9</v>
          </cell>
          <cell r="CV77">
            <v>28.5</v>
          </cell>
        </row>
        <row r="79">
          <cell r="BP79">
            <v>11.2</v>
          </cell>
          <cell r="BX79">
            <v>10.4</v>
          </cell>
          <cell r="CF79">
            <v>9</v>
          </cell>
          <cell r="CN79">
            <v>8.1999999999999993</v>
          </cell>
          <cell r="CV79">
            <v>8</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70" zoomScaleNormal="70" workbookViewId="0">
      <selection activeCell="E34" sqref="E34:S34"/>
    </sheetView>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72</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73</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74</v>
      </c>
      <c r="C3" s="420"/>
      <c r="D3" s="420"/>
      <c r="E3" s="421"/>
      <c r="F3" s="421"/>
      <c r="G3" s="421"/>
      <c r="H3" s="421"/>
      <c r="I3" s="421"/>
      <c r="J3" s="421"/>
      <c r="K3" s="421"/>
      <c r="L3" s="421" t="s">
        <v>75</v>
      </c>
      <c r="M3" s="421"/>
      <c r="N3" s="421"/>
      <c r="O3" s="421"/>
      <c r="P3" s="421"/>
      <c r="Q3" s="421"/>
      <c r="R3" s="428"/>
      <c r="S3" s="428"/>
      <c r="T3" s="428"/>
      <c r="U3" s="428"/>
      <c r="V3" s="429"/>
      <c r="W3" s="403" t="s">
        <v>76</v>
      </c>
      <c r="X3" s="404"/>
      <c r="Y3" s="404"/>
      <c r="Z3" s="404"/>
      <c r="AA3" s="404"/>
      <c r="AB3" s="420"/>
      <c r="AC3" s="428" t="s">
        <v>77</v>
      </c>
      <c r="AD3" s="404"/>
      <c r="AE3" s="404"/>
      <c r="AF3" s="404"/>
      <c r="AG3" s="404"/>
      <c r="AH3" s="404"/>
      <c r="AI3" s="404"/>
      <c r="AJ3" s="404"/>
      <c r="AK3" s="404"/>
      <c r="AL3" s="405"/>
      <c r="AM3" s="403" t="s">
        <v>78</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79</v>
      </c>
      <c r="BO3" s="404"/>
      <c r="BP3" s="404"/>
      <c r="BQ3" s="404"/>
      <c r="BR3" s="404"/>
      <c r="BS3" s="404"/>
      <c r="BT3" s="404"/>
      <c r="BU3" s="405"/>
      <c r="BV3" s="403" t="s">
        <v>80</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81</v>
      </c>
      <c r="CU3" s="404"/>
      <c r="CV3" s="404"/>
      <c r="CW3" s="404"/>
      <c r="CX3" s="404"/>
      <c r="CY3" s="404"/>
      <c r="CZ3" s="404"/>
      <c r="DA3" s="405"/>
      <c r="DB3" s="403" t="s">
        <v>82</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83</v>
      </c>
      <c r="AZ4" s="407"/>
      <c r="BA4" s="407"/>
      <c r="BB4" s="407"/>
      <c r="BC4" s="407"/>
      <c r="BD4" s="407"/>
      <c r="BE4" s="407"/>
      <c r="BF4" s="407"/>
      <c r="BG4" s="407"/>
      <c r="BH4" s="407"/>
      <c r="BI4" s="407"/>
      <c r="BJ4" s="407"/>
      <c r="BK4" s="407"/>
      <c r="BL4" s="407"/>
      <c r="BM4" s="408"/>
      <c r="BN4" s="409">
        <v>9281092</v>
      </c>
      <c r="BO4" s="410"/>
      <c r="BP4" s="410"/>
      <c r="BQ4" s="410"/>
      <c r="BR4" s="410"/>
      <c r="BS4" s="410"/>
      <c r="BT4" s="410"/>
      <c r="BU4" s="411"/>
      <c r="BV4" s="409">
        <v>9592062</v>
      </c>
      <c r="BW4" s="410"/>
      <c r="BX4" s="410"/>
      <c r="BY4" s="410"/>
      <c r="BZ4" s="410"/>
      <c r="CA4" s="410"/>
      <c r="CB4" s="410"/>
      <c r="CC4" s="411"/>
      <c r="CD4" s="412" t="s">
        <v>84</v>
      </c>
      <c r="CE4" s="413"/>
      <c r="CF4" s="413"/>
      <c r="CG4" s="413"/>
      <c r="CH4" s="413"/>
      <c r="CI4" s="413"/>
      <c r="CJ4" s="413"/>
      <c r="CK4" s="413"/>
      <c r="CL4" s="413"/>
      <c r="CM4" s="413"/>
      <c r="CN4" s="413"/>
      <c r="CO4" s="413"/>
      <c r="CP4" s="413"/>
      <c r="CQ4" s="413"/>
      <c r="CR4" s="413"/>
      <c r="CS4" s="414"/>
      <c r="CT4" s="415">
        <v>4.5</v>
      </c>
      <c r="CU4" s="416"/>
      <c r="CV4" s="416"/>
      <c r="CW4" s="416"/>
      <c r="CX4" s="416"/>
      <c r="CY4" s="416"/>
      <c r="CZ4" s="416"/>
      <c r="DA4" s="417"/>
      <c r="DB4" s="415">
        <v>5.9</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85</v>
      </c>
      <c r="AN5" s="476"/>
      <c r="AO5" s="476"/>
      <c r="AP5" s="476"/>
      <c r="AQ5" s="476"/>
      <c r="AR5" s="476"/>
      <c r="AS5" s="476"/>
      <c r="AT5" s="477"/>
      <c r="AU5" s="478" t="s">
        <v>86</v>
      </c>
      <c r="AV5" s="479"/>
      <c r="AW5" s="479"/>
      <c r="AX5" s="479"/>
      <c r="AY5" s="480" t="s">
        <v>87</v>
      </c>
      <c r="AZ5" s="481"/>
      <c r="BA5" s="481"/>
      <c r="BB5" s="481"/>
      <c r="BC5" s="481"/>
      <c r="BD5" s="481"/>
      <c r="BE5" s="481"/>
      <c r="BF5" s="481"/>
      <c r="BG5" s="481"/>
      <c r="BH5" s="481"/>
      <c r="BI5" s="481"/>
      <c r="BJ5" s="481"/>
      <c r="BK5" s="481"/>
      <c r="BL5" s="481"/>
      <c r="BM5" s="482"/>
      <c r="BN5" s="446">
        <v>9058223</v>
      </c>
      <c r="BO5" s="447"/>
      <c r="BP5" s="447"/>
      <c r="BQ5" s="447"/>
      <c r="BR5" s="447"/>
      <c r="BS5" s="447"/>
      <c r="BT5" s="447"/>
      <c r="BU5" s="448"/>
      <c r="BV5" s="446">
        <v>9304378</v>
      </c>
      <c r="BW5" s="447"/>
      <c r="BX5" s="447"/>
      <c r="BY5" s="447"/>
      <c r="BZ5" s="447"/>
      <c r="CA5" s="447"/>
      <c r="CB5" s="447"/>
      <c r="CC5" s="448"/>
      <c r="CD5" s="449" t="s">
        <v>88</v>
      </c>
      <c r="CE5" s="450"/>
      <c r="CF5" s="450"/>
      <c r="CG5" s="450"/>
      <c r="CH5" s="450"/>
      <c r="CI5" s="450"/>
      <c r="CJ5" s="450"/>
      <c r="CK5" s="450"/>
      <c r="CL5" s="450"/>
      <c r="CM5" s="450"/>
      <c r="CN5" s="450"/>
      <c r="CO5" s="450"/>
      <c r="CP5" s="450"/>
      <c r="CQ5" s="450"/>
      <c r="CR5" s="450"/>
      <c r="CS5" s="451"/>
      <c r="CT5" s="443">
        <v>82.3</v>
      </c>
      <c r="CU5" s="444"/>
      <c r="CV5" s="444"/>
      <c r="CW5" s="444"/>
      <c r="CX5" s="444"/>
      <c r="CY5" s="444"/>
      <c r="CZ5" s="444"/>
      <c r="DA5" s="445"/>
      <c r="DB5" s="443">
        <v>83.2</v>
      </c>
      <c r="DC5" s="444"/>
      <c r="DD5" s="444"/>
      <c r="DE5" s="444"/>
      <c r="DF5" s="444"/>
      <c r="DG5" s="444"/>
      <c r="DH5" s="444"/>
      <c r="DI5" s="445"/>
      <c r="DJ5" s="165"/>
      <c r="DK5" s="165"/>
      <c r="DL5" s="165"/>
      <c r="DM5" s="165"/>
      <c r="DN5" s="165"/>
      <c r="DO5" s="165"/>
    </row>
    <row r="6" spans="1:119" ht="18.75" customHeight="1" x14ac:dyDescent="0.15">
      <c r="A6" s="166"/>
      <c r="B6" s="452" t="s">
        <v>89</v>
      </c>
      <c r="C6" s="453"/>
      <c r="D6" s="453"/>
      <c r="E6" s="454"/>
      <c r="F6" s="454"/>
      <c r="G6" s="454"/>
      <c r="H6" s="454"/>
      <c r="I6" s="454"/>
      <c r="J6" s="454"/>
      <c r="K6" s="454"/>
      <c r="L6" s="454" t="s">
        <v>90</v>
      </c>
      <c r="M6" s="454"/>
      <c r="N6" s="454"/>
      <c r="O6" s="454"/>
      <c r="P6" s="454"/>
      <c r="Q6" s="454"/>
      <c r="R6" s="458"/>
      <c r="S6" s="458"/>
      <c r="T6" s="458"/>
      <c r="U6" s="458"/>
      <c r="V6" s="459"/>
      <c r="W6" s="462" t="s">
        <v>91</v>
      </c>
      <c r="X6" s="463"/>
      <c r="Y6" s="463"/>
      <c r="Z6" s="463"/>
      <c r="AA6" s="463"/>
      <c r="AB6" s="453"/>
      <c r="AC6" s="466" t="s">
        <v>92</v>
      </c>
      <c r="AD6" s="467"/>
      <c r="AE6" s="467"/>
      <c r="AF6" s="467"/>
      <c r="AG6" s="467"/>
      <c r="AH6" s="467"/>
      <c r="AI6" s="467"/>
      <c r="AJ6" s="467"/>
      <c r="AK6" s="467"/>
      <c r="AL6" s="468"/>
      <c r="AM6" s="475" t="s">
        <v>93</v>
      </c>
      <c r="AN6" s="476"/>
      <c r="AO6" s="476"/>
      <c r="AP6" s="476"/>
      <c r="AQ6" s="476"/>
      <c r="AR6" s="476"/>
      <c r="AS6" s="476"/>
      <c r="AT6" s="477"/>
      <c r="AU6" s="478" t="s">
        <v>86</v>
      </c>
      <c r="AV6" s="479"/>
      <c r="AW6" s="479"/>
      <c r="AX6" s="479"/>
      <c r="AY6" s="480" t="s">
        <v>94</v>
      </c>
      <c r="AZ6" s="481"/>
      <c r="BA6" s="481"/>
      <c r="BB6" s="481"/>
      <c r="BC6" s="481"/>
      <c r="BD6" s="481"/>
      <c r="BE6" s="481"/>
      <c r="BF6" s="481"/>
      <c r="BG6" s="481"/>
      <c r="BH6" s="481"/>
      <c r="BI6" s="481"/>
      <c r="BJ6" s="481"/>
      <c r="BK6" s="481"/>
      <c r="BL6" s="481"/>
      <c r="BM6" s="482"/>
      <c r="BN6" s="446">
        <v>222869</v>
      </c>
      <c r="BO6" s="447"/>
      <c r="BP6" s="447"/>
      <c r="BQ6" s="447"/>
      <c r="BR6" s="447"/>
      <c r="BS6" s="447"/>
      <c r="BT6" s="447"/>
      <c r="BU6" s="448"/>
      <c r="BV6" s="446">
        <v>287684</v>
      </c>
      <c r="BW6" s="447"/>
      <c r="BX6" s="447"/>
      <c r="BY6" s="447"/>
      <c r="BZ6" s="447"/>
      <c r="CA6" s="447"/>
      <c r="CB6" s="447"/>
      <c r="CC6" s="448"/>
      <c r="CD6" s="449" t="s">
        <v>95</v>
      </c>
      <c r="CE6" s="450"/>
      <c r="CF6" s="450"/>
      <c r="CG6" s="450"/>
      <c r="CH6" s="450"/>
      <c r="CI6" s="450"/>
      <c r="CJ6" s="450"/>
      <c r="CK6" s="450"/>
      <c r="CL6" s="450"/>
      <c r="CM6" s="450"/>
      <c r="CN6" s="450"/>
      <c r="CO6" s="450"/>
      <c r="CP6" s="450"/>
      <c r="CQ6" s="450"/>
      <c r="CR6" s="450"/>
      <c r="CS6" s="451"/>
      <c r="CT6" s="483">
        <v>86.3</v>
      </c>
      <c r="CU6" s="484"/>
      <c r="CV6" s="484"/>
      <c r="CW6" s="484"/>
      <c r="CX6" s="484"/>
      <c r="CY6" s="484"/>
      <c r="CZ6" s="484"/>
      <c r="DA6" s="485"/>
      <c r="DB6" s="483">
        <v>87.5</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96</v>
      </c>
      <c r="AN7" s="476"/>
      <c r="AO7" s="476"/>
      <c r="AP7" s="476"/>
      <c r="AQ7" s="476"/>
      <c r="AR7" s="476"/>
      <c r="AS7" s="476"/>
      <c r="AT7" s="477"/>
      <c r="AU7" s="478" t="s">
        <v>97</v>
      </c>
      <c r="AV7" s="479"/>
      <c r="AW7" s="479"/>
      <c r="AX7" s="479"/>
      <c r="AY7" s="480" t="s">
        <v>98</v>
      </c>
      <c r="AZ7" s="481"/>
      <c r="BA7" s="481"/>
      <c r="BB7" s="481"/>
      <c r="BC7" s="481"/>
      <c r="BD7" s="481"/>
      <c r="BE7" s="481"/>
      <c r="BF7" s="481"/>
      <c r="BG7" s="481"/>
      <c r="BH7" s="481"/>
      <c r="BI7" s="481"/>
      <c r="BJ7" s="481"/>
      <c r="BK7" s="481"/>
      <c r="BL7" s="481"/>
      <c r="BM7" s="482"/>
      <c r="BN7" s="446">
        <v>2141</v>
      </c>
      <c r="BO7" s="447"/>
      <c r="BP7" s="447"/>
      <c r="BQ7" s="447"/>
      <c r="BR7" s="447"/>
      <c r="BS7" s="447"/>
      <c r="BT7" s="447"/>
      <c r="BU7" s="448"/>
      <c r="BV7" s="446">
        <v>157</v>
      </c>
      <c r="BW7" s="447"/>
      <c r="BX7" s="447"/>
      <c r="BY7" s="447"/>
      <c r="BZ7" s="447"/>
      <c r="CA7" s="447"/>
      <c r="CB7" s="447"/>
      <c r="CC7" s="448"/>
      <c r="CD7" s="449" t="s">
        <v>99</v>
      </c>
      <c r="CE7" s="450"/>
      <c r="CF7" s="450"/>
      <c r="CG7" s="450"/>
      <c r="CH7" s="450"/>
      <c r="CI7" s="450"/>
      <c r="CJ7" s="450"/>
      <c r="CK7" s="450"/>
      <c r="CL7" s="450"/>
      <c r="CM7" s="450"/>
      <c r="CN7" s="450"/>
      <c r="CO7" s="450"/>
      <c r="CP7" s="450"/>
      <c r="CQ7" s="450"/>
      <c r="CR7" s="450"/>
      <c r="CS7" s="451"/>
      <c r="CT7" s="446">
        <v>4927942</v>
      </c>
      <c r="CU7" s="447"/>
      <c r="CV7" s="447"/>
      <c r="CW7" s="447"/>
      <c r="CX7" s="447"/>
      <c r="CY7" s="447"/>
      <c r="CZ7" s="447"/>
      <c r="DA7" s="448"/>
      <c r="DB7" s="446">
        <v>4879021</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100</v>
      </c>
      <c r="AN8" s="476"/>
      <c r="AO8" s="476"/>
      <c r="AP8" s="476"/>
      <c r="AQ8" s="476"/>
      <c r="AR8" s="476"/>
      <c r="AS8" s="476"/>
      <c r="AT8" s="477"/>
      <c r="AU8" s="478" t="s">
        <v>101</v>
      </c>
      <c r="AV8" s="479"/>
      <c r="AW8" s="479"/>
      <c r="AX8" s="479"/>
      <c r="AY8" s="480" t="s">
        <v>102</v>
      </c>
      <c r="AZ8" s="481"/>
      <c r="BA8" s="481"/>
      <c r="BB8" s="481"/>
      <c r="BC8" s="481"/>
      <c r="BD8" s="481"/>
      <c r="BE8" s="481"/>
      <c r="BF8" s="481"/>
      <c r="BG8" s="481"/>
      <c r="BH8" s="481"/>
      <c r="BI8" s="481"/>
      <c r="BJ8" s="481"/>
      <c r="BK8" s="481"/>
      <c r="BL8" s="481"/>
      <c r="BM8" s="482"/>
      <c r="BN8" s="446">
        <v>220728</v>
      </c>
      <c r="BO8" s="447"/>
      <c r="BP8" s="447"/>
      <c r="BQ8" s="447"/>
      <c r="BR8" s="447"/>
      <c r="BS8" s="447"/>
      <c r="BT8" s="447"/>
      <c r="BU8" s="448"/>
      <c r="BV8" s="446">
        <v>287527</v>
      </c>
      <c r="BW8" s="447"/>
      <c r="BX8" s="447"/>
      <c r="BY8" s="447"/>
      <c r="BZ8" s="447"/>
      <c r="CA8" s="447"/>
      <c r="CB8" s="447"/>
      <c r="CC8" s="448"/>
      <c r="CD8" s="449" t="s">
        <v>103</v>
      </c>
      <c r="CE8" s="450"/>
      <c r="CF8" s="450"/>
      <c r="CG8" s="450"/>
      <c r="CH8" s="450"/>
      <c r="CI8" s="450"/>
      <c r="CJ8" s="450"/>
      <c r="CK8" s="450"/>
      <c r="CL8" s="450"/>
      <c r="CM8" s="450"/>
      <c r="CN8" s="450"/>
      <c r="CO8" s="450"/>
      <c r="CP8" s="450"/>
      <c r="CQ8" s="450"/>
      <c r="CR8" s="450"/>
      <c r="CS8" s="451"/>
      <c r="CT8" s="486">
        <v>0.51</v>
      </c>
      <c r="CU8" s="487"/>
      <c r="CV8" s="487"/>
      <c r="CW8" s="487"/>
      <c r="CX8" s="487"/>
      <c r="CY8" s="487"/>
      <c r="CZ8" s="487"/>
      <c r="DA8" s="488"/>
      <c r="DB8" s="486">
        <v>0.48</v>
      </c>
      <c r="DC8" s="487"/>
      <c r="DD8" s="487"/>
      <c r="DE8" s="487"/>
      <c r="DF8" s="487"/>
      <c r="DG8" s="487"/>
      <c r="DH8" s="487"/>
      <c r="DI8" s="488"/>
      <c r="DJ8" s="165"/>
      <c r="DK8" s="165"/>
      <c r="DL8" s="165"/>
      <c r="DM8" s="165"/>
      <c r="DN8" s="165"/>
      <c r="DO8" s="165"/>
    </row>
    <row r="9" spans="1:119" ht="18.75" customHeight="1" thickBot="1" x14ac:dyDescent="0.2">
      <c r="A9" s="166"/>
      <c r="B9" s="440" t="s">
        <v>104</v>
      </c>
      <c r="C9" s="441"/>
      <c r="D9" s="441"/>
      <c r="E9" s="441"/>
      <c r="F9" s="441"/>
      <c r="G9" s="441"/>
      <c r="H9" s="441"/>
      <c r="I9" s="441"/>
      <c r="J9" s="441"/>
      <c r="K9" s="489"/>
      <c r="L9" s="490" t="s">
        <v>105</v>
      </c>
      <c r="M9" s="491"/>
      <c r="N9" s="491"/>
      <c r="O9" s="491"/>
      <c r="P9" s="491"/>
      <c r="Q9" s="492"/>
      <c r="R9" s="493">
        <v>15018</v>
      </c>
      <c r="S9" s="494"/>
      <c r="T9" s="494"/>
      <c r="U9" s="494"/>
      <c r="V9" s="495"/>
      <c r="W9" s="403" t="s">
        <v>106</v>
      </c>
      <c r="X9" s="404"/>
      <c r="Y9" s="404"/>
      <c r="Z9" s="404"/>
      <c r="AA9" s="404"/>
      <c r="AB9" s="404"/>
      <c r="AC9" s="404"/>
      <c r="AD9" s="404"/>
      <c r="AE9" s="404"/>
      <c r="AF9" s="404"/>
      <c r="AG9" s="404"/>
      <c r="AH9" s="404"/>
      <c r="AI9" s="404"/>
      <c r="AJ9" s="404"/>
      <c r="AK9" s="404"/>
      <c r="AL9" s="405"/>
      <c r="AM9" s="475" t="s">
        <v>107</v>
      </c>
      <c r="AN9" s="476"/>
      <c r="AO9" s="476"/>
      <c r="AP9" s="476"/>
      <c r="AQ9" s="476"/>
      <c r="AR9" s="476"/>
      <c r="AS9" s="476"/>
      <c r="AT9" s="477"/>
      <c r="AU9" s="478" t="s">
        <v>108</v>
      </c>
      <c r="AV9" s="479"/>
      <c r="AW9" s="479"/>
      <c r="AX9" s="479"/>
      <c r="AY9" s="480" t="s">
        <v>109</v>
      </c>
      <c r="AZ9" s="481"/>
      <c r="BA9" s="481"/>
      <c r="BB9" s="481"/>
      <c r="BC9" s="481"/>
      <c r="BD9" s="481"/>
      <c r="BE9" s="481"/>
      <c r="BF9" s="481"/>
      <c r="BG9" s="481"/>
      <c r="BH9" s="481"/>
      <c r="BI9" s="481"/>
      <c r="BJ9" s="481"/>
      <c r="BK9" s="481"/>
      <c r="BL9" s="481"/>
      <c r="BM9" s="482"/>
      <c r="BN9" s="446">
        <v>-66799</v>
      </c>
      <c r="BO9" s="447"/>
      <c r="BP9" s="447"/>
      <c r="BQ9" s="447"/>
      <c r="BR9" s="447"/>
      <c r="BS9" s="447"/>
      <c r="BT9" s="447"/>
      <c r="BU9" s="448"/>
      <c r="BV9" s="446">
        <v>2755</v>
      </c>
      <c r="BW9" s="447"/>
      <c r="BX9" s="447"/>
      <c r="BY9" s="447"/>
      <c r="BZ9" s="447"/>
      <c r="CA9" s="447"/>
      <c r="CB9" s="447"/>
      <c r="CC9" s="448"/>
      <c r="CD9" s="449" t="s">
        <v>110</v>
      </c>
      <c r="CE9" s="450"/>
      <c r="CF9" s="450"/>
      <c r="CG9" s="450"/>
      <c r="CH9" s="450"/>
      <c r="CI9" s="450"/>
      <c r="CJ9" s="450"/>
      <c r="CK9" s="450"/>
      <c r="CL9" s="450"/>
      <c r="CM9" s="450"/>
      <c r="CN9" s="450"/>
      <c r="CO9" s="450"/>
      <c r="CP9" s="450"/>
      <c r="CQ9" s="450"/>
      <c r="CR9" s="450"/>
      <c r="CS9" s="451"/>
      <c r="CT9" s="443">
        <v>10.3</v>
      </c>
      <c r="CU9" s="444"/>
      <c r="CV9" s="444"/>
      <c r="CW9" s="444"/>
      <c r="CX9" s="444"/>
      <c r="CY9" s="444"/>
      <c r="CZ9" s="444"/>
      <c r="DA9" s="445"/>
      <c r="DB9" s="443">
        <v>10.9</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111</v>
      </c>
      <c r="M10" s="476"/>
      <c r="N10" s="476"/>
      <c r="O10" s="476"/>
      <c r="P10" s="476"/>
      <c r="Q10" s="477"/>
      <c r="R10" s="497">
        <v>15568</v>
      </c>
      <c r="S10" s="498"/>
      <c r="T10" s="498"/>
      <c r="U10" s="498"/>
      <c r="V10" s="499"/>
      <c r="W10" s="434"/>
      <c r="X10" s="435"/>
      <c r="Y10" s="435"/>
      <c r="Z10" s="435"/>
      <c r="AA10" s="435"/>
      <c r="AB10" s="435"/>
      <c r="AC10" s="435"/>
      <c r="AD10" s="435"/>
      <c r="AE10" s="435"/>
      <c r="AF10" s="435"/>
      <c r="AG10" s="435"/>
      <c r="AH10" s="435"/>
      <c r="AI10" s="435"/>
      <c r="AJ10" s="435"/>
      <c r="AK10" s="435"/>
      <c r="AL10" s="438"/>
      <c r="AM10" s="475" t="s">
        <v>112</v>
      </c>
      <c r="AN10" s="476"/>
      <c r="AO10" s="476"/>
      <c r="AP10" s="476"/>
      <c r="AQ10" s="476"/>
      <c r="AR10" s="476"/>
      <c r="AS10" s="476"/>
      <c r="AT10" s="477"/>
      <c r="AU10" s="478" t="s">
        <v>108</v>
      </c>
      <c r="AV10" s="479"/>
      <c r="AW10" s="479"/>
      <c r="AX10" s="479"/>
      <c r="AY10" s="480" t="s">
        <v>113</v>
      </c>
      <c r="AZ10" s="481"/>
      <c r="BA10" s="481"/>
      <c r="BB10" s="481"/>
      <c r="BC10" s="481"/>
      <c r="BD10" s="481"/>
      <c r="BE10" s="481"/>
      <c r="BF10" s="481"/>
      <c r="BG10" s="481"/>
      <c r="BH10" s="481"/>
      <c r="BI10" s="481"/>
      <c r="BJ10" s="481"/>
      <c r="BK10" s="481"/>
      <c r="BL10" s="481"/>
      <c r="BM10" s="482"/>
      <c r="BN10" s="446">
        <v>150155</v>
      </c>
      <c r="BO10" s="447"/>
      <c r="BP10" s="447"/>
      <c r="BQ10" s="447"/>
      <c r="BR10" s="447"/>
      <c r="BS10" s="447"/>
      <c r="BT10" s="447"/>
      <c r="BU10" s="448"/>
      <c r="BV10" s="446">
        <v>146058</v>
      </c>
      <c r="BW10" s="447"/>
      <c r="BX10" s="447"/>
      <c r="BY10" s="447"/>
      <c r="BZ10" s="447"/>
      <c r="CA10" s="447"/>
      <c r="CB10" s="447"/>
      <c r="CC10" s="448"/>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115</v>
      </c>
      <c r="M11" s="501"/>
      <c r="N11" s="501"/>
      <c r="O11" s="501"/>
      <c r="P11" s="501"/>
      <c r="Q11" s="502"/>
      <c r="R11" s="503" t="s">
        <v>116</v>
      </c>
      <c r="S11" s="504"/>
      <c r="T11" s="504"/>
      <c r="U11" s="504"/>
      <c r="V11" s="505"/>
      <c r="W11" s="434"/>
      <c r="X11" s="435"/>
      <c r="Y11" s="435"/>
      <c r="Z11" s="435"/>
      <c r="AA11" s="435"/>
      <c r="AB11" s="435"/>
      <c r="AC11" s="435"/>
      <c r="AD11" s="435"/>
      <c r="AE11" s="435"/>
      <c r="AF11" s="435"/>
      <c r="AG11" s="435"/>
      <c r="AH11" s="435"/>
      <c r="AI11" s="435"/>
      <c r="AJ11" s="435"/>
      <c r="AK11" s="435"/>
      <c r="AL11" s="438"/>
      <c r="AM11" s="475" t="s">
        <v>117</v>
      </c>
      <c r="AN11" s="476"/>
      <c r="AO11" s="476"/>
      <c r="AP11" s="476"/>
      <c r="AQ11" s="476"/>
      <c r="AR11" s="476"/>
      <c r="AS11" s="476"/>
      <c r="AT11" s="477"/>
      <c r="AU11" s="478" t="s">
        <v>118</v>
      </c>
      <c r="AV11" s="479"/>
      <c r="AW11" s="479"/>
      <c r="AX11" s="479"/>
      <c r="AY11" s="480" t="s">
        <v>119</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9400</v>
      </c>
      <c r="BW11" s="447"/>
      <c r="BX11" s="447"/>
      <c r="BY11" s="447"/>
      <c r="BZ11" s="447"/>
      <c r="CA11" s="447"/>
      <c r="CB11" s="447"/>
      <c r="CC11" s="448"/>
      <c r="CD11" s="449" t="s">
        <v>120</v>
      </c>
      <c r="CE11" s="450"/>
      <c r="CF11" s="450"/>
      <c r="CG11" s="450"/>
      <c r="CH11" s="450"/>
      <c r="CI11" s="450"/>
      <c r="CJ11" s="450"/>
      <c r="CK11" s="450"/>
      <c r="CL11" s="450"/>
      <c r="CM11" s="450"/>
      <c r="CN11" s="450"/>
      <c r="CO11" s="450"/>
      <c r="CP11" s="450"/>
      <c r="CQ11" s="450"/>
      <c r="CR11" s="450"/>
      <c r="CS11" s="451"/>
      <c r="CT11" s="486" t="s">
        <v>121</v>
      </c>
      <c r="CU11" s="487"/>
      <c r="CV11" s="487"/>
      <c r="CW11" s="487"/>
      <c r="CX11" s="487"/>
      <c r="CY11" s="487"/>
      <c r="CZ11" s="487"/>
      <c r="DA11" s="488"/>
      <c r="DB11" s="486" t="s">
        <v>121</v>
      </c>
      <c r="DC11" s="487"/>
      <c r="DD11" s="487"/>
      <c r="DE11" s="487"/>
      <c r="DF11" s="487"/>
      <c r="DG11" s="487"/>
      <c r="DH11" s="487"/>
      <c r="DI11" s="488"/>
      <c r="DJ11" s="165"/>
      <c r="DK11" s="165"/>
      <c r="DL11" s="165"/>
      <c r="DM11" s="165"/>
      <c r="DN11" s="165"/>
      <c r="DO11" s="165"/>
    </row>
    <row r="12" spans="1:119" ht="18.75" customHeight="1" x14ac:dyDescent="0.15">
      <c r="A12" s="166"/>
      <c r="B12" s="506" t="s">
        <v>122</v>
      </c>
      <c r="C12" s="507"/>
      <c r="D12" s="507"/>
      <c r="E12" s="507"/>
      <c r="F12" s="507"/>
      <c r="G12" s="507"/>
      <c r="H12" s="507"/>
      <c r="I12" s="507"/>
      <c r="J12" s="507"/>
      <c r="K12" s="508"/>
      <c r="L12" s="515" t="s">
        <v>123</v>
      </c>
      <c r="M12" s="516"/>
      <c r="N12" s="516"/>
      <c r="O12" s="516"/>
      <c r="P12" s="516"/>
      <c r="Q12" s="517"/>
      <c r="R12" s="518">
        <v>16432</v>
      </c>
      <c r="S12" s="519"/>
      <c r="T12" s="519"/>
      <c r="U12" s="519"/>
      <c r="V12" s="520"/>
      <c r="W12" s="521" t="s">
        <v>1</v>
      </c>
      <c r="X12" s="479"/>
      <c r="Y12" s="479"/>
      <c r="Z12" s="479"/>
      <c r="AA12" s="479"/>
      <c r="AB12" s="522"/>
      <c r="AC12" s="478" t="s">
        <v>124</v>
      </c>
      <c r="AD12" s="479"/>
      <c r="AE12" s="479"/>
      <c r="AF12" s="479"/>
      <c r="AG12" s="522"/>
      <c r="AH12" s="478" t="s">
        <v>125</v>
      </c>
      <c r="AI12" s="479"/>
      <c r="AJ12" s="479"/>
      <c r="AK12" s="479"/>
      <c r="AL12" s="523"/>
      <c r="AM12" s="475" t="s">
        <v>126</v>
      </c>
      <c r="AN12" s="476"/>
      <c r="AO12" s="476"/>
      <c r="AP12" s="476"/>
      <c r="AQ12" s="476"/>
      <c r="AR12" s="476"/>
      <c r="AS12" s="476"/>
      <c r="AT12" s="477"/>
      <c r="AU12" s="478" t="s">
        <v>127</v>
      </c>
      <c r="AV12" s="479"/>
      <c r="AW12" s="479"/>
      <c r="AX12" s="479"/>
      <c r="AY12" s="480" t="s">
        <v>128</v>
      </c>
      <c r="AZ12" s="481"/>
      <c r="BA12" s="481"/>
      <c r="BB12" s="481"/>
      <c r="BC12" s="481"/>
      <c r="BD12" s="481"/>
      <c r="BE12" s="481"/>
      <c r="BF12" s="481"/>
      <c r="BG12" s="481"/>
      <c r="BH12" s="481"/>
      <c r="BI12" s="481"/>
      <c r="BJ12" s="481"/>
      <c r="BK12" s="481"/>
      <c r="BL12" s="481"/>
      <c r="BM12" s="482"/>
      <c r="BN12" s="446">
        <v>200000</v>
      </c>
      <c r="BO12" s="447"/>
      <c r="BP12" s="447"/>
      <c r="BQ12" s="447"/>
      <c r="BR12" s="447"/>
      <c r="BS12" s="447"/>
      <c r="BT12" s="447"/>
      <c r="BU12" s="448"/>
      <c r="BV12" s="446">
        <v>236000</v>
      </c>
      <c r="BW12" s="447"/>
      <c r="BX12" s="447"/>
      <c r="BY12" s="447"/>
      <c r="BZ12" s="447"/>
      <c r="CA12" s="447"/>
      <c r="CB12" s="447"/>
      <c r="CC12" s="448"/>
      <c r="CD12" s="449" t="s">
        <v>129</v>
      </c>
      <c r="CE12" s="450"/>
      <c r="CF12" s="450"/>
      <c r="CG12" s="450"/>
      <c r="CH12" s="450"/>
      <c r="CI12" s="450"/>
      <c r="CJ12" s="450"/>
      <c r="CK12" s="450"/>
      <c r="CL12" s="450"/>
      <c r="CM12" s="450"/>
      <c r="CN12" s="450"/>
      <c r="CO12" s="450"/>
      <c r="CP12" s="450"/>
      <c r="CQ12" s="450"/>
      <c r="CR12" s="450"/>
      <c r="CS12" s="451"/>
      <c r="CT12" s="486" t="s">
        <v>130</v>
      </c>
      <c r="CU12" s="487"/>
      <c r="CV12" s="487"/>
      <c r="CW12" s="487"/>
      <c r="CX12" s="487"/>
      <c r="CY12" s="487"/>
      <c r="CZ12" s="487"/>
      <c r="DA12" s="488"/>
      <c r="DB12" s="486" t="s">
        <v>130</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131</v>
      </c>
      <c r="N13" s="535"/>
      <c r="O13" s="535"/>
      <c r="P13" s="535"/>
      <c r="Q13" s="536"/>
      <c r="R13" s="527">
        <v>14862</v>
      </c>
      <c r="S13" s="528"/>
      <c r="T13" s="528"/>
      <c r="U13" s="528"/>
      <c r="V13" s="529"/>
      <c r="W13" s="462" t="s">
        <v>132</v>
      </c>
      <c r="X13" s="463"/>
      <c r="Y13" s="463"/>
      <c r="Z13" s="463"/>
      <c r="AA13" s="463"/>
      <c r="AB13" s="453"/>
      <c r="AC13" s="497">
        <v>709</v>
      </c>
      <c r="AD13" s="498"/>
      <c r="AE13" s="498"/>
      <c r="AF13" s="498"/>
      <c r="AG13" s="537"/>
      <c r="AH13" s="497">
        <v>756</v>
      </c>
      <c r="AI13" s="498"/>
      <c r="AJ13" s="498"/>
      <c r="AK13" s="498"/>
      <c r="AL13" s="499"/>
      <c r="AM13" s="475" t="s">
        <v>133</v>
      </c>
      <c r="AN13" s="476"/>
      <c r="AO13" s="476"/>
      <c r="AP13" s="476"/>
      <c r="AQ13" s="476"/>
      <c r="AR13" s="476"/>
      <c r="AS13" s="476"/>
      <c r="AT13" s="477"/>
      <c r="AU13" s="478" t="s">
        <v>127</v>
      </c>
      <c r="AV13" s="479"/>
      <c r="AW13" s="479"/>
      <c r="AX13" s="479"/>
      <c r="AY13" s="480" t="s">
        <v>134</v>
      </c>
      <c r="AZ13" s="481"/>
      <c r="BA13" s="481"/>
      <c r="BB13" s="481"/>
      <c r="BC13" s="481"/>
      <c r="BD13" s="481"/>
      <c r="BE13" s="481"/>
      <c r="BF13" s="481"/>
      <c r="BG13" s="481"/>
      <c r="BH13" s="481"/>
      <c r="BI13" s="481"/>
      <c r="BJ13" s="481"/>
      <c r="BK13" s="481"/>
      <c r="BL13" s="481"/>
      <c r="BM13" s="482"/>
      <c r="BN13" s="446">
        <v>-116644</v>
      </c>
      <c r="BO13" s="447"/>
      <c r="BP13" s="447"/>
      <c r="BQ13" s="447"/>
      <c r="BR13" s="447"/>
      <c r="BS13" s="447"/>
      <c r="BT13" s="447"/>
      <c r="BU13" s="448"/>
      <c r="BV13" s="446">
        <v>-77787</v>
      </c>
      <c r="BW13" s="447"/>
      <c r="BX13" s="447"/>
      <c r="BY13" s="447"/>
      <c r="BZ13" s="447"/>
      <c r="CA13" s="447"/>
      <c r="CB13" s="447"/>
      <c r="CC13" s="448"/>
      <c r="CD13" s="449" t="s">
        <v>135</v>
      </c>
      <c r="CE13" s="450"/>
      <c r="CF13" s="450"/>
      <c r="CG13" s="450"/>
      <c r="CH13" s="450"/>
      <c r="CI13" s="450"/>
      <c r="CJ13" s="450"/>
      <c r="CK13" s="450"/>
      <c r="CL13" s="450"/>
      <c r="CM13" s="450"/>
      <c r="CN13" s="450"/>
      <c r="CO13" s="450"/>
      <c r="CP13" s="450"/>
      <c r="CQ13" s="450"/>
      <c r="CR13" s="450"/>
      <c r="CS13" s="451"/>
      <c r="CT13" s="443">
        <v>7.3</v>
      </c>
      <c r="CU13" s="444"/>
      <c r="CV13" s="444"/>
      <c r="CW13" s="444"/>
      <c r="CX13" s="444"/>
      <c r="CY13" s="444"/>
      <c r="CZ13" s="444"/>
      <c r="DA13" s="445"/>
      <c r="DB13" s="443">
        <v>7</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136</v>
      </c>
      <c r="M14" s="525"/>
      <c r="N14" s="525"/>
      <c r="O14" s="525"/>
      <c r="P14" s="525"/>
      <c r="Q14" s="526"/>
      <c r="R14" s="527">
        <v>16469</v>
      </c>
      <c r="S14" s="528"/>
      <c r="T14" s="528"/>
      <c r="U14" s="528"/>
      <c r="V14" s="529"/>
      <c r="W14" s="436"/>
      <c r="X14" s="437"/>
      <c r="Y14" s="437"/>
      <c r="Z14" s="437"/>
      <c r="AA14" s="437"/>
      <c r="AB14" s="426"/>
      <c r="AC14" s="530">
        <v>9.3000000000000007</v>
      </c>
      <c r="AD14" s="531"/>
      <c r="AE14" s="531"/>
      <c r="AF14" s="531"/>
      <c r="AG14" s="532"/>
      <c r="AH14" s="530">
        <v>9.4</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137</v>
      </c>
      <c r="CE14" s="539"/>
      <c r="CF14" s="539"/>
      <c r="CG14" s="539"/>
      <c r="CH14" s="539"/>
      <c r="CI14" s="539"/>
      <c r="CJ14" s="539"/>
      <c r="CK14" s="539"/>
      <c r="CL14" s="539"/>
      <c r="CM14" s="539"/>
      <c r="CN14" s="539"/>
      <c r="CO14" s="539"/>
      <c r="CP14" s="539"/>
      <c r="CQ14" s="539"/>
      <c r="CR14" s="539"/>
      <c r="CS14" s="540"/>
      <c r="CT14" s="541">
        <v>78.099999999999994</v>
      </c>
      <c r="CU14" s="542"/>
      <c r="CV14" s="542"/>
      <c r="CW14" s="542"/>
      <c r="CX14" s="542"/>
      <c r="CY14" s="542"/>
      <c r="CZ14" s="542"/>
      <c r="DA14" s="543"/>
      <c r="DB14" s="541">
        <v>71.099999999999994</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131</v>
      </c>
      <c r="N15" s="535"/>
      <c r="O15" s="535"/>
      <c r="P15" s="535"/>
      <c r="Q15" s="536"/>
      <c r="R15" s="527">
        <v>14922</v>
      </c>
      <c r="S15" s="528"/>
      <c r="T15" s="528"/>
      <c r="U15" s="528"/>
      <c r="V15" s="529"/>
      <c r="W15" s="462" t="s">
        <v>138</v>
      </c>
      <c r="X15" s="463"/>
      <c r="Y15" s="463"/>
      <c r="Z15" s="463"/>
      <c r="AA15" s="463"/>
      <c r="AB15" s="453"/>
      <c r="AC15" s="497">
        <v>925</v>
      </c>
      <c r="AD15" s="498"/>
      <c r="AE15" s="498"/>
      <c r="AF15" s="498"/>
      <c r="AG15" s="537"/>
      <c r="AH15" s="497">
        <v>965</v>
      </c>
      <c r="AI15" s="498"/>
      <c r="AJ15" s="498"/>
      <c r="AK15" s="498"/>
      <c r="AL15" s="499"/>
      <c r="AM15" s="475"/>
      <c r="AN15" s="476"/>
      <c r="AO15" s="476"/>
      <c r="AP15" s="476"/>
      <c r="AQ15" s="476"/>
      <c r="AR15" s="476"/>
      <c r="AS15" s="476"/>
      <c r="AT15" s="477"/>
      <c r="AU15" s="478"/>
      <c r="AV15" s="479"/>
      <c r="AW15" s="479"/>
      <c r="AX15" s="479"/>
      <c r="AY15" s="406" t="s">
        <v>139</v>
      </c>
      <c r="AZ15" s="407"/>
      <c r="BA15" s="407"/>
      <c r="BB15" s="407"/>
      <c r="BC15" s="407"/>
      <c r="BD15" s="407"/>
      <c r="BE15" s="407"/>
      <c r="BF15" s="407"/>
      <c r="BG15" s="407"/>
      <c r="BH15" s="407"/>
      <c r="BI15" s="407"/>
      <c r="BJ15" s="407"/>
      <c r="BK15" s="407"/>
      <c r="BL15" s="407"/>
      <c r="BM15" s="408"/>
      <c r="BN15" s="409">
        <v>2237068</v>
      </c>
      <c r="BO15" s="410"/>
      <c r="BP15" s="410"/>
      <c r="BQ15" s="410"/>
      <c r="BR15" s="410"/>
      <c r="BS15" s="410"/>
      <c r="BT15" s="410"/>
      <c r="BU15" s="411"/>
      <c r="BV15" s="409">
        <v>2079465</v>
      </c>
      <c r="BW15" s="410"/>
      <c r="BX15" s="410"/>
      <c r="BY15" s="410"/>
      <c r="BZ15" s="410"/>
      <c r="CA15" s="410"/>
      <c r="CB15" s="410"/>
      <c r="CC15" s="411"/>
      <c r="CD15" s="544" t="s">
        <v>140</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141</v>
      </c>
      <c r="M16" s="555"/>
      <c r="N16" s="555"/>
      <c r="O16" s="555"/>
      <c r="P16" s="555"/>
      <c r="Q16" s="556"/>
      <c r="R16" s="547" t="s">
        <v>142</v>
      </c>
      <c r="S16" s="548"/>
      <c r="T16" s="548"/>
      <c r="U16" s="548"/>
      <c r="V16" s="549"/>
      <c r="W16" s="436"/>
      <c r="X16" s="437"/>
      <c r="Y16" s="437"/>
      <c r="Z16" s="437"/>
      <c r="AA16" s="437"/>
      <c r="AB16" s="426"/>
      <c r="AC16" s="530">
        <v>12.2</v>
      </c>
      <c r="AD16" s="531"/>
      <c r="AE16" s="531"/>
      <c r="AF16" s="531"/>
      <c r="AG16" s="532"/>
      <c r="AH16" s="530">
        <v>12</v>
      </c>
      <c r="AI16" s="531"/>
      <c r="AJ16" s="531"/>
      <c r="AK16" s="531"/>
      <c r="AL16" s="533"/>
      <c r="AM16" s="475"/>
      <c r="AN16" s="476"/>
      <c r="AO16" s="476"/>
      <c r="AP16" s="476"/>
      <c r="AQ16" s="476"/>
      <c r="AR16" s="476"/>
      <c r="AS16" s="476"/>
      <c r="AT16" s="477"/>
      <c r="AU16" s="478"/>
      <c r="AV16" s="479"/>
      <c r="AW16" s="479"/>
      <c r="AX16" s="479"/>
      <c r="AY16" s="480" t="s">
        <v>143</v>
      </c>
      <c r="AZ16" s="481"/>
      <c r="BA16" s="481"/>
      <c r="BB16" s="481"/>
      <c r="BC16" s="481"/>
      <c r="BD16" s="481"/>
      <c r="BE16" s="481"/>
      <c r="BF16" s="481"/>
      <c r="BG16" s="481"/>
      <c r="BH16" s="481"/>
      <c r="BI16" s="481"/>
      <c r="BJ16" s="481"/>
      <c r="BK16" s="481"/>
      <c r="BL16" s="481"/>
      <c r="BM16" s="482"/>
      <c r="BN16" s="446">
        <v>4071385</v>
      </c>
      <c r="BO16" s="447"/>
      <c r="BP16" s="447"/>
      <c r="BQ16" s="447"/>
      <c r="BR16" s="447"/>
      <c r="BS16" s="447"/>
      <c r="BT16" s="447"/>
      <c r="BU16" s="448"/>
      <c r="BV16" s="446">
        <v>4071665</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144</v>
      </c>
      <c r="N17" s="551"/>
      <c r="O17" s="551"/>
      <c r="P17" s="551"/>
      <c r="Q17" s="552"/>
      <c r="R17" s="547" t="s">
        <v>145</v>
      </c>
      <c r="S17" s="548"/>
      <c r="T17" s="548"/>
      <c r="U17" s="548"/>
      <c r="V17" s="549"/>
      <c r="W17" s="462" t="s">
        <v>146</v>
      </c>
      <c r="X17" s="463"/>
      <c r="Y17" s="463"/>
      <c r="Z17" s="463"/>
      <c r="AA17" s="463"/>
      <c r="AB17" s="453"/>
      <c r="AC17" s="497">
        <v>5957</v>
      </c>
      <c r="AD17" s="498"/>
      <c r="AE17" s="498"/>
      <c r="AF17" s="498"/>
      <c r="AG17" s="537"/>
      <c r="AH17" s="497">
        <v>6322</v>
      </c>
      <c r="AI17" s="498"/>
      <c r="AJ17" s="498"/>
      <c r="AK17" s="498"/>
      <c r="AL17" s="499"/>
      <c r="AM17" s="475"/>
      <c r="AN17" s="476"/>
      <c r="AO17" s="476"/>
      <c r="AP17" s="476"/>
      <c r="AQ17" s="476"/>
      <c r="AR17" s="476"/>
      <c r="AS17" s="476"/>
      <c r="AT17" s="477"/>
      <c r="AU17" s="478"/>
      <c r="AV17" s="479"/>
      <c r="AW17" s="479"/>
      <c r="AX17" s="479"/>
      <c r="AY17" s="480" t="s">
        <v>147</v>
      </c>
      <c r="AZ17" s="481"/>
      <c r="BA17" s="481"/>
      <c r="BB17" s="481"/>
      <c r="BC17" s="481"/>
      <c r="BD17" s="481"/>
      <c r="BE17" s="481"/>
      <c r="BF17" s="481"/>
      <c r="BG17" s="481"/>
      <c r="BH17" s="481"/>
      <c r="BI17" s="481"/>
      <c r="BJ17" s="481"/>
      <c r="BK17" s="481"/>
      <c r="BL17" s="481"/>
      <c r="BM17" s="482"/>
      <c r="BN17" s="446">
        <v>2851182</v>
      </c>
      <c r="BO17" s="447"/>
      <c r="BP17" s="447"/>
      <c r="BQ17" s="447"/>
      <c r="BR17" s="447"/>
      <c r="BS17" s="447"/>
      <c r="BT17" s="447"/>
      <c r="BU17" s="448"/>
      <c r="BV17" s="446">
        <v>2649787</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148</v>
      </c>
      <c r="C18" s="489"/>
      <c r="D18" s="489"/>
      <c r="E18" s="558"/>
      <c r="F18" s="558"/>
      <c r="G18" s="558"/>
      <c r="H18" s="558"/>
      <c r="I18" s="558"/>
      <c r="J18" s="558"/>
      <c r="K18" s="558"/>
      <c r="L18" s="559">
        <v>261.33999999999997</v>
      </c>
      <c r="M18" s="559"/>
      <c r="N18" s="559"/>
      <c r="O18" s="559"/>
      <c r="P18" s="559"/>
      <c r="Q18" s="559"/>
      <c r="R18" s="560"/>
      <c r="S18" s="560"/>
      <c r="T18" s="560"/>
      <c r="U18" s="560"/>
      <c r="V18" s="561"/>
      <c r="W18" s="464"/>
      <c r="X18" s="465"/>
      <c r="Y18" s="465"/>
      <c r="Z18" s="465"/>
      <c r="AA18" s="465"/>
      <c r="AB18" s="456"/>
      <c r="AC18" s="562">
        <v>78.5</v>
      </c>
      <c r="AD18" s="563"/>
      <c r="AE18" s="563"/>
      <c r="AF18" s="563"/>
      <c r="AG18" s="564"/>
      <c r="AH18" s="562">
        <v>78.599999999999994</v>
      </c>
      <c r="AI18" s="563"/>
      <c r="AJ18" s="563"/>
      <c r="AK18" s="563"/>
      <c r="AL18" s="565"/>
      <c r="AM18" s="475"/>
      <c r="AN18" s="476"/>
      <c r="AO18" s="476"/>
      <c r="AP18" s="476"/>
      <c r="AQ18" s="476"/>
      <c r="AR18" s="476"/>
      <c r="AS18" s="476"/>
      <c r="AT18" s="477"/>
      <c r="AU18" s="478"/>
      <c r="AV18" s="479"/>
      <c r="AW18" s="479"/>
      <c r="AX18" s="479"/>
      <c r="AY18" s="480" t="s">
        <v>149</v>
      </c>
      <c r="AZ18" s="481"/>
      <c r="BA18" s="481"/>
      <c r="BB18" s="481"/>
      <c r="BC18" s="481"/>
      <c r="BD18" s="481"/>
      <c r="BE18" s="481"/>
      <c r="BF18" s="481"/>
      <c r="BG18" s="481"/>
      <c r="BH18" s="481"/>
      <c r="BI18" s="481"/>
      <c r="BJ18" s="481"/>
      <c r="BK18" s="481"/>
      <c r="BL18" s="481"/>
      <c r="BM18" s="482"/>
      <c r="BN18" s="446">
        <v>4251856</v>
      </c>
      <c r="BO18" s="447"/>
      <c r="BP18" s="447"/>
      <c r="BQ18" s="447"/>
      <c r="BR18" s="447"/>
      <c r="BS18" s="447"/>
      <c r="BT18" s="447"/>
      <c r="BU18" s="448"/>
      <c r="BV18" s="446">
        <v>4137619</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150</v>
      </c>
      <c r="C19" s="489"/>
      <c r="D19" s="489"/>
      <c r="E19" s="558"/>
      <c r="F19" s="558"/>
      <c r="G19" s="558"/>
      <c r="H19" s="558"/>
      <c r="I19" s="558"/>
      <c r="J19" s="558"/>
      <c r="K19" s="558"/>
      <c r="L19" s="566">
        <v>57</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151</v>
      </c>
      <c r="AZ19" s="481"/>
      <c r="BA19" s="481"/>
      <c r="BB19" s="481"/>
      <c r="BC19" s="481"/>
      <c r="BD19" s="481"/>
      <c r="BE19" s="481"/>
      <c r="BF19" s="481"/>
      <c r="BG19" s="481"/>
      <c r="BH19" s="481"/>
      <c r="BI19" s="481"/>
      <c r="BJ19" s="481"/>
      <c r="BK19" s="481"/>
      <c r="BL19" s="481"/>
      <c r="BM19" s="482"/>
      <c r="BN19" s="446">
        <v>6198391</v>
      </c>
      <c r="BO19" s="447"/>
      <c r="BP19" s="447"/>
      <c r="BQ19" s="447"/>
      <c r="BR19" s="447"/>
      <c r="BS19" s="447"/>
      <c r="BT19" s="447"/>
      <c r="BU19" s="448"/>
      <c r="BV19" s="446">
        <v>6126969</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152</v>
      </c>
      <c r="C20" s="489"/>
      <c r="D20" s="489"/>
      <c r="E20" s="558"/>
      <c r="F20" s="558"/>
      <c r="G20" s="558"/>
      <c r="H20" s="558"/>
      <c r="I20" s="558"/>
      <c r="J20" s="558"/>
      <c r="K20" s="558"/>
      <c r="L20" s="566">
        <v>6974</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153</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154</v>
      </c>
      <c r="C22" s="581"/>
      <c r="D22" s="582"/>
      <c r="E22" s="458" t="s">
        <v>1</v>
      </c>
      <c r="F22" s="463"/>
      <c r="G22" s="463"/>
      <c r="H22" s="463"/>
      <c r="I22" s="463"/>
      <c r="J22" s="463"/>
      <c r="K22" s="453"/>
      <c r="L22" s="458" t="s">
        <v>155</v>
      </c>
      <c r="M22" s="463"/>
      <c r="N22" s="463"/>
      <c r="O22" s="463"/>
      <c r="P22" s="453"/>
      <c r="Q22" s="589" t="s">
        <v>156</v>
      </c>
      <c r="R22" s="590"/>
      <c r="S22" s="590"/>
      <c r="T22" s="590"/>
      <c r="U22" s="590"/>
      <c r="V22" s="591"/>
      <c r="W22" s="595" t="s">
        <v>157</v>
      </c>
      <c r="X22" s="581"/>
      <c r="Y22" s="582"/>
      <c r="Z22" s="458" t="s">
        <v>1</v>
      </c>
      <c r="AA22" s="463"/>
      <c r="AB22" s="463"/>
      <c r="AC22" s="463"/>
      <c r="AD22" s="463"/>
      <c r="AE22" s="463"/>
      <c r="AF22" s="463"/>
      <c r="AG22" s="453"/>
      <c r="AH22" s="606" t="s">
        <v>158</v>
      </c>
      <c r="AI22" s="463"/>
      <c r="AJ22" s="463"/>
      <c r="AK22" s="463"/>
      <c r="AL22" s="453"/>
      <c r="AM22" s="606" t="s">
        <v>159</v>
      </c>
      <c r="AN22" s="607"/>
      <c r="AO22" s="607"/>
      <c r="AP22" s="607"/>
      <c r="AQ22" s="607"/>
      <c r="AR22" s="608"/>
      <c r="AS22" s="589" t="s">
        <v>156</v>
      </c>
      <c r="AT22" s="590"/>
      <c r="AU22" s="590"/>
      <c r="AV22" s="590"/>
      <c r="AW22" s="590"/>
      <c r="AX22" s="612"/>
      <c r="AY22" s="614"/>
      <c r="AZ22" s="615"/>
      <c r="BA22" s="615"/>
      <c r="BB22" s="615"/>
      <c r="BC22" s="615"/>
      <c r="BD22" s="615"/>
      <c r="BE22" s="615"/>
      <c r="BF22" s="615"/>
      <c r="BG22" s="615"/>
      <c r="BH22" s="615"/>
      <c r="BI22" s="615"/>
      <c r="BJ22" s="615"/>
      <c r="BK22" s="615"/>
      <c r="BL22" s="615"/>
      <c r="BM22" s="616"/>
      <c r="BN22" s="617"/>
      <c r="BO22" s="618"/>
      <c r="BP22" s="618"/>
      <c r="BQ22" s="618"/>
      <c r="BR22" s="618"/>
      <c r="BS22" s="618"/>
      <c r="BT22" s="618"/>
      <c r="BU22" s="619"/>
      <c r="BV22" s="617"/>
      <c r="BW22" s="618"/>
      <c r="BX22" s="618"/>
      <c r="BY22" s="618"/>
      <c r="BZ22" s="618"/>
      <c r="CA22" s="618"/>
      <c r="CB22" s="618"/>
      <c r="CC22" s="619"/>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09"/>
      <c r="AN23" s="610"/>
      <c r="AO23" s="610"/>
      <c r="AP23" s="610"/>
      <c r="AQ23" s="610"/>
      <c r="AR23" s="611"/>
      <c r="AS23" s="592"/>
      <c r="AT23" s="593"/>
      <c r="AU23" s="593"/>
      <c r="AV23" s="593"/>
      <c r="AW23" s="593"/>
      <c r="AX23" s="613"/>
      <c r="AY23" s="406" t="s">
        <v>160</v>
      </c>
      <c r="AZ23" s="407"/>
      <c r="BA23" s="407"/>
      <c r="BB23" s="407"/>
      <c r="BC23" s="407"/>
      <c r="BD23" s="407"/>
      <c r="BE23" s="407"/>
      <c r="BF23" s="407"/>
      <c r="BG23" s="407"/>
      <c r="BH23" s="407"/>
      <c r="BI23" s="407"/>
      <c r="BJ23" s="407"/>
      <c r="BK23" s="407"/>
      <c r="BL23" s="407"/>
      <c r="BM23" s="408"/>
      <c r="BN23" s="446">
        <v>8708353</v>
      </c>
      <c r="BO23" s="447"/>
      <c r="BP23" s="447"/>
      <c r="BQ23" s="447"/>
      <c r="BR23" s="447"/>
      <c r="BS23" s="447"/>
      <c r="BT23" s="447"/>
      <c r="BU23" s="448"/>
      <c r="BV23" s="446">
        <v>8029805</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161</v>
      </c>
      <c r="F24" s="476"/>
      <c r="G24" s="476"/>
      <c r="H24" s="476"/>
      <c r="I24" s="476"/>
      <c r="J24" s="476"/>
      <c r="K24" s="477"/>
      <c r="L24" s="497">
        <v>1</v>
      </c>
      <c r="M24" s="498"/>
      <c r="N24" s="498"/>
      <c r="O24" s="498"/>
      <c r="P24" s="537"/>
      <c r="Q24" s="497">
        <v>7000</v>
      </c>
      <c r="R24" s="498"/>
      <c r="S24" s="498"/>
      <c r="T24" s="498"/>
      <c r="U24" s="498"/>
      <c r="V24" s="537"/>
      <c r="W24" s="596"/>
      <c r="X24" s="584"/>
      <c r="Y24" s="585"/>
      <c r="Z24" s="496" t="s">
        <v>162</v>
      </c>
      <c r="AA24" s="476"/>
      <c r="AB24" s="476"/>
      <c r="AC24" s="476"/>
      <c r="AD24" s="476"/>
      <c r="AE24" s="476"/>
      <c r="AF24" s="476"/>
      <c r="AG24" s="477"/>
      <c r="AH24" s="497">
        <v>152</v>
      </c>
      <c r="AI24" s="498"/>
      <c r="AJ24" s="498"/>
      <c r="AK24" s="498"/>
      <c r="AL24" s="537"/>
      <c r="AM24" s="497">
        <v>454176</v>
      </c>
      <c r="AN24" s="498"/>
      <c r="AO24" s="498"/>
      <c r="AP24" s="498"/>
      <c r="AQ24" s="498"/>
      <c r="AR24" s="537"/>
      <c r="AS24" s="497">
        <v>2988</v>
      </c>
      <c r="AT24" s="498"/>
      <c r="AU24" s="498"/>
      <c r="AV24" s="498"/>
      <c r="AW24" s="498"/>
      <c r="AX24" s="499"/>
      <c r="AY24" s="614" t="s">
        <v>163</v>
      </c>
      <c r="AZ24" s="615"/>
      <c r="BA24" s="615"/>
      <c r="BB24" s="615"/>
      <c r="BC24" s="615"/>
      <c r="BD24" s="615"/>
      <c r="BE24" s="615"/>
      <c r="BF24" s="615"/>
      <c r="BG24" s="615"/>
      <c r="BH24" s="615"/>
      <c r="BI24" s="615"/>
      <c r="BJ24" s="615"/>
      <c r="BK24" s="615"/>
      <c r="BL24" s="615"/>
      <c r="BM24" s="616"/>
      <c r="BN24" s="446">
        <v>7674000</v>
      </c>
      <c r="BO24" s="447"/>
      <c r="BP24" s="447"/>
      <c r="BQ24" s="447"/>
      <c r="BR24" s="447"/>
      <c r="BS24" s="447"/>
      <c r="BT24" s="447"/>
      <c r="BU24" s="448"/>
      <c r="BV24" s="446">
        <v>7126679</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164</v>
      </c>
      <c r="F25" s="476"/>
      <c r="G25" s="476"/>
      <c r="H25" s="476"/>
      <c r="I25" s="476"/>
      <c r="J25" s="476"/>
      <c r="K25" s="477"/>
      <c r="L25" s="497">
        <v>2</v>
      </c>
      <c r="M25" s="498"/>
      <c r="N25" s="498"/>
      <c r="O25" s="498"/>
      <c r="P25" s="537"/>
      <c r="Q25" s="497">
        <v>6000</v>
      </c>
      <c r="R25" s="498"/>
      <c r="S25" s="498"/>
      <c r="T25" s="498"/>
      <c r="U25" s="498"/>
      <c r="V25" s="537"/>
      <c r="W25" s="596"/>
      <c r="X25" s="584"/>
      <c r="Y25" s="585"/>
      <c r="Z25" s="496" t="s">
        <v>165</v>
      </c>
      <c r="AA25" s="476"/>
      <c r="AB25" s="476"/>
      <c r="AC25" s="476"/>
      <c r="AD25" s="476"/>
      <c r="AE25" s="476"/>
      <c r="AF25" s="476"/>
      <c r="AG25" s="477"/>
      <c r="AH25" s="497" t="s">
        <v>166</v>
      </c>
      <c r="AI25" s="498"/>
      <c r="AJ25" s="498"/>
      <c r="AK25" s="498"/>
      <c r="AL25" s="537"/>
      <c r="AM25" s="497" t="s">
        <v>130</v>
      </c>
      <c r="AN25" s="498"/>
      <c r="AO25" s="498"/>
      <c r="AP25" s="498"/>
      <c r="AQ25" s="498"/>
      <c r="AR25" s="537"/>
      <c r="AS25" s="497" t="s">
        <v>166</v>
      </c>
      <c r="AT25" s="498"/>
      <c r="AU25" s="498"/>
      <c r="AV25" s="498"/>
      <c r="AW25" s="498"/>
      <c r="AX25" s="499"/>
      <c r="AY25" s="406" t="s">
        <v>167</v>
      </c>
      <c r="AZ25" s="407"/>
      <c r="BA25" s="407"/>
      <c r="BB25" s="407"/>
      <c r="BC25" s="407"/>
      <c r="BD25" s="407"/>
      <c r="BE25" s="407"/>
      <c r="BF25" s="407"/>
      <c r="BG25" s="407"/>
      <c r="BH25" s="407"/>
      <c r="BI25" s="407"/>
      <c r="BJ25" s="407"/>
      <c r="BK25" s="407"/>
      <c r="BL25" s="407"/>
      <c r="BM25" s="408"/>
      <c r="BN25" s="409">
        <v>573781</v>
      </c>
      <c r="BO25" s="410"/>
      <c r="BP25" s="410"/>
      <c r="BQ25" s="410"/>
      <c r="BR25" s="410"/>
      <c r="BS25" s="410"/>
      <c r="BT25" s="410"/>
      <c r="BU25" s="411"/>
      <c r="BV25" s="409">
        <v>612151</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168</v>
      </c>
      <c r="F26" s="476"/>
      <c r="G26" s="476"/>
      <c r="H26" s="476"/>
      <c r="I26" s="476"/>
      <c r="J26" s="476"/>
      <c r="K26" s="477"/>
      <c r="L26" s="497">
        <v>1</v>
      </c>
      <c r="M26" s="498"/>
      <c r="N26" s="498"/>
      <c r="O26" s="498"/>
      <c r="P26" s="537"/>
      <c r="Q26" s="497">
        <v>5500</v>
      </c>
      <c r="R26" s="498"/>
      <c r="S26" s="498"/>
      <c r="T26" s="498"/>
      <c r="U26" s="498"/>
      <c r="V26" s="537"/>
      <c r="W26" s="596"/>
      <c r="X26" s="584"/>
      <c r="Y26" s="585"/>
      <c r="Z26" s="496" t="s">
        <v>169</v>
      </c>
      <c r="AA26" s="620"/>
      <c r="AB26" s="620"/>
      <c r="AC26" s="620"/>
      <c r="AD26" s="620"/>
      <c r="AE26" s="620"/>
      <c r="AF26" s="620"/>
      <c r="AG26" s="621"/>
      <c r="AH26" s="497">
        <v>5</v>
      </c>
      <c r="AI26" s="498"/>
      <c r="AJ26" s="498"/>
      <c r="AK26" s="498"/>
      <c r="AL26" s="537"/>
      <c r="AM26" s="497">
        <v>16370</v>
      </c>
      <c r="AN26" s="498"/>
      <c r="AO26" s="498"/>
      <c r="AP26" s="498"/>
      <c r="AQ26" s="498"/>
      <c r="AR26" s="537"/>
      <c r="AS26" s="497">
        <v>3274</v>
      </c>
      <c r="AT26" s="498"/>
      <c r="AU26" s="498"/>
      <c r="AV26" s="498"/>
      <c r="AW26" s="498"/>
      <c r="AX26" s="499"/>
      <c r="AY26" s="449" t="s">
        <v>170</v>
      </c>
      <c r="AZ26" s="450"/>
      <c r="BA26" s="450"/>
      <c r="BB26" s="450"/>
      <c r="BC26" s="450"/>
      <c r="BD26" s="450"/>
      <c r="BE26" s="450"/>
      <c r="BF26" s="450"/>
      <c r="BG26" s="450"/>
      <c r="BH26" s="450"/>
      <c r="BI26" s="450"/>
      <c r="BJ26" s="450"/>
      <c r="BK26" s="450"/>
      <c r="BL26" s="450"/>
      <c r="BM26" s="451"/>
      <c r="BN26" s="446" t="s">
        <v>166</v>
      </c>
      <c r="BO26" s="447"/>
      <c r="BP26" s="447"/>
      <c r="BQ26" s="447"/>
      <c r="BR26" s="447"/>
      <c r="BS26" s="447"/>
      <c r="BT26" s="447"/>
      <c r="BU26" s="448"/>
      <c r="BV26" s="446" t="s">
        <v>171</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172</v>
      </c>
      <c r="F27" s="476"/>
      <c r="G27" s="476"/>
      <c r="H27" s="476"/>
      <c r="I27" s="476"/>
      <c r="J27" s="476"/>
      <c r="K27" s="477"/>
      <c r="L27" s="497">
        <v>1</v>
      </c>
      <c r="M27" s="498"/>
      <c r="N27" s="498"/>
      <c r="O27" s="498"/>
      <c r="P27" s="537"/>
      <c r="Q27" s="497">
        <v>2680</v>
      </c>
      <c r="R27" s="498"/>
      <c r="S27" s="498"/>
      <c r="T27" s="498"/>
      <c r="U27" s="498"/>
      <c r="V27" s="537"/>
      <c r="W27" s="596"/>
      <c r="X27" s="584"/>
      <c r="Y27" s="585"/>
      <c r="Z27" s="496" t="s">
        <v>173</v>
      </c>
      <c r="AA27" s="476"/>
      <c r="AB27" s="476"/>
      <c r="AC27" s="476"/>
      <c r="AD27" s="476"/>
      <c r="AE27" s="476"/>
      <c r="AF27" s="476"/>
      <c r="AG27" s="477"/>
      <c r="AH27" s="497" t="s">
        <v>166</v>
      </c>
      <c r="AI27" s="498"/>
      <c r="AJ27" s="498"/>
      <c r="AK27" s="498"/>
      <c r="AL27" s="537"/>
      <c r="AM27" s="497" t="s">
        <v>130</v>
      </c>
      <c r="AN27" s="498"/>
      <c r="AO27" s="498"/>
      <c r="AP27" s="498"/>
      <c r="AQ27" s="498"/>
      <c r="AR27" s="537"/>
      <c r="AS27" s="497" t="s">
        <v>130</v>
      </c>
      <c r="AT27" s="498"/>
      <c r="AU27" s="498"/>
      <c r="AV27" s="498"/>
      <c r="AW27" s="498"/>
      <c r="AX27" s="499"/>
      <c r="AY27" s="538" t="s">
        <v>174</v>
      </c>
      <c r="AZ27" s="539"/>
      <c r="BA27" s="539"/>
      <c r="BB27" s="539"/>
      <c r="BC27" s="539"/>
      <c r="BD27" s="539"/>
      <c r="BE27" s="539"/>
      <c r="BF27" s="539"/>
      <c r="BG27" s="539"/>
      <c r="BH27" s="539"/>
      <c r="BI27" s="539"/>
      <c r="BJ27" s="539"/>
      <c r="BK27" s="539"/>
      <c r="BL27" s="539"/>
      <c r="BM27" s="540"/>
      <c r="BN27" s="617">
        <v>312956</v>
      </c>
      <c r="BO27" s="618"/>
      <c r="BP27" s="618"/>
      <c r="BQ27" s="618"/>
      <c r="BR27" s="618"/>
      <c r="BS27" s="618"/>
      <c r="BT27" s="618"/>
      <c r="BU27" s="619"/>
      <c r="BV27" s="617">
        <v>312946</v>
      </c>
      <c r="BW27" s="618"/>
      <c r="BX27" s="618"/>
      <c r="BY27" s="618"/>
      <c r="BZ27" s="618"/>
      <c r="CA27" s="618"/>
      <c r="CB27" s="618"/>
      <c r="CC27" s="619"/>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175</v>
      </c>
      <c r="F28" s="476"/>
      <c r="G28" s="476"/>
      <c r="H28" s="476"/>
      <c r="I28" s="476"/>
      <c r="J28" s="476"/>
      <c r="K28" s="477"/>
      <c r="L28" s="497">
        <v>1</v>
      </c>
      <c r="M28" s="498"/>
      <c r="N28" s="498"/>
      <c r="O28" s="498"/>
      <c r="P28" s="537"/>
      <c r="Q28" s="497">
        <v>2180</v>
      </c>
      <c r="R28" s="498"/>
      <c r="S28" s="498"/>
      <c r="T28" s="498"/>
      <c r="U28" s="498"/>
      <c r="V28" s="537"/>
      <c r="W28" s="596"/>
      <c r="X28" s="584"/>
      <c r="Y28" s="585"/>
      <c r="Z28" s="496" t="s">
        <v>176</v>
      </c>
      <c r="AA28" s="476"/>
      <c r="AB28" s="476"/>
      <c r="AC28" s="476"/>
      <c r="AD28" s="476"/>
      <c r="AE28" s="476"/>
      <c r="AF28" s="476"/>
      <c r="AG28" s="477"/>
      <c r="AH28" s="497" t="s">
        <v>177</v>
      </c>
      <c r="AI28" s="498"/>
      <c r="AJ28" s="498"/>
      <c r="AK28" s="498"/>
      <c r="AL28" s="537"/>
      <c r="AM28" s="497" t="s">
        <v>166</v>
      </c>
      <c r="AN28" s="498"/>
      <c r="AO28" s="498"/>
      <c r="AP28" s="498"/>
      <c r="AQ28" s="498"/>
      <c r="AR28" s="537"/>
      <c r="AS28" s="497" t="s">
        <v>130</v>
      </c>
      <c r="AT28" s="498"/>
      <c r="AU28" s="498"/>
      <c r="AV28" s="498"/>
      <c r="AW28" s="498"/>
      <c r="AX28" s="499"/>
      <c r="AY28" s="622" t="s">
        <v>178</v>
      </c>
      <c r="AZ28" s="623"/>
      <c r="BA28" s="623"/>
      <c r="BB28" s="624"/>
      <c r="BC28" s="406" t="s">
        <v>41</v>
      </c>
      <c r="BD28" s="407"/>
      <c r="BE28" s="407"/>
      <c r="BF28" s="407"/>
      <c r="BG28" s="407"/>
      <c r="BH28" s="407"/>
      <c r="BI28" s="407"/>
      <c r="BJ28" s="407"/>
      <c r="BK28" s="407"/>
      <c r="BL28" s="407"/>
      <c r="BM28" s="408"/>
      <c r="BN28" s="409">
        <v>836216</v>
      </c>
      <c r="BO28" s="410"/>
      <c r="BP28" s="410"/>
      <c r="BQ28" s="410"/>
      <c r="BR28" s="410"/>
      <c r="BS28" s="410"/>
      <c r="BT28" s="410"/>
      <c r="BU28" s="411"/>
      <c r="BV28" s="409">
        <v>886061</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179</v>
      </c>
      <c r="F29" s="476"/>
      <c r="G29" s="476"/>
      <c r="H29" s="476"/>
      <c r="I29" s="476"/>
      <c r="J29" s="476"/>
      <c r="K29" s="477"/>
      <c r="L29" s="497">
        <v>14</v>
      </c>
      <c r="M29" s="498"/>
      <c r="N29" s="498"/>
      <c r="O29" s="498"/>
      <c r="P29" s="537"/>
      <c r="Q29" s="497">
        <v>1790</v>
      </c>
      <c r="R29" s="498"/>
      <c r="S29" s="498"/>
      <c r="T29" s="498"/>
      <c r="U29" s="498"/>
      <c r="V29" s="537"/>
      <c r="W29" s="597"/>
      <c r="X29" s="598"/>
      <c r="Y29" s="599"/>
      <c r="Z29" s="496" t="s">
        <v>180</v>
      </c>
      <c r="AA29" s="476"/>
      <c r="AB29" s="476"/>
      <c r="AC29" s="476"/>
      <c r="AD29" s="476"/>
      <c r="AE29" s="476"/>
      <c r="AF29" s="476"/>
      <c r="AG29" s="477"/>
      <c r="AH29" s="497">
        <v>152</v>
      </c>
      <c r="AI29" s="498"/>
      <c r="AJ29" s="498"/>
      <c r="AK29" s="498"/>
      <c r="AL29" s="537"/>
      <c r="AM29" s="497">
        <v>454176</v>
      </c>
      <c r="AN29" s="498"/>
      <c r="AO29" s="498"/>
      <c r="AP29" s="498"/>
      <c r="AQ29" s="498"/>
      <c r="AR29" s="537"/>
      <c r="AS29" s="497">
        <v>2988</v>
      </c>
      <c r="AT29" s="498"/>
      <c r="AU29" s="498"/>
      <c r="AV29" s="498"/>
      <c r="AW29" s="498"/>
      <c r="AX29" s="499"/>
      <c r="AY29" s="625"/>
      <c r="AZ29" s="626"/>
      <c r="BA29" s="626"/>
      <c r="BB29" s="627"/>
      <c r="BC29" s="480" t="s">
        <v>181</v>
      </c>
      <c r="BD29" s="481"/>
      <c r="BE29" s="481"/>
      <c r="BF29" s="481"/>
      <c r="BG29" s="481"/>
      <c r="BH29" s="481"/>
      <c r="BI29" s="481"/>
      <c r="BJ29" s="481"/>
      <c r="BK29" s="481"/>
      <c r="BL29" s="481"/>
      <c r="BM29" s="482"/>
      <c r="BN29" s="446">
        <v>2643</v>
      </c>
      <c r="BO29" s="447"/>
      <c r="BP29" s="447"/>
      <c r="BQ29" s="447"/>
      <c r="BR29" s="447"/>
      <c r="BS29" s="447"/>
      <c r="BT29" s="447"/>
      <c r="BU29" s="448"/>
      <c r="BV29" s="446">
        <v>2643</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182</v>
      </c>
      <c r="X30" s="604"/>
      <c r="Y30" s="604"/>
      <c r="Z30" s="604"/>
      <c r="AA30" s="604"/>
      <c r="AB30" s="604"/>
      <c r="AC30" s="604"/>
      <c r="AD30" s="604"/>
      <c r="AE30" s="604"/>
      <c r="AF30" s="604"/>
      <c r="AG30" s="605"/>
      <c r="AH30" s="562">
        <v>96.6</v>
      </c>
      <c r="AI30" s="563"/>
      <c r="AJ30" s="563"/>
      <c r="AK30" s="563"/>
      <c r="AL30" s="563"/>
      <c r="AM30" s="563"/>
      <c r="AN30" s="563"/>
      <c r="AO30" s="563"/>
      <c r="AP30" s="563"/>
      <c r="AQ30" s="563"/>
      <c r="AR30" s="563"/>
      <c r="AS30" s="563"/>
      <c r="AT30" s="563"/>
      <c r="AU30" s="563"/>
      <c r="AV30" s="563"/>
      <c r="AW30" s="563"/>
      <c r="AX30" s="565"/>
      <c r="AY30" s="628"/>
      <c r="AZ30" s="629"/>
      <c r="BA30" s="629"/>
      <c r="BB30" s="630"/>
      <c r="BC30" s="614" t="s">
        <v>43</v>
      </c>
      <c r="BD30" s="615"/>
      <c r="BE30" s="615"/>
      <c r="BF30" s="615"/>
      <c r="BG30" s="615"/>
      <c r="BH30" s="615"/>
      <c r="BI30" s="615"/>
      <c r="BJ30" s="615"/>
      <c r="BK30" s="615"/>
      <c r="BL30" s="615"/>
      <c r="BM30" s="616"/>
      <c r="BN30" s="617">
        <v>693346</v>
      </c>
      <c r="BO30" s="618"/>
      <c r="BP30" s="618"/>
      <c r="BQ30" s="618"/>
      <c r="BR30" s="618"/>
      <c r="BS30" s="618"/>
      <c r="BT30" s="618"/>
      <c r="BU30" s="619"/>
      <c r="BV30" s="617">
        <v>641661</v>
      </c>
      <c r="BW30" s="618"/>
      <c r="BX30" s="618"/>
      <c r="BY30" s="618"/>
      <c r="BZ30" s="618"/>
      <c r="CA30" s="618"/>
      <c r="CB30" s="618"/>
      <c r="CC30" s="619"/>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189</v>
      </c>
      <c r="D33" s="470"/>
      <c r="E33" s="435" t="s">
        <v>190</v>
      </c>
      <c r="F33" s="435"/>
      <c r="G33" s="435"/>
      <c r="H33" s="435"/>
      <c r="I33" s="435"/>
      <c r="J33" s="435"/>
      <c r="K33" s="435"/>
      <c r="L33" s="435"/>
      <c r="M33" s="435"/>
      <c r="N33" s="435"/>
      <c r="O33" s="435"/>
      <c r="P33" s="435"/>
      <c r="Q33" s="435"/>
      <c r="R33" s="435"/>
      <c r="S33" s="435"/>
      <c r="T33" s="195"/>
      <c r="U33" s="470" t="s">
        <v>191</v>
      </c>
      <c r="V33" s="470"/>
      <c r="W33" s="435" t="s">
        <v>190</v>
      </c>
      <c r="X33" s="435"/>
      <c r="Y33" s="435"/>
      <c r="Z33" s="435"/>
      <c r="AA33" s="435"/>
      <c r="AB33" s="435"/>
      <c r="AC33" s="435"/>
      <c r="AD33" s="435"/>
      <c r="AE33" s="435"/>
      <c r="AF33" s="435"/>
      <c r="AG33" s="435"/>
      <c r="AH33" s="435"/>
      <c r="AI33" s="435"/>
      <c r="AJ33" s="435"/>
      <c r="AK33" s="435"/>
      <c r="AL33" s="195"/>
      <c r="AM33" s="470" t="s">
        <v>189</v>
      </c>
      <c r="AN33" s="470"/>
      <c r="AO33" s="435" t="s">
        <v>192</v>
      </c>
      <c r="AP33" s="435"/>
      <c r="AQ33" s="435"/>
      <c r="AR33" s="435"/>
      <c r="AS33" s="435"/>
      <c r="AT33" s="435"/>
      <c r="AU33" s="435"/>
      <c r="AV33" s="435"/>
      <c r="AW33" s="435"/>
      <c r="AX33" s="435"/>
      <c r="AY33" s="435"/>
      <c r="AZ33" s="435"/>
      <c r="BA33" s="435"/>
      <c r="BB33" s="435"/>
      <c r="BC33" s="435"/>
      <c r="BD33" s="196"/>
      <c r="BE33" s="435" t="s">
        <v>193</v>
      </c>
      <c r="BF33" s="435"/>
      <c r="BG33" s="435" t="s">
        <v>194</v>
      </c>
      <c r="BH33" s="435"/>
      <c r="BI33" s="435"/>
      <c r="BJ33" s="435"/>
      <c r="BK33" s="435"/>
      <c r="BL33" s="435"/>
      <c r="BM33" s="435"/>
      <c r="BN33" s="435"/>
      <c r="BO33" s="435"/>
      <c r="BP33" s="435"/>
      <c r="BQ33" s="435"/>
      <c r="BR33" s="435"/>
      <c r="BS33" s="435"/>
      <c r="BT33" s="435"/>
      <c r="BU33" s="435"/>
      <c r="BV33" s="196"/>
      <c r="BW33" s="470" t="s">
        <v>193</v>
      </c>
      <c r="BX33" s="470"/>
      <c r="BY33" s="435" t="s">
        <v>195</v>
      </c>
      <c r="BZ33" s="435"/>
      <c r="CA33" s="435"/>
      <c r="CB33" s="435"/>
      <c r="CC33" s="435"/>
      <c r="CD33" s="435"/>
      <c r="CE33" s="435"/>
      <c r="CF33" s="435"/>
      <c r="CG33" s="435"/>
      <c r="CH33" s="435"/>
      <c r="CI33" s="435"/>
      <c r="CJ33" s="435"/>
      <c r="CK33" s="435"/>
      <c r="CL33" s="435"/>
      <c r="CM33" s="435"/>
      <c r="CN33" s="195"/>
      <c r="CO33" s="470" t="s">
        <v>196</v>
      </c>
      <c r="CP33" s="470"/>
      <c r="CQ33" s="435" t="s">
        <v>197</v>
      </c>
      <c r="CR33" s="435"/>
      <c r="CS33" s="435"/>
      <c r="CT33" s="435"/>
      <c r="CU33" s="435"/>
      <c r="CV33" s="435"/>
      <c r="CW33" s="435"/>
      <c r="CX33" s="435"/>
      <c r="CY33" s="435"/>
      <c r="CZ33" s="435"/>
      <c r="DA33" s="435"/>
      <c r="DB33" s="435"/>
      <c r="DC33" s="435"/>
      <c r="DD33" s="435"/>
      <c r="DE33" s="435"/>
      <c r="DF33" s="195"/>
      <c r="DG33" s="631" t="s">
        <v>198</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国民健康保険事業特別会計</v>
      </c>
      <c r="X34" s="633"/>
      <c r="Y34" s="633"/>
      <c r="Z34" s="633"/>
      <c r="AA34" s="633"/>
      <c r="AB34" s="633"/>
      <c r="AC34" s="633"/>
      <c r="AD34" s="633"/>
      <c r="AE34" s="633"/>
      <c r="AF34" s="633"/>
      <c r="AG34" s="633"/>
      <c r="AH34" s="633"/>
      <c r="AI34" s="633"/>
      <c r="AJ34" s="633"/>
      <c r="AK34" s="633"/>
      <c r="AL34" s="193"/>
      <c r="AM34" s="632">
        <f>IF(AO34="","",MAX(C34:D43,U34:V43)+1)</f>
        <v>5</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f>IF(BG34="","",MAX(C34:D43,U34:V43,AM34:AN43)+1)</f>
        <v>6</v>
      </c>
      <c r="BF34" s="632"/>
      <c r="BG34" s="633" t="str">
        <f>IF('各会計、関係団体の財政状況及び健全化判断比率'!B32="","",'各会計、関係団体の財政状況及び健全化判断比率'!B32)</f>
        <v>公共下水道事業特別会計</v>
      </c>
      <c r="BH34" s="633"/>
      <c r="BI34" s="633"/>
      <c r="BJ34" s="633"/>
      <c r="BK34" s="633"/>
      <c r="BL34" s="633"/>
      <c r="BM34" s="633"/>
      <c r="BN34" s="633"/>
      <c r="BO34" s="633"/>
      <c r="BP34" s="633"/>
      <c r="BQ34" s="633"/>
      <c r="BR34" s="633"/>
      <c r="BS34" s="633"/>
      <c r="BT34" s="633"/>
      <c r="BU34" s="633"/>
      <c r="BV34" s="193"/>
      <c r="BW34" s="632" t="str">
        <f>IF(BY34="","",MAX(C34:D43,U34:V43,AM34:AN43,BE34:BF43)+1)</f>
        <v/>
      </c>
      <c r="BX34" s="632"/>
      <c r="BY34" s="633" t="str">
        <f>IF('各会計、関係団体の財政状況及び健全化判断比率'!B68="","",'各会計、関係団体の財政状況及び健全化判断比率'!B68)</f>
        <v/>
      </c>
      <c r="BZ34" s="633"/>
      <c r="CA34" s="633"/>
      <c r="CB34" s="633"/>
      <c r="CC34" s="633"/>
      <c r="CD34" s="633"/>
      <c r="CE34" s="633"/>
      <c r="CF34" s="633"/>
      <c r="CG34" s="633"/>
      <c r="CH34" s="633"/>
      <c r="CI34" s="633"/>
      <c r="CJ34" s="633"/>
      <c r="CK34" s="633"/>
      <c r="CL34" s="633"/>
      <c r="CM34" s="633"/>
      <c r="CN34" s="193"/>
      <c r="CO34" s="632" t="str">
        <f>IF(CQ34="","",MAX(C34:D43,U34:V43,AM34:AN43,BE34:BF43,BW34:BX43)+1)</f>
        <v/>
      </c>
      <c r="CP34" s="632"/>
      <c r="CQ34" s="633" t="str">
        <f>IF('各会計、関係団体の財政状況及び健全化判断比率'!BS7="","",'各会計、関係団体の財政状況及び健全化判断比率'!BS7)</f>
        <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後期高齢者医療事業特別会計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7</v>
      </c>
      <c r="BF35" s="632"/>
      <c r="BG35" s="633" t="str">
        <f>IF('各会計、関係団体の財政状況及び健全化判断比率'!B33="","",'各会計、関係団体の財政状況及び健全化判断比率'!B33)</f>
        <v>地方卸売市場事業特別会計</v>
      </c>
      <c r="BH35" s="633"/>
      <c r="BI35" s="633"/>
      <c r="BJ35" s="633"/>
      <c r="BK35" s="633"/>
      <c r="BL35" s="633"/>
      <c r="BM35" s="633"/>
      <c r="BN35" s="633"/>
      <c r="BO35" s="633"/>
      <c r="BP35" s="633"/>
      <c r="BQ35" s="633"/>
      <c r="BR35" s="633"/>
      <c r="BS35" s="633"/>
      <c r="BT35" s="633"/>
      <c r="BU35" s="633"/>
      <c r="BV35" s="193"/>
      <c r="BW35" s="632" t="str">
        <f t="shared" ref="BW35:BW43" si="2">IF(BY35="","",BW34+1)</f>
        <v/>
      </c>
      <c r="BX35" s="632"/>
      <c r="BY35" s="633" t="str">
        <f>IF('各会計、関係団体の財政状況及び健全化判断比率'!B69="","",'各会計、関係団体の財政状況及び健全化判断比率'!B69)</f>
        <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介護保険サービス事業特別会計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t="str">
        <f t="shared" si="2"/>
        <v/>
      </c>
      <c r="BX36" s="632"/>
      <c r="BY36" s="633" t="str">
        <f>IF('各会計、関係団体の財政状況及び健全化判断比率'!B70="","",'各会計、関係団体の財政状況及び健全化判断比率'!B70)</f>
        <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t="str">
        <f t="shared" si="2"/>
        <v/>
      </c>
      <c r="BX37" s="632"/>
      <c r="BY37" s="633" t="str">
        <f>IF('各会計、関係団体の財政状況及び健全化判断比率'!B71="","",'各会計、関係団体の財政状況及び健全化判断比率'!B71)</f>
        <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t="str">
        <f t="shared" si="2"/>
        <v/>
      </c>
      <c r="BX38" s="632"/>
      <c r="BY38" s="633" t="str">
        <f>IF('各会計、関係団体の財政状況及び健全化判断比率'!B72="","",'各会計、関係団体の財政状況及び健全化判断比率'!B72)</f>
        <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t="str">
        <f t="shared" si="2"/>
        <v/>
      </c>
      <c r="BX39" s="632"/>
      <c r="BY39" s="633" t="str">
        <f>IF('各会計、関係団体の財政状況及び健全化判断比率'!B73="","",'各会計、関係団体の財政状況及び健全化判断比率'!B73)</f>
        <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203</v>
      </c>
    </row>
    <row r="50" spans="5:5" x14ac:dyDescent="0.15">
      <c r="E50" s="167" t="s">
        <v>204</v>
      </c>
    </row>
    <row r="51" spans="5:5" x14ac:dyDescent="0.15">
      <c r="E51" s="167" t="s">
        <v>205</v>
      </c>
    </row>
    <row r="52" spans="5:5" x14ac:dyDescent="0.15">
      <c r="E52" s="167" t="s">
        <v>206</v>
      </c>
    </row>
    <row r="53" spans="5:5" x14ac:dyDescent="0.15">
      <c r="E53" s="167" t="s">
        <v>207</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nllYZvGt8paNjw76sAFXoiOYmXSJUJyFEqyuc6G1dTYEhg4V7KxbFk8WxReFZL/jo32mJVGCxkbRAf78WavrNw==" saltValue="H++vllu1WuWVSjD6WFaXx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24" t="s">
        <v>565</v>
      </c>
      <c r="D34" s="1224"/>
      <c r="E34" s="1225"/>
      <c r="F34" s="32">
        <v>5.75</v>
      </c>
      <c r="G34" s="33">
        <v>6.06</v>
      </c>
      <c r="H34" s="33">
        <v>5.99</v>
      </c>
      <c r="I34" s="33">
        <v>6.17</v>
      </c>
      <c r="J34" s="34">
        <v>6.48</v>
      </c>
      <c r="K34" s="22"/>
      <c r="L34" s="22"/>
      <c r="M34" s="22"/>
      <c r="N34" s="22"/>
      <c r="O34" s="22"/>
      <c r="P34" s="22"/>
    </row>
    <row r="35" spans="1:16" ht="39" customHeight="1" x14ac:dyDescent="0.15">
      <c r="A35" s="22"/>
      <c r="B35" s="35"/>
      <c r="C35" s="1218" t="s">
        <v>566</v>
      </c>
      <c r="D35" s="1219"/>
      <c r="E35" s="1220"/>
      <c r="F35" s="36">
        <v>5.12</v>
      </c>
      <c r="G35" s="37">
        <v>7.39</v>
      </c>
      <c r="H35" s="37">
        <v>5.99</v>
      </c>
      <c r="I35" s="37">
        <v>6</v>
      </c>
      <c r="J35" s="38">
        <v>4.58</v>
      </c>
      <c r="K35" s="22"/>
      <c r="L35" s="22"/>
      <c r="M35" s="22"/>
      <c r="N35" s="22"/>
      <c r="O35" s="22"/>
      <c r="P35" s="22"/>
    </row>
    <row r="36" spans="1:16" ht="39" customHeight="1" x14ac:dyDescent="0.15">
      <c r="A36" s="22"/>
      <c r="B36" s="35"/>
      <c r="C36" s="1218" t="s">
        <v>567</v>
      </c>
      <c r="D36" s="1219"/>
      <c r="E36" s="1220"/>
      <c r="F36" s="36" t="s">
        <v>568</v>
      </c>
      <c r="G36" s="37" t="s">
        <v>569</v>
      </c>
      <c r="H36" s="37" t="s">
        <v>570</v>
      </c>
      <c r="I36" s="37" t="s">
        <v>571</v>
      </c>
      <c r="J36" s="38">
        <v>0.46</v>
      </c>
      <c r="K36" s="22"/>
      <c r="L36" s="22"/>
      <c r="M36" s="22"/>
      <c r="N36" s="22"/>
      <c r="O36" s="22"/>
      <c r="P36" s="22"/>
    </row>
    <row r="37" spans="1:16" ht="39" customHeight="1" x14ac:dyDescent="0.15">
      <c r="A37" s="22"/>
      <c r="B37" s="35"/>
      <c r="C37" s="1218" t="s">
        <v>572</v>
      </c>
      <c r="D37" s="1219"/>
      <c r="E37" s="1220"/>
      <c r="F37" s="36">
        <v>0.28999999999999998</v>
      </c>
      <c r="G37" s="37">
        <v>7.0000000000000007E-2</v>
      </c>
      <c r="H37" s="37">
        <v>7.0000000000000007E-2</v>
      </c>
      <c r="I37" s="37">
        <v>0.08</v>
      </c>
      <c r="J37" s="38">
        <v>0.09</v>
      </c>
      <c r="K37" s="22"/>
      <c r="L37" s="22"/>
      <c r="M37" s="22"/>
      <c r="N37" s="22"/>
      <c r="O37" s="22"/>
      <c r="P37" s="22"/>
    </row>
    <row r="38" spans="1:16" ht="39" customHeight="1" x14ac:dyDescent="0.15">
      <c r="A38" s="22"/>
      <c r="B38" s="35"/>
      <c r="C38" s="1218" t="s">
        <v>573</v>
      </c>
      <c r="D38" s="1219"/>
      <c r="E38" s="1220"/>
      <c r="F38" s="36">
        <v>0.01</v>
      </c>
      <c r="G38" s="37">
        <v>0.02</v>
      </c>
      <c r="H38" s="37">
        <v>0.02</v>
      </c>
      <c r="I38" s="37">
        <v>0.01</v>
      </c>
      <c r="J38" s="38">
        <v>0.04</v>
      </c>
      <c r="K38" s="22"/>
      <c r="L38" s="22"/>
      <c r="M38" s="22"/>
      <c r="N38" s="22"/>
      <c r="O38" s="22"/>
      <c r="P38" s="22"/>
    </row>
    <row r="39" spans="1:16" ht="39" customHeight="1" x14ac:dyDescent="0.15">
      <c r="A39" s="22"/>
      <c r="B39" s="35"/>
      <c r="C39" s="1218" t="s">
        <v>574</v>
      </c>
      <c r="D39" s="1219"/>
      <c r="E39" s="1220"/>
      <c r="F39" s="36">
        <v>0.06</v>
      </c>
      <c r="G39" s="37">
        <v>7.0000000000000007E-2</v>
      </c>
      <c r="H39" s="37">
        <v>0.12</v>
      </c>
      <c r="I39" s="37">
        <v>0.04</v>
      </c>
      <c r="J39" s="38">
        <v>0.02</v>
      </c>
      <c r="K39" s="22"/>
      <c r="L39" s="22"/>
      <c r="M39" s="22"/>
      <c r="N39" s="22"/>
      <c r="O39" s="22"/>
      <c r="P39" s="22"/>
    </row>
    <row r="40" spans="1:16" ht="39" customHeight="1" x14ac:dyDescent="0.15">
      <c r="A40" s="22"/>
      <c r="B40" s="35"/>
      <c r="C40" s="1218" t="s">
        <v>575</v>
      </c>
      <c r="D40" s="1219"/>
      <c r="E40" s="1220"/>
      <c r="F40" s="36">
        <v>0</v>
      </c>
      <c r="G40" s="37">
        <v>0</v>
      </c>
      <c r="H40" s="37">
        <v>0</v>
      </c>
      <c r="I40" s="37">
        <v>0</v>
      </c>
      <c r="J40" s="38">
        <v>0</v>
      </c>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576</v>
      </c>
      <c r="D42" s="1219"/>
      <c r="E42" s="1220"/>
      <c r="F42" s="36" t="s">
        <v>514</v>
      </c>
      <c r="G42" s="37" t="s">
        <v>514</v>
      </c>
      <c r="H42" s="37" t="s">
        <v>514</v>
      </c>
      <c r="I42" s="37" t="s">
        <v>514</v>
      </c>
      <c r="J42" s="38" t="s">
        <v>514</v>
      </c>
      <c r="K42" s="22"/>
      <c r="L42" s="22"/>
      <c r="M42" s="22"/>
      <c r="N42" s="22"/>
      <c r="O42" s="22"/>
      <c r="P42" s="22"/>
    </row>
    <row r="43" spans="1:16" ht="39" customHeight="1" thickBot="1" x14ac:dyDescent="0.2">
      <c r="A43" s="22"/>
      <c r="B43" s="40"/>
      <c r="C43" s="1221" t="s">
        <v>577</v>
      </c>
      <c r="D43" s="1222"/>
      <c r="E43" s="1223"/>
      <c r="F43" s="41" t="s">
        <v>514</v>
      </c>
      <c r="G43" s="42" t="s">
        <v>514</v>
      </c>
      <c r="H43" s="42" t="s">
        <v>514</v>
      </c>
      <c r="I43" s="42" t="s">
        <v>514</v>
      </c>
      <c r="J43" s="43" t="s">
        <v>514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MnYkF356hYw/V+sQPzxdCmwM8TiBPbJj/aRExIqeAtboFhw6j7gDCvQjU+cMCQpVqg66NN8bgSwt58T5gUgGag==" saltValue="PuW2mK/mBPxbMouPYJIaS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28" zoomScaleSheetLayoutView="55" workbookViewId="0">
      <selection activeCell="O44" sqref="O4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770</v>
      </c>
      <c r="L45" s="60">
        <v>739</v>
      </c>
      <c r="M45" s="60">
        <v>674</v>
      </c>
      <c r="N45" s="60">
        <v>745</v>
      </c>
      <c r="O45" s="61">
        <v>716</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514</v>
      </c>
      <c r="L46" s="64" t="s">
        <v>514</v>
      </c>
      <c r="M46" s="64" t="s">
        <v>514</v>
      </c>
      <c r="N46" s="64" t="s">
        <v>514</v>
      </c>
      <c r="O46" s="65" t="s">
        <v>514</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514</v>
      </c>
      <c r="L47" s="64" t="s">
        <v>514</v>
      </c>
      <c r="M47" s="64" t="s">
        <v>514</v>
      </c>
      <c r="N47" s="64" t="s">
        <v>514</v>
      </c>
      <c r="O47" s="65" t="s">
        <v>514</v>
      </c>
      <c r="P47" s="48"/>
      <c r="Q47" s="48"/>
      <c r="R47" s="48"/>
      <c r="S47" s="48"/>
      <c r="T47" s="48"/>
      <c r="U47" s="48"/>
    </row>
    <row r="48" spans="1:21" ht="30.75" customHeight="1" x14ac:dyDescent="0.15">
      <c r="A48" s="48"/>
      <c r="B48" s="1236"/>
      <c r="C48" s="1237"/>
      <c r="D48" s="62"/>
      <c r="E48" s="1228" t="s">
        <v>15</v>
      </c>
      <c r="F48" s="1228"/>
      <c r="G48" s="1228"/>
      <c r="H48" s="1228"/>
      <c r="I48" s="1228"/>
      <c r="J48" s="1229"/>
      <c r="K48" s="63">
        <v>283</v>
      </c>
      <c r="L48" s="64">
        <v>280</v>
      </c>
      <c r="M48" s="64">
        <v>283</v>
      </c>
      <c r="N48" s="64">
        <v>229</v>
      </c>
      <c r="O48" s="65">
        <v>269</v>
      </c>
      <c r="P48" s="48"/>
      <c r="Q48" s="48"/>
      <c r="R48" s="48"/>
      <c r="S48" s="48"/>
      <c r="T48" s="48"/>
      <c r="U48" s="48"/>
    </row>
    <row r="49" spans="1:21" ht="30.75" customHeight="1" x14ac:dyDescent="0.15">
      <c r="A49" s="48"/>
      <c r="B49" s="1236"/>
      <c r="C49" s="1237"/>
      <c r="D49" s="62"/>
      <c r="E49" s="1228" t="s">
        <v>16</v>
      </c>
      <c r="F49" s="1228"/>
      <c r="G49" s="1228"/>
      <c r="H49" s="1228"/>
      <c r="I49" s="1228"/>
      <c r="J49" s="1229"/>
      <c r="K49" s="63">
        <v>38</v>
      </c>
      <c r="L49" s="64">
        <v>7</v>
      </c>
      <c r="M49" s="64">
        <v>15</v>
      </c>
      <c r="N49" s="64">
        <v>17</v>
      </c>
      <c r="O49" s="65">
        <v>21</v>
      </c>
      <c r="P49" s="48"/>
      <c r="Q49" s="48"/>
      <c r="R49" s="48"/>
      <c r="S49" s="48"/>
      <c r="T49" s="48"/>
      <c r="U49" s="48"/>
    </row>
    <row r="50" spans="1:21" ht="30.75" customHeight="1" x14ac:dyDescent="0.15">
      <c r="A50" s="48"/>
      <c r="B50" s="1236"/>
      <c r="C50" s="1237"/>
      <c r="D50" s="62"/>
      <c r="E50" s="1228" t="s">
        <v>17</v>
      </c>
      <c r="F50" s="1228"/>
      <c r="G50" s="1228"/>
      <c r="H50" s="1228"/>
      <c r="I50" s="1228"/>
      <c r="J50" s="1229"/>
      <c r="K50" s="63">
        <v>76</v>
      </c>
      <c r="L50" s="64">
        <v>40</v>
      </c>
      <c r="M50" s="64">
        <v>40</v>
      </c>
      <c r="N50" s="64">
        <v>33</v>
      </c>
      <c r="O50" s="65">
        <v>28</v>
      </c>
      <c r="P50" s="48"/>
      <c r="Q50" s="48"/>
      <c r="R50" s="48"/>
      <c r="S50" s="48"/>
      <c r="T50" s="48"/>
      <c r="U50" s="48"/>
    </row>
    <row r="51" spans="1:21" ht="30.75" customHeight="1" x14ac:dyDescent="0.15">
      <c r="A51" s="48"/>
      <c r="B51" s="1238"/>
      <c r="C51" s="1239"/>
      <c r="D51" s="66"/>
      <c r="E51" s="1228" t="s">
        <v>18</v>
      </c>
      <c r="F51" s="1228"/>
      <c r="G51" s="1228"/>
      <c r="H51" s="1228"/>
      <c r="I51" s="1228"/>
      <c r="J51" s="1229"/>
      <c r="K51" s="63">
        <v>0</v>
      </c>
      <c r="L51" s="64">
        <v>0</v>
      </c>
      <c r="M51" s="64">
        <v>0</v>
      </c>
      <c r="N51" s="64">
        <v>0</v>
      </c>
      <c r="O51" s="65">
        <v>0</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745</v>
      </c>
      <c r="L52" s="64">
        <v>767</v>
      </c>
      <c r="M52" s="64">
        <v>718</v>
      </c>
      <c r="N52" s="64">
        <v>712</v>
      </c>
      <c r="O52" s="65">
        <v>693</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422</v>
      </c>
      <c r="L53" s="69">
        <v>299</v>
      </c>
      <c r="M53" s="69">
        <v>294</v>
      </c>
      <c r="N53" s="69">
        <v>312</v>
      </c>
      <c r="O53" s="70">
        <v>341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rVUixDcOiF2em7sqR4zcNZyWwERUEk8gJXgC+5L+s9TQJOP2nBkToSeSfkjOyC/5lQqsic0wv/uwY0Cyx4a8ww==" saltValue="xXoKIBsGG/FprBfcrKh31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4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557</v>
      </c>
      <c r="J40" s="79" t="s">
        <v>558</v>
      </c>
      <c r="K40" s="79" t="s">
        <v>559</v>
      </c>
      <c r="L40" s="79" t="s">
        <v>560</v>
      </c>
      <c r="M40" s="80" t="s">
        <v>561</v>
      </c>
    </row>
    <row r="41" spans="2:13" ht="27.75" customHeight="1" x14ac:dyDescent="0.15">
      <c r="B41" s="1242" t="s">
        <v>24</v>
      </c>
      <c r="C41" s="1243"/>
      <c r="D41" s="81"/>
      <c r="E41" s="1248" t="s">
        <v>25</v>
      </c>
      <c r="F41" s="1248"/>
      <c r="G41" s="1248"/>
      <c r="H41" s="1249"/>
      <c r="I41" s="82">
        <v>7342</v>
      </c>
      <c r="J41" s="83">
        <v>7242</v>
      </c>
      <c r="K41" s="83">
        <v>7237</v>
      </c>
      <c r="L41" s="83">
        <v>8030</v>
      </c>
      <c r="M41" s="84">
        <v>8708</v>
      </c>
    </row>
    <row r="42" spans="2:13" ht="27.75" customHeight="1" x14ac:dyDescent="0.15">
      <c r="B42" s="1244"/>
      <c r="C42" s="1245"/>
      <c r="D42" s="85"/>
      <c r="E42" s="1250" t="s">
        <v>26</v>
      </c>
      <c r="F42" s="1250"/>
      <c r="G42" s="1250"/>
      <c r="H42" s="1251"/>
      <c r="I42" s="86">
        <v>200</v>
      </c>
      <c r="J42" s="87">
        <v>163</v>
      </c>
      <c r="K42" s="87">
        <v>124</v>
      </c>
      <c r="L42" s="87">
        <v>90</v>
      </c>
      <c r="M42" s="88">
        <v>59</v>
      </c>
    </row>
    <row r="43" spans="2:13" ht="27.75" customHeight="1" x14ac:dyDescent="0.15">
      <c r="B43" s="1244"/>
      <c r="C43" s="1245"/>
      <c r="D43" s="85"/>
      <c r="E43" s="1250" t="s">
        <v>27</v>
      </c>
      <c r="F43" s="1250"/>
      <c r="G43" s="1250"/>
      <c r="H43" s="1251"/>
      <c r="I43" s="86">
        <v>3545</v>
      </c>
      <c r="J43" s="87">
        <v>3492</v>
      </c>
      <c r="K43" s="87">
        <v>3364</v>
      </c>
      <c r="L43" s="87">
        <v>2951</v>
      </c>
      <c r="M43" s="88">
        <v>2756</v>
      </c>
    </row>
    <row r="44" spans="2:13" ht="27.75" customHeight="1" x14ac:dyDescent="0.15">
      <c r="B44" s="1244"/>
      <c r="C44" s="1245"/>
      <c r="D44" s="85"/>
      <c r="E44" s="1250" t="s">
        <v>28</v>
      </c>
      <c r="F44" s="1250"/>
      <c r="G44" s="1250"/>
      <c r="H44" s="1251"/>
      <c r="I44" s="86">
        <v>123</v>
      </c>
      <c r="J44" s="87">
        <v>148</v>
      </c>
      <c r="K44" s="87">
        <v>144</v>
      </c>
      <c r="L44" s="87">
        <v>128</v>
      </c>
      <c r="M44" s="88">
        <v>107</v>
      </c>
    </row>
    <row r="45" spans="2:13" ht="27.75" customHeight="1" x14ac:dyDescent="0.15">
      <c r="B45" s="1244"/>
      <c r="C45" s="1245"/>
      <c r="D45" s="85"/>
      <c r="E45" s="1250" t="s">
        <v>29</v>
      </c>
      <c r="F45" s="1250"/>
      <c r="G45" s="1250"/>
      <c r="H45" s="1251"/>
      <c r="I45" s="86">
        <v>1711</v>
      </c>
      <c r="J45" s="87">
        <v>1560</v>
      </c>
      <c r="K45" s="87">
        <v>1495</v>
      </c>
      <c r="L45" s="87">
        <v>1470</v>
      </c>
      <c r="M45" s="88">
        <v>1427</v>
      </c>
    </row>
    <row r="46" spans="2:13" ht="27.75" customHeight="1" x14ac:dyDescent="0.15">
      <c r="B46" s="1244"/>
      <c r="C46" s="1245"/>
      <c r="D46" s="89"/>
      <c r="E46" s="1250" t="s">
        <v>30</v>
      </c>
      <c r="F46" s="1250"/>
      <c r="G46" s="1250"/>
      <c r="H46" s="1251"/>
      <c r="I46" s="86" t="s">
        <v>514</v>
      </c>
      <c r="J46" s="87" t="s">
        <v>514</v>
      </c>
      <c r="K46" s="87" t="s">
        <v>514</v>
      </c>
      <c r="L46" s="87" t="s">
        <v>514</v>
      </c>
      <c r="M46" s="88" t="s">
        <v>514</v>
      </c>
    </row>
    <row r="47" spans="2:13" ht="27.75" customHeight="1" x14ac:dyDescent="0.15">
      <c r="B47" s="1244"/>
      <c r="C47" s="1245"/>
      <c r="D47" s="90"/>
      <c r="E47" s="1252" t="s">
        <v>31</v>
      </c>
      <c r="F47" s="1253"/>
      <c r="G47" s="1253"/>
      <c r="H47" s="1254"/>
      <c r="I47" s="86" t="s">
        <v>514</v>
      </c>
      <c r="J47" s="87" t="s">
        <v>514</v>
      </c>
      <c r="K47" s="87" t="s">
        <v>514</v>
      </c>
      <c r="L47" s="87" t="s">
        <v>514</v>
      </c>
      <c r="M47" s="88" t="s">
        <v>514</v>
      </c>
    </row>
    <row r="48" spans="2:13" ht="27.75" customHeight="1" x14ac:dyDescent="0.15">
      <c r="B48" s="1244"/>
      <c r="C48" s="1245"/>
      <c r="D48" s="85"/>
      <c r="E48" s="1250" t="s">
        <v>32</v>
      </c>
      <c r="F48" s="1250"/>
      <c r="G48" s="1250"/>
      <c r="H48" s="1251"/>
      <c r="I48" s="86" t="s">
        <v>514</v>
      </c>
      <c r="J48" s="87" t="s">
        <v>514</v>
      </c>
      <c r="K48" s="87" t="s">
        <v>514</v>
      </c>
      <c r="L48" s="87" t="s">
        <v>514</v>
      </c>
      <c r="M48" s="88" t="s">
        <v>514</v>
      </c>
    </row>
    <row r="49" spans="2:13" ht="27.75" customHeight="1" x14ac:dyDescent="0.15">
      <c r="B49" s="1246"/>
      <c r="C49" s="1247"/>
      <c r="D49" s="85"/>
      <c r="E49" s="1250" t="s">
        <v>33</v>
      </c>
      <c r="F49" s="1250"/>
      <c r="G49" s="1250"/>
      <c r="H49" s="1251"/>
      <c r="I49" s="86" t="s">
        <v>514</v>
      </c>
      <c r="J49" s="87" t="s">
        <v>514</v>
      </c>
      <c r="K49" s="87" t="s">
        <v>514</v>
      </c>
      <c r="L49" s="87" t="s">
        <v>514</v>
      </c>
      <c r="M49" s="88" t="s">
        <v>514</v>
      </c>
    </row>
    <row r="50" spans="2:13" ht="27.75" customHeight="1" x14ac:dyDescent="0.15">
      <c r="B50" s="1255" t="s">
        <v>34</v>
      </c>
      <c r="C50" s="1256"/>
      <c r="D50" s="91"/>
      <c r="E50" s="1250" t="s">
        <v>35</v>
      </c>
      <c r="F50" s="1250"/>
      <c r="G50" s="1250"/>
      <c r="H50" s="1251"/>
      <c r="I50" s="86">
        <v>1700</v>
      </c>
      <c r="J50" s="87">
        <v>1600</v>
      </c>
      <c r="K50" s="87">
        <v>1884</v>
      </c>
      <c r="L50" s="87">
        <v>1651</v>
      </c>
      <c r="M50" s="88">
        <v>1663</v>
      </c>
    </row>
    <row r="51" spans="2:13" ht="27.75" customHeight="1" x14ac:dyDescent="0.15">
      <c r="B51" s="1244"/>
      <c r="C51" s="1245"/>
      <c r="D51" s="85"/>
      <c r="E51" s="1250" t="s">
        <v>36</v>
      </c>
      <c r="F51" s="1250"/>
      <c r="G51" s="1250"/>
      <c r="H51" s="1251"/>
      <c r="I51" s="86">
        <v>1862</v>
      </c>
      <c r="J51" s="87">
        <v>1764</v>
      </c>
      <c r="K51" s="87">
        <v>1658</v>
      </c>
      <c r="L51" s="87">
        <v>1491</v>
      </c>
      <c r="M51" s="88">
        <v>1397</v>
      </c>
    </row>
    <row r="52" spans="2:13" ht="27.75" customHeight="1" x14ac:dyDescent="0.15">
      <c r="B52" s="1246"/>
      <c r="C52" s="1247"/>
      <c r="D52" s="85"/>
      <c r="E52" s="1250" t="s">
        <v>37</v>
      </c>
      <c r="F52" s="1250"/>
      <c r="G52" s="1250"/>
      <c r="H52" s="1251"/>
      <c r="I52" s="86">
        <v>6904</v>
      </c>
      <c r="J52" s="87">
        <v>6768</v>
      </c>
      <c r="K52" s="87">
        <v>6657</v>
      </c>
      <c r="L52" s="87">
        <v>6458</v>
      </c>
      <c r="M52" s="88">
        <v>6574</v>
      </c>
    </row>
    <row r="53" spans="2:13" ht="27.75" customHeight="1" thickBot="1" x14ac:dyDescent="0.2">
      <c r="B53" s="1257" t="s">
        <v>21</v>
      </c>
      <c r="C53" s="1258"/>
      <c r="D53" s="92"/>
      <c r="E53" s="1259" t="s">
        <v>38</v>
      </c>
      <c r="F53" s="1259"/>
      <c r="G53" s="1259"/>
      <c r="H53" s="1260"/>
      <c r="I53" s="93">
        <v>2457</v>
      </c>
      <c r="J53" s="94">
        <v>2473</v>
      </c>
      <c r="K53" s="94">
        <v>2165</v>
      </c>
      <c r="L53" s="94">
        <v>3069</v>
      </c>
      <c r="M53" s="95">
        <v>3424</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5m2IcZfSqIY3vSq/fiSnK/Cf5/JQECl/9plgQ7+jG6KmTmSnSSIGAu/xVbpFZEiC3GyxErq+yNMlQUKT0/YM0w==" saltValue="Cxis6xg1CjcL4eBQm32RN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F7"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559</v>
      </c>
      <c r="G54" s="104" t="s">
        <v>560</v>
      </c>
      <c r="H54" s="105" t="s">
        <v>561</v>
      </c>
    </row>
    <row r="55" spans="2:8" ht="52.5" customHeight="1" x14ac:dyDescent="0.15">
      <c r="B55" s="106"/>
      <c r="C55" s="1269" t="s">
        <v>41</v>
      </c>
      <c r="D55" s="1269"/>
      <c r="E55" s="1270"/>
      <c r="F55" s="107">
        <v>976</v>
      </c>
      <c r="G55" s="107">
        <v>886</v>
      </c>
      <c r="H55" s="108">
        <v>836</v>
      </c>
    </row>
    <row r="56" spans="2:8" ht="52.5" customHeight="1" x14ac:dyDescent="0.15">
      <c r="B56" s="109"/>
      <c r="C56" s="1271" t="s">
        <v>42</v>
      </c>
      <c r="D56" s="1271"/>
      <c r="E56" s="1272"/>
      <c r="F56" s="110">
        <v>3</v>
      </c>
      <c r="G56" s="110">
        <v>3</v>
      </c>
      <c r="H56" s="111">
        <v>3</v>
      </c>
    </row>
    <row r="57" spans="2:8" ht="53.25" customHeight="1" x14ac:dyDescent="0.15">
      <c r="B57" s="109"/>
      <c r="C57" s="1273" t="s">
        <v>43</v>
      </c>
      <c r="D57" s="1273"/>
      <c r="E57" s="1274"/>
      <c r="F57" s="112">
        <v>785</v>
      </c>
      <c r="G57" s="112">
        <v>642</v>
      </c>
      <c r="H57" s="113">
        <v>693</v>
      </c>
    </row>
    <row r="58" spans="2:8" ht="45.75" customHeight="1" x14ac:dyDescent="0.15">
      <c r="B58" s="114"/>
      <c r="C58" s="1261" t="s">
        <v>44</v>
      </c>
      <c r="D58" s="1262"/>
      <c r="E58" s="1263"/>
      <c r="F58" s="115"/>
      <c r="G58" s="115"/>
      <c r="H58" s="116"/>
    </row>
    <row r="59" spans="2:8" ht="45.75" customHeight="1" x14ac:dyDescent="0.15">
      <c r="B59" s="114"/>
      <c r="C59" s="1261" t="s">
        <v>44</v>
      </c>
      <c r="D59" s="1262"/>
      <c r="E59" s="1263"/>
      <c r="F59" s="115"/>
      <c r="G59" s="115"/>
      <c r="H59" s="116"/>
    </row>
    <row r="60" spans="2:8" ht="45.75" customHeight="1" x14ac:dyDescent="0.15">
      <c r="B60" s="114"/>
      <c r="C60" s="1261" t="s">
        <v>44</v>
      </c>
      <c r="D60" s="1262"/>
      <c r="E60" s="1263"/>
      <c r="F60" s="115"/>
      <c r="G60" s="115"/>
      <c r="H60" s="116"/>
    </row>
    <row r="61" spans="2:8" ht="45.75" customHeight="1" x14ac:dyDescent="0.15">
      <c r="B61" s="114"/>
      <c r="C61" s="1261" t="s">
        <v>44</v>
      </c>
      <c r="D61" s="1262"/>
      <c r="E61" s="1263"/>
      <c r="F61" s="115"/>
      <c r="G61" s="115"/>
      <c r="H61" s="116"/>
    </row>
    <row r="62" spans="2:8" ht="45.75" customHeight="1" thickBot="1" x14ac:dyDescent="0.2">
      <c r="B62" s="117"/>
      <c r="C62" s="1264" t="s">
        <v>44</v>
      </c>
      <c r="D62" s="1265"/>
      <c r="E62" s="1266"/>
      <c r="F62" s="118"/>
      <c r="G62" s="118"/>
      <c r="H62" s="119"/>
    </row>
    <row r="63" spans="2:8" ht="52.5" customHeight="1" thickBot="1" x14ac:dyDescent="0.2">
      <c r="B63" s="120"/>
      <c r="C63" s="1267" t="s">
        <v>45</v>
      </c>
      <c r="D63" s="1267"/>
      <c r="E63" s="1268"/>
      <c r="F63" s="121">
        <v>1763</v>
      </c>
      <c r="G63" s="121">
        <v>1530</v>
      </c>
      <c r="H63" s="122">
        <v>1532</v>
      </c>
    </row>
    <row r="64" spans="2:8" ht="15" customHeight="1" x14ac:dyDescent="0.15"/>
    <row r="65" ht="0" hidden="1" customHeight="1" x14ac:dyDescent="0.15"/>
    <row r="66" ht="0" hidden="1" customHeight="1" x14ac:dyDescent="0.15"/>
  </sheetData>
  <sheetProtection algorithmName="SHA-512" hashValue="H/H9vC6hwAefzhjICDzxRw7cbe5gPjLNEhpDka2XISH5umy8sH3N2BWbx8BVRiNLlP6PX1slZZAcF5w/uIE65A==" saltValue="nAD5Yt8dIa/DXV62LOCU0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ZM191"/>
  <sheetViews>
    <sheetView tabSelected="1" topLeftCell="L16" zoomScale="70" zoomScaleNormal="70" workbookViewId="0">
      <selection activeCell="AN43" sqref="AN43:DC47"/>
    </sheetView>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578</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578</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579</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580</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8" t="s">
        <v>581</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582</v>
      </c>
    </row>
    <row r="50" spans="1:109" x14ac:dyDescent="0.15">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557</v>
      </c>
      <c r="BQ50" s="1280"/>
      <c r="BR50" s="1280"/>
      <c r="BS50" s="1280"/>
      <c r="BT50" s="1280"/>
      <c r="BU50" s="1280"/>
      <c r="BV50" s="1280"/>
      <c r="BW50" s="1280"/>
      <c r="BX50" s="1280" t="s">
        <v>558</v>
      </c>
      <c r="BY50" s="1280"/>
      <c r="BZ50" s="1280"/>
      <c r="CA50" s="1280"/>
      <c r="CB50" s="1280"/>
      <c r="CC50" s="1280"/>
      <c r="CD50" s="1280"/>
      <c r="CE50" s="1280"/>
      <c r="CF50" s="1280" t="s">
        <v>559</v>
      </c>
      <c r="CG50" s="1280"/>
      <c r="CH50" s="1280"/>
      <c r="CI50" s="1280"/>
      <c r="CJ50" s="1280"/>
      <c r="CK50" s="1280"/>
      <c r="CL50" s="1280"/>
      <c r="CM50" s="1280"/>
      <c r="CN50" s="1280" t="s">
        <v>560</v>
      </c>
      <c r="CO50" s="1280"/>
      <c r="CP50" s="1280"/>
      <c r="CQ50" s="1280"/>
      <c r="CR50" s="1280"/>
      <c r="CS50" s="1280"/>
      <c r="CT50" s="1280"/>
      <c r="CU50" s="1280"/>
      <c r="CV50" s="1280" t="s">
        <v>561</v>
      </c>
      <c r="CW50" s="1280"/>
      <c r="CX50" s="1280"/>
      <c r="CY50" s="1280"/>
      <c r="CZ50" s="1280"/>
      <c r="DA50" s="1280"/>
      <c r="DB50" s="1280"/>
      <c r="DC50" s="1280"/>
    </row>
    <row r="51" spans="1:109" ht="13.5" customHeight="1" x14ac:dyDescent="0.15">
      <c r="B51" s="374"/>
      <c r="G51" s="1283"/>
      <c r="H51" s="1283"/>
      <c r="I51" s="1297"/>
      <c r="J51" s="1297"/>
      <c r="K51" s="1282"/>
      <c r="L51" s="1282"/>
      <c r="M51" s="1282"/>
      <c r="N51" s="1282"/>
      <c r="AM51" s="383"/>
      <c r="AN51" s="1278" t="s">
        <v>583</v>
      </c>
      <c r="AO51" s="1278"/>
      <c r="AP51" s="1278"/>
      <c r="AQ51" s="1278"/>
      <c r="AR51" s="1278"/>
      <c r="AS51" s="1278"/>
      <c r="AT51" s="1278"/>
      <c r="AU51" s="1278"/>
      <c r="AV51" s="1278"/>
      <c r="AW51" s="1278"/>
      <c r="AX51" s="1278"/>
      <c r="AY51" s="1278"/>
      <c r="AZ51" s="1278"/>
      <c r="BA51" s="1278"/>
      <c r="BB51" s="1278" t="s">
        <v>584</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75">
        <v>50.6</v>
      </c>
      <c r="CG51" s="1275"/>
      <c r="CH51" s="1275"/>
      <c r="CI51" s="1275"/>
      <c r="CJ51" s="1275"/>
      <c r="CK51" s="1275"/>
      <c r="CL51" s="1275"/>
      <c r="CM51" s="1275"/>
      <c r="CN51" s="1275">
        <v>71.099999999999994</v>
      </c>
      <c r="CO51" s="1275"/>
      <c r="CP51" s="1275"/>
      <c r="CQ51" s="1275"/>
      <c r="CR51" s="1275"/>
      <c r="CS51" s="1275"/>
      <c r="CT51" s="1275"/>
      <c r="CU51" s="1275"/>
      <c r="CV51" s="1287"/>
      <c r="CW51" s="1275"/>
      <c r="CX51" s="1275"/>
      <c r="CY51" s="1275"/>
      <c r="CZ51" s="1275"/>
      <c r="DA51" s="1275"/>
      <c r="DB51" s="1275"/>
      <c r="DC51" s="1275"/>
    </row>
    <row r="52" spans="1:109" x14ac:dyDescent="0.15">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x14ac:dyDescent="0.15">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585</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75">
        <v>54.2</v>
      </c>
      <c r="CG53" s="1275"/>
      <c r="CH53" s="1275"/>
      <c r="CI53" s="1275"/>
      <c r="CJ53" s="1275"/>
      <c r="CK53" s="1275"/>
      <c r="CL53" s="1275"/>
      <c r="CM53" s="1275"/>
      <c r="CN53" s="1275">
        <v>62.8</v>
      </c>
      <c r="CO53" s="1275"/>
      <c r="CP53" s="1275"/>
      <c r="CQ53" s="1275"/>
      <c r="CR53" s="1275"/>
      <c r="CS53" s="1275"/>
      <c r="CT53" s="1275"/>
      <c r="CU53" s="1275"/>
      <c r="CV53" s="1287"/>
      <c r="CW53" s="1275"/>
      <c r="CX53" s="1275"/>
      <c r="CY53" s="1275"/>
      <c r="CZ53" s="1275"/>
      <c r="DA53" s="1275"/>
      <c r="DB53" s="1275"/>
      <c r="DC53" s="1275"/>
    </row>
    <row r="54" spans="1:109" x14ac:dyDescent="0.15">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x14ac:dyDescent="0.15">
      <c r="A55" s="382"/>
      <c r="B55" s="374"/>
      <c r="G55" s="1281"/>
      <c r="H55" s="1281"/>
      <c r="I55" s="1281"/>
      <c r="J55" s="1281"/>
      <c r="K55" s="1282"/>
      <c r="L55" s="1282"/>
      <c r="M55" s="1282"/>
      <c r="N55" s="1282"/>
      <c r="AN55" s="1280" t="s">
        <v>586</v>
      </c>
      <c r="AO55" s="1280"/>
      <c r="AP55" s="1280"/>
      <c r="AQ55" s="1280"/>
      <c r="AR55" s="1280"/>
      <c r="AS55" s="1280"/>
      <c r="AT55" s="1280"/>
      <c r="AU55" s="1280"/>
      <c r="AV55" s="1280"/>
      <c r="AW55" s="1280"/>
      <c r="AX55" s="1280"/>
      <c r="AY55" s="1280"/>
      <c r="AZ55" s="1280"/>
      <c r="BA55" s="1280"/>
      <c r="BB55" s="1278" t="s">
        <v>584</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75">
        <v>36.5</v>
      </c>
      <c r="CG55" s="1275"/>
      <c r="CH55" s="1275"/>
      <c r="CI55" s="1275"/>
      <c r="CJ55" s="1275"/>
      <c r="CK55" s="1275"/>
      <c r="CL55" s="1275"/>
      <c r="CM55" s="1275"/>
      <c r="CN55" s="1275">
        <v>32.9</v>
      </c>
      <c r="CO55" s="1275"/>
      <c r="CP55" s="1275"/>
      <c r="CQ55" s="1275"/>
      <c r="CR55" s="1275"/>
      <c r="CS55" s="1275"/>
      <c r="CT55" s="1275"/>
      <c r="CU55" s="1275"/>
      <c r="CV55" s="1287"/>
      <c r="CW55" s="1275"/>
      <c r="CX55" s="1275"/>
      <c r="CY55" s="1275"/>
      <c r="CZ55" s="1275"/>
      <c r="DA55" s="1275"/>
      <c r="DB55" s="1275"/>
      <c r="DC55" s="1275"/>
    </row>
    <row r="56" spans="1:109" x14ac:dyDescent="0.15">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x14ac:dyDescent="0.15">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585</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75">
        <v>54.1</v>
      </c>
      <c r="CG57" s="1275"/>
      <c r="CH57" s="1275"/>
      <c r="CI57" s="1275"/>
      <c r="CJ57" s="1275"/>
      <c r="CK57" s="1275"/>
      <c r="CL57" s="1275"/>
      <c r="CM57" s="1275"/>
      <c r="CN57" s="1275">
        <v>57</v>
      </c>
      <c r="CO57" s="1275"/>
      <c r="CP57" s="1275"/>
      <c r="CQ57" s="1275"/>
      <c r="CR57" s="1275"/>
      <c r="CS57" s="1275"/>
      <c r="CT57" s="1275"/>
      <c r="CU57" s="1275"/>
      <c r="CV57" s="1287"/>
      <c r="CW57" s="1275"/>
      <c r="CX57" s="1275"/>
      <c r="CY57" s="1275"/>
      <c r="CZ57" s="1275"/>
      <c r="DA57" s="1275"/>
      <c r="DB57" s="1275"/>
      <c r="DC57" s="1275"/>
      <c r="DD57" s="387"/>
      <c r="DE57" s="386"/>
    </row>
    <row r="58" spans="1:109" s="382" customFormat="1" x14ac:dyDescent="0.15">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587</v>
      </c>
    </row>
    <row r="64" spans="1:109" x14ac:dyDescent="0.15">
      <c r="B64" s="374"/>
      <c r="G64" s="381"/>
      <c r="I64" s="394"/>
      <c r="J64" s="394"/>
      <c r="K64" s="394"/>
      <c r="L64" s="394"/>
      <c r="M64" s="394"/>
      <c r="N64" s="395"/>
      <c r="AM64" s="381"/>
      <c r="AN64" s="381" t="s">
        <v>580</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8" t="s">
        <v>588</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582</v>
      </c>
    </row>
    <row r="72" spans="2:107" x14ac:dyDescent="0.15">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557</v>
      </c>
      <c r="BQ72" s="1280"/>
      <c r="BR72" s="1280"/>
      <c r="BS72" s="1280"/>
      <c r="BT72" s="1280"/>
      <c r="BU72" s="1280"/>
      <c r="BV72" s="1280"/>
      <c r="BW72" s="1280"/>
      <c r="BX72" s="1280" t="s">
        <v>558</v>
      </c>
      <c r="BY72" s="1280"/>
      <c r="BZ72" s="1280"/>
      <c r="CA72" s="1280"/>
      <c r="CB72" s="1280"/>
      <c r="CC72" s="1280"/>
      <c r="CD72" s="1280"/>
      <c r="CE72" s="1280"/>
      <c r="CF72" s="1280" t="s">
        <v>559</v>
      </c>
      <c r="CG72" s="1280"/>
      <c r="CH72" s="1280"/>
      <c r="CI72" s="1280"/>
      <c r="CJ72" s="1280"/>
      <c r="CK72" s="1280"/>
      <c r="CL72" s="1280"/>
      <c r="CM72" s="1280"/>
      <c r="CN72" s="1280" t="s">
        <v>560</v>
      </c>
      <c r="CO72" s="1280"/>
      <c r="CP72" s="1280"/>
      <c r="CQ72" s="1280"/>
      <c r="CR72" s="1280"/>
      <c r="CS72" s="1280"/>
      <c r="CT72" s="1280"/>
      <c r="CU72" s="1280"/>
      <c r="CV72" s="1280" t="s">
        <v>561</v>
      </c>
      <c r="CW72" s="1280"/>
      <c r="CX72" s="1280"/>
      <c r="CY72" s="1280"/>
      <c r="CZ72" s="1280"/>
      <c r="DA72" s="1280"/>
      <c r="DB72" s="1280"/>
      <c r="DC72" s="1280"/>
    </row>
    <row r="73" spans="2:107" x14ac:dyDescent="0.15">
      <c r="B73" s="374"/>
      <c r="G73" s="1283"/>
      <c r="H73" s="1283"/>
      <c r="I73" s="1283"/>
      <c r="J73" s="1283"/>
      <c r="K73" s="1279"/>
      <c r="L73" s="1279"/>
      <c r="M73" s="1279"/>
      <c r="N73" s="1279"/>
      <c r="AM73" s="383"/>
      <c r="AN73" s="1278" t="s">
        <v>583</v>
      </c>
      <c r="AO73" s="1278"/>
      <c r="AP73" s="1278"/>
      <c r="AQ73" s="1278"/>
      <c r="AR73" s="1278"/>
      <c r="AS73" s="1278"/>
      <c r="AT73" s="1278"/>
      <c r="AU73" s="1278"/>
      <c r="AV73" s="1278"/>
      <c r="AW73" s="1278"/>
      <c r="AX73" s="1278"/>
      <c r="AY73" s="1278"/>
      <c r="AZ73" s="1278"/>
      <c r="BA73" s="1278"/>
      <c r="BB73" s="1278" t="s">
        <v>584</v>
      </c>
      <c r="BC73" s="1278"/>
      <c r="BD73" s="1278"/>
      <c r="BE73" s="1278"/>
      <c r="BF73" s="1278"/>
      <c r="BG73" s="1278"/>
      <c r="BH73" s="1278"/>
      <c r="BI73" s="1278"/>
      <c r="BJ73" s="1278"/>
      <c r="BK73" s="1278"/>
      <c r="BL73" s="1278"/>
      <c r="BM73" s="1278"/>
      <c r="BN73" s="1278"/>
      <c r="BO73" s="1278"/>
      <c r="BP73" s="1275">
        <v>58.1</v>
      </c>
      <c r="BQ73" s="1275"/>
      <c r="BR73" s="1275"/>
      <c r="BS73" s="1275"/>
      <c r="BT73" s="1275"/>
      <c r="BU73" s="1275"/>
      <c r="BV73" s="1275"/>
      <c r="BW73" s="1275"/>
      <c r="BX73" s="1275">
        <v>58.9</v>
      </c>
      <c r="BY73" s="1275"/>
      <c r="BZ73" s="1275"/>
      <c r="CA73" s="1275"/>
      <c r="CB73" s="1275"/>
      <c r="CC73" s="1275"/>
      <c r="CD73" s="1275"/>
      <c r="CE73" s="1275"/>
      <c r="CF73" s="1275">
        <v>50.6</v>
      </c>
      <c r="CG73" s="1275"/>
      <c r="CH73" s="1275"/>
      <c r="CI73" s="1275"/>
      <c r="CJ73" s="1275"/>
      <c r="CK73" s="1275"/>
      <c r="CL73" s="1275"/>
      <c r="CM73" s="1275"/>
      <c r="CN73" s="1275">
        <v>71.099999999999994</v>
      </c>
      <c r="CO73" s="1275"/>
      <c r="CP73" s="1275"/>
      <c r="CQ73" s="1275"/>
      <c r="CR73" s="1275"/>
      <c r="CS73" s="1275"/>
      <c r="CT73" s="1275"/>
      <c r="CU73" s="1275"/>
      <c r="CV73" s="1275">
        <v>78.099999999999994</v>
      </c>
      <c r="CW73" s="1275"/>
      <c r="CX73" s="1275"/>
      <c r="CY73" s="1275"/>
      <c r="CZ73" s="1275"/>
      <c r="DA73" s="1275"/>
      <c r="DB73" s="1275"/>
      <c r="DC73" s="1275"/>
    </row>
    <row r="74" spans="2:107" x14ac:dyDescent="0.15">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x14ac:dyDescent="0.15">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589</v>
      </c>
      <c r="BC75" s="1278"/>
      <c r="BD75" s="1278"/>
      <c r="BE75" s="1278"/>
      <c r="BF75" s="1278"/>
      <c r="BG75" s="1278"/>
      <c r="BH75" s="1278"/>
      <c r="BI75" s="1278"/>
      <c r="BJ75" s="1278"/>
      <c r="BK75" s="1278"/>
      <c r="BL75" s="1278"/>
      <c r="BM75" s="1278"/>
      <c r="BN75" s="1278"/>
      <c r="BO75" s="1278"/>
      <c r="BP75" s="1275">
        <v>11</v>
      </c>
      <c r="BQ75" s="1275"/>
      <c r="BR75" s="1275"/>
      <c r="BS75" s="1275"/>
      <c r="BT75" s="1275"/>
      <c r="BU75" s="1275"/>
      <c r="BV75" s="1275"/>
      <c r="BW75" s="1275"/>
      <c r="BX75" s="1275">
        <v>9.3000000000000007</v>
      </c>
      <c r="BY75" s="1275"/>
      <c r="BZ75" s="1275"/>
      <c r="CA75" s="1275"/>
      <c r="CB75" s="1275"/>
      <c r="CC75" s="1275"/>
      <c r="CD75" s="1275"/>
      <c r="CE75" s="1275"/>
      <c r="CF75" s="1275">
        <v>7.9</v>
      </c>
      <c r="CG75" s="1275"/>
      <c r="CH75" s="1275"/>
      <c r="CI75" s="1275"/>
      <c r="CJ75" s="1275"/>
      <c r="CK75" s="1275"/>
      <c r="CL75" s="1275"/>
      <c r="CM75" s="1275"/>
      <c r="CN75" s="1275">
        <v>7</v>
      </c>
      <c r="CO75" s="1275"/>
      <c r="CP75" s="1275"/>
      <c r="CQ75" s="1275"/>
      <c r="CR75" s="1275"/>
      <c r="CS75" s="1275"/>
      <c r="CT75" s="1275"/>
      <c r="CU75" s="1275"/>
      <c r="CV75" s="1275">
        <v>7.3</v>
      </c>
      <c r="CW75" s="1275"/>
      <c r="CX75" s="1275"/>
      <c r="CY75" s="1275"/>
      <c r="CZ75" s="1275"/>
      <c r="DA75" s="1275"/>
      <c r="DB75" s="1275"/>
      <c r="DC75" s="1275"/>
    </row>
    <row r="76" spans="2:107" x14ac:dyDescent="0.15">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x14ac:dyDescent="0.15">
      <c r="B77" s="374"/>
      <c r="G77" s="1281"/>
      <c r="H77" s="1281"/>
      <c r="I77" s="1281"/>
      <c r="J77" s="1281"/>
      <c r="K77" s="1279"/>
      <c r="L77" s="1279"/>
      <c r="M77" s="1279"/>
      <c r="N77" s="1279"/>
      <c r="AN77" s="1280" t="s">
        <v>590</v>
      </c>
      <c r="AO77" s="1280"/>
      <c r="AP77" s="1280"/>
      <c r="AQ77" s="1280"/>
      <c r="AR77" s="1280"/>
      <c r="AS77" s="1280"/>
      <c r="AT77" s="1280"/>
      <c r="AU77" s="1280"/>
      <c r="AV77" s="1280"/>
      <c r="AW77" s="1280"/>
      <c r="AX77" s="1280"/>
      <c r="AY77" s="1280"/>
      <c r="AZ77" s="1280"/>
      <c r="BA77" s="1280"/>
      <c r="BB77" s="1278" t="s">
        <v>584</v>
      </c>
      <c r="BC77" s="1278"/>
      <c r="BD77" s="1278"/>
      <c r="BE77" s="1278"/>
      <c r="BF77" s="1278"/>
      <c r="BG77" s="1278"/>
      <c r="BH77" s="1278"/>
      <c r="BI77" s="1278"/>
      <c r="BJ77" s="1278"/>
      <c r="BK77" s="1278"/>
      <c r="BL77" s="1278"/>
      <c r="BM77" s="1278"/>
      <c r="BN77" s="1278"/>
      <c r="BO77" s="1278"/>
      <c r="BP77" s="1275">
        <v>54.6</v>
      </c>
      <c r="BQ77" s="1275"/>
      <c r="BR77" s="1275"/>
      <c r="BS77" s="1275"/>
      <c r="BT77" s="1275"/>
      <c r="BU77" s="1275"/>
      <c r="BV77" s="1275"/>
      <c r="BW77" s="1275"/>
      <c r="BX77" s="1275">
        <v>48.7</v>
      </c>
      <c r="BY77" s="1275"/>
      <c r="BZ77" s="1275"/>
      <c r="CA77" s="1275"/>
      <c r="CB77" s="1275"/>
      <c r="CC77" s="1275"/>
      <c r="CD77" s="1275"/>
      <c r="CE77" s="1275"/>
      <c r="CF77" s="1275">
        <v>36.5</v>
      </c>
      <c r="CG77" s="1275"/>
      <c r="CH77" s="1275"/>
      <c r="CI77" s="1275"/>
      <c r="CJ77" s="1275"/>
      <c r="CK77" s="1275"/>
      <c r="CL77" s="1275"/>
      <c r="CM77" s="1275"/>
      <c r="CN77" s="1275">
        <v>32.9</v>
      </c>
      <c r="CO77" s="1275"/>
      <c r="CP77" s="1275"/>
      <c r="CQ77" s="1275"/>
      <c r="CR77" s="1275"/>
      <c r="CS77" s="1275"/>
      <c r="CT77" s="1275"/>
      <c r="CU77" s="1275"/>
      <c r="CV77" s="1275">
        <v>28.5</v>
      </c>
      <c r="CW77" s="1275"/>
      <c r="CX77" s="1275"/>
      <c r="CY77" s="1275"/>
      <c r="CZ77" s="1275"/>
      <c r="DA77" s="1275"/>
      <c r="DB77" s="1275"/>
      <c r="DC77" s="1275"/>
    </row>
    <row r="78" spans="2:107" x14ac:dyDescent="0.15">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x14ac:dyDescent="0.15">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591</v>
      </c>
      <c r="BC79" s="1278"/>
      <c r="BD79" s="1278"/>
      <c r="BE79" s="1278"/>
      <c r="BF79" s="1278"/>
      <c r="BG79" s="1278"/>
      <c r="BH79" s="1278"/>
      <c r="BI79" s="1278"/>
      <c r="BJ79" s="1278"/>
      <c r="BK79" s="1278"/>
      <c r="BL79" s="1278"/>
      <c r="BM79" s="1278"/>
      <c r="BN79" s="1278"/>
      <c r="BO79" s="1278"/>
      <c r="BP79" s="1275">
        <v>11.2</v>
      </c>
      <c r="BQ79" s="1275"/>
      <c r="BR79" s="1275"/>
      <c r="BS79" s="1275"/>
      <c r="BT79" s="1275"/>
      <c r="BU79" s="1275"/>
      <c r="BV79" s="1275"/>
      <c r="BW79" s="1275"/>
      <c r="BX79" s="1275">
        <v>10.4</v>
      </c>
      <c r="BY79" s="1275"/>
      <c r="BZ79" s="1275"/>
      <c r="CA79" s="1275"/>
      <c r="CB79" s="1275"/>
      <c r="CC79" s="1275"/>
      <c r="CD79" s="1275"/>
      <c r="CE79" s="1275"/>
      <c r="CF79" s="1275">
        <v>9</v>
      </c>
      <c r="CG79" s="1275"/>
      <c r="CH79" s="1275"/>
      <c r="CI79" s="1275"/>
      <c r="CJ79" s="1275"/>
      <c r="CK79" s="1275"/>
      <c r="CL79" s="1275"/>
      <c r="CM79" s="1275"/>
      <c r="CN79" s="1275">
        <v>8.1999999999999993</v>
      </c>
      <c r="CO79" s="1275"/>
      <c r="CP79" s="1275"/>
      <c r="CQ79" s="1275"/>
      <c r="CR79" s="1275"/>
      <c r="CS79" s="1275"/>
      <c r="CT79" s="1275"/>
      <c r="CU79" s="1275"/>
      <c r="CV79" s="1275">
        <v>8</v>
      </c>
      <c r="CW79" s="1275"/>
      <c r="CX79" s="1275"/>
      <c r="CY79" s="1275"/>
      <c r="CZ79" s="1275"/>
      <c r="DA79" s="1275"/>
      <c r="DB79" s="1275"/>
      <c r="DC79" s="1275"/>
    </row>
    <row r="80" spans="2:107" x14ac:dyDescent="0.15">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135"/>
  <sheetViews>
    <sheetView topLeftCell="C81" zoomScale="55" zoomScaleNormal="55" workbookViewId="0">
      <selection sqref="A1:XFD1048576"/>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502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phoneticPr fontId="2"/>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135"/>
  <sheetViews>
    <sheetView topLeftCell="A91" zoomScale="55" zoomScaleNormal="55" workbookViewId="0">
      <selection sqref="A1:XFD1048576"/>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phoneticPr fontId="2"/>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554</v>
      </c>
      <c r="G2" s="136"/>
      <c r="H2" s="137"/>
    </row>
    <row r="3" spans="1:8" x14ac:dyDescent="0.15">
      <c r="A3" s="133" t="s">
        <v>547</v>
      </c>
      <c r="B3" s="138"/>
      <c r="C3" s="139"/>
      <c r="D3" s="140">
        <v>85131</v>
      </c>
      <c r="E3" s="141"/>
      <c r="F3" s="142">
        <v>74444</v>
      </c>
      <c r="G3" s="143"/>
      <c r="H3" s="144"/>
    </row>
    <row r="4" spans="1:8" x14ac:dyDescent="0.15">
      <c r="A4" s="145"/>
      <c r="B4" s="146"/>
      <c r="C4" s="147"/>
      <c r="D4" s="148">
        <v>66023</v>
      </c>
      <c r="E4" s="149"/>
      <c r="F4" s="150">
        <v>34175</v>
      </c>
      <c r="G4" s="151"/>
      <c r="H4" s="152"/>
    </row>
    <row r="5" spans="1:8" x14ac:dyDescent="0.15">
      <c r="A5" s="133" t="s">
        <v>549</v>
      </c>
      <c r="B5" s="138"/>
      <c r="C5" s="139"/>
      <c r="D5" s="140">
        <v>63979</v>
      </c>
      <c r="E5" s="141"/>
      <c r="F5" s="142">
        <v>85205</v>
      </c>
      <c r="G5" s="143"/>
      <c r="H5" s="144"/>
    </row>
    <row r="6" spans="1:8" x14ac:dyDescent="0.15">
      <c r="A6" s="145"/>
      <c r="B6" s="146"/>
      <c r="C6" s="147"/>
      <c r="D6" s="148">
        <v>34474</v>
      </c>
      <c r="E6" s="149"/>
      <c r="F6" s="150">
        <v>38847</v>
      </c>
      <c r="G6" s="151"/>
      <c r="H6" s="152"/>
    </row>
    <row r="7" spans="1:8" x14ac:dyDescent="0.15">
      <c r="A7" s="133" t="s">
        <v>550</v>
      </c>
      <c r="B7" s="138"/>
      <c r="C7" s="139"/>
      <c r="D7" s="140">
        <v>63952</v>
      </c>
      <c r="E7" s="141"/>
      <c r="F7" s="142">
        <v>69469</v>
      </c>
      <c r="G7" s="143"/>
      <c r="H7" s="144"/>
    </row>
    <row r="8" spans="1:8" x14ac:dyDescent="0.15">
      <c r="A8" s="145"/>
      <c r="B8" s="146"/>
      <c r="C8" s="147"/>
      <c r="D8" s="148">
        <v>38146</v>
      </c>
      <c r="E8" s="149"/>
      <c r="F8" s="150">
        <v>38215</v>
      </c>
      <c r="G8" s="151"/>
      <c r="H8" s="152"/>
    </row>
    <row r="9" spans="1:8" x14ac:dyDescent="0.15">
      <c r="A9" s="133" t="s">
        <v>551</v>
      </c>
      <c r="B9" s="138"/>
      <c r="C9" s="139"/>
      <c r="D9" s="140">
        <v>151050</v>
      </c>
      <c r="E9" s="141"/>
      <c r="F9" s="142">
        <v>67293</v>
      </c>
      <c r="G9" s="143"/>
      <c r="H9" s="144"/>
    </row>
    <row r="10" spans="1:8" x14ac:dyDescent="0.15">
      <c r="A10" s="145"/>
      <c r="B10" s="146"/>
      <c r="C10" s="147"/>
      <c r="D10" s="148">
        <v>111043</v>
      </c>
      <c r="E10" s="149"/>
      <c r="F10" s="150">
        <v>35076</v>
      </c>
      <c r="G10" s="151"/>
      <c r="H10" s="152"/>
    </row>
    <row r="11" spans="1:8" x14ac:dyDescent="0.15">
      <c r="A11" s="133" t="s">
        <v>552</v>
      </c>
      <c r="B11" s="138"/>
      <c r="C11" s="139"/>
      <c r="D11" s="140">
        <v>126407</v>
      </c>
      <c r="E11" s="141"/>
      <c r="F11" s="142">
        <v>67343</v>
      </c>
      <c r="G11" s="143"/>
      <c r="H11" s="144"/>
    </row>
    <row r="12" spans="1:8" x14ac:dyDescent="0.15">
      <c r="A12" s="145"/>
      <c r="B12" s="146"/>
      <c r="C12" s="153"/>
      <c r="D12" s="148">
        <v>70952</v>
      </c>
      <c r="E12" s="149"/>
      <c r="F12" s="150">
        <v>32865</v>
      </c>
      <c r="G12" s="151"/>
      <c r="H12" s="152"/>
    </row>
    <row r="13" spans="1:8" x14ac:dyDescent="0.15">
      <c r="A13" s="133"/>
      <c r="B13" s="138"/>
      <c r="C13" s="154"/>
      <c r="D13" s="155">
        <v>98104</v>
      </c>
      <c r="E13" s="156"/>
      <c r="F13" s="157">
        <v>72751</v>
      </c>
      <c r="G13" s="158"/>
      <c r="H13" s="144"/>
    </row>
    <row r="14" spans="1:8" x14ac:dyDescent="0.15">
      <c r="A14" s="145"/>
      <c r="B14" s="146"/>
      <c r="C14" s="147"/>
      <c r="D14" s="148">
        <v>64128</v>
      </c>
      <c r="E14" s="149"/>
      <c r="F14" s="150">
        <v>35836</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5.01</v>
      </c>
      <c r="C19" s="159">
        <f>ROUND(VALUE(SUBSTITUTE(実質収支比率等に係る経年分析!G$48,"▲","-")),2)</f>
        <v>7.28</v>
      </c>
      <c r="D19" s="159">
        <f>ROUND(VALUE(SUBSTITUTE(実質収支比率等に係る経年分析!H$48,"▲","-")),2)</f>
        <v>5.88</v>
      </c>
      <c r="E19" s="159">
        <f>ROUND(VALUE(SUBSTITUTE(実質収支比率等に係る経年分析!I$48,"▲","-")),2)</f>
        <v>5.89</v>
      </c>
      <c r="F19" s="159">
        <f>ROUND(VALUE(SUBSTITUTE(実質収支比率等に係る経年分析!J$48,"▲","-")),2)</f>
        <v>4.4800000000000004</v>
      </c>
    </row>
    <row r="20" spans="1:11" x14ac:dyDescent="0.15">
      <c r="A20" s="159" t="s">
        <v>49</v>
      </c>
      <c r="B20" s="159">
        <f>ROUND(VALUE(SUBSTITUTE(実質収支比率等に係る経年分析!F$47,"▲","-")),2)</f>
        <v>16.73</v>
      </c>
      <c r="C20" s="159">
        <f>ROUND(VALUE(SUBSTITUTE(実質収支比率等に係る経年分析!G$47,"▲","-")),2)</f>
        <v>15.56</v>
      </c>
      <c r="D20" s="159">
        <f>ROUND(VALUE(SUBSTITUTE(実質収支比率等に係る経年分析!H$47,"▲","-")),2)</f>
        <v>20.14</v>
      </c>
      <c r="E20" s="159">
        <f>ROUND(VALUE(SUBSTITUTE(実質収支比率等に係る経年分析!I$47,"▲","-")),2)</f>
        <v>18.16</v>
      </c>
      <c r="F20" s="159">
        <f>ROUND(VALUE(SUBSTITUTE(実質収支比率等に係る経年分析!J$47,"▲","-")),2)</f>
        <v>16.97</v>
      </c>
    </row>
    <row r="21" spans="1:11" x14ac:dyDescent="0.15">
      <c r="A21" s="159" t="s">
        <v>50</v>
      </c>
      <c r="B21" s="159">
        <f>IF(ISNUMBER(VALUE(SUBSTITUTE(実質収支比率等に係る経年分析!F$49,"▲","-"))),ROUND(VALUE(SUBSTITUTE(実質収支比率等に係る経年分析!F$49,"▲","-")),2),NA())</f>
        <v>-2.46</v>
      </c>
      <c r="C21" s="159">
        <f>IF(ISNUMBER(VALUE(SUBSTITUTE(実質収支比率等に係る経年分析!G$49,"▲","-"))),ROUND(VALUE(SUBSTITUTE(実質収支比率等に係る経年分析!G$49,"▲","-")),2),NA())</f>
        <v>1.05</v>
      </c>
      <c r="D21" s="159">
        <f>IF(ISNUMBER(VALUE(SUBSTITUTE(実質収支比率等に係る経年分析!H$49,"▲","-"))),ROUND(VALUE(SUBSTITUTE(実質収支比率等に係る経年分析!H$49,"▲","-")),2),NA())</f>
        <v>3.36</v>
      </c>
      <c r="E21" s="159">
        <f>IF(ISNUMBER(VALUE(SUBSTITUTE(実質収支比率等に係る経年分析!I$49,"▲","-"))),ROUND(VALUE(SUBSTITUTE(実質収支比率等に係る経年分析!I$49,"▲","-")),2),NA())</f>
        <v>-1.59</v>
      </c>
      <c r="F21" s="159">
        <f>IF(ISNUMBER(VALUE(SUBSTITUTE(実質収支比率等に係る経年分析!J$49,"▲","-"))),ROUND(VALUE(SUBSTITUTE(実質収支比率等に係る経年分析!J$49,"▲","-")),2),NA())</f>
        <v>-2.37</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介護保険サービス事業特別会計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後期高齢者医療事業特別会計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0.06</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7.0000000000000007E-2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0.04</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0.02</v>
      </c>
    </row>
    <row r="32" spans="1:11" x14ac:dyDescent="0.15">
      <c r="A32" s="160" t="str">
        <f>IF(連結実質赤字比率に係る赤字・黒字の構成分析!C$38="",NA(),連結実質赤字比率に係る赤字・黒字の構成分析!C$38)</f>
        <v>地方卸売市場事業特別会計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0.04</v>
      </c>
    </row>
    <row r="33" spans="1:16" x14ac:dyDescent="0.15">
      <c r="A33" s="160" t="str">
        <f>IF(連結実質赤字比率に係る赤字・黒字の構成分析!C$37="",NA(),連結実質赤字比率に係る赤字・黒字の構成分析!C$37)</f>
        <v>公共下水道事業特別会計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0.28999999999999998</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7.0000000000000007E-2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7.0000000000000007E-2</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0.08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0.09</v>
      </c>
    </row>
    <row r="34" spans="1:16" x14ac:dyDescent="0.15">
      <c r="A34" s="160" t="str">
        <f>IF(連結実質赤字比率に係る赤字・黒字の構成分析!C$36="",NA(),連結実質赤字比率に係る赤字・黒字の構成分析!C$36)</f>
        <v>国民健康保険事業特別会計</v>
      </c>
      <c r="B34" s="160">
        <f>IF(ROUND(VALUE(SUBSTITUTE(連結実質赤字比率に係る赤字・黒字の構成分析!F$36,"▲", "-")), 2) &lt; 0, ABS(ROUND(VALUE(SUBSTITUTE(連結実質赤字比率に係る赤字・黒字の構成分析!F$36,"▲", "-")), 2)), NA())</f>
        <v>3.83</v>
      </c>
      <c r="C34" s="160" t="e">
        <f>IF(ROUND(VALUE(SUBSTITUTE(連結実質赤字比率に係る赤字・黒字の構成分析!F$36,"▲", "-")), 2) &gt;= 0, ABS(ROUND(VALUE(SUBSTITUTE(連結実質赤字比率に係る赤字・黒字の構成分析!F$36,"▲", "-")), 2)), NA())</f>
        <v>#N/A</v>
      </c>
      <c r="D34" s="160">
        <f>IF(ROUND(VALUE(SUBSTITUTE(連結実質赤字比率に係る赤字・黒字の構成分析!G$36,"▲", "-")), 2) &lt; 0, ABS(ROUND(VALUE(SUBSTITUTE(連結実質赤字比率に係る赤字・黒字の構成分析!G$36,"▲", "-")), 2)), NA())</f>
        <v>2.98</v>
      </c>
      <c r="E34" s="160" t="e">
        <f>IF(ROUND(VALUE(SUBSTITUTE(連結実質赤字比率に係る赤字・黒字の構成分析!G$36,"▲", "-")), 2) &gt;= 0, ABS(ROUND(VALUE(SUBSTITUTE(連結実質赤字比率に係る赤字・黒字の構成分析!G$36,"▲", "-")), 2)), NA())</f>
        <v>#N/A</v>
      </c>
      <c r="F34" s="160">
        <f>IF(ROUND(VALUE(SUBSTITUTE(連結実質赤字比率に係る赤字・黒字の構成分析!H$36,"▲", "-")), 2) &lt; 0, ABS(ROUND(VALUE(SUBSTITUTE(連結実質赤字比率に係る赤字・黒字の構成分析!H$36,"▲", "-")), 2)), NA())</f>
        <v>1.55</v>
      </c>
      <c r="G34" s="160" t="e">
        <f>IF(ROUND(VALUE(SUBSTITUTE(連結実質赤字比率に係る赤字・黒字の構成分析!H$36,"▲", "-")), 2) &gt;= 0, ABS(ROUND(VALUE(SUBSTITUTE(連結実質赤字比率に係る赤字・黒字の構成分析!H$36,"▲", "-")), 2)), NA())</f>
        <v>#N/A</v>
      </c>
      <c r="H34" s="160">
        <f>IF(ROUND(VALUE(SUBSTITUTE(連結実質赤字比率に係る赤字・黒字の構成分析!I$36,"▲", "-")), 2) &lt; 0, ABS(ROUND(VALUE(SUBSTITUTE(連結実質赤字比率に係る赤字・黒字の構成分析!I$36,"▲", "-")), 2)), NA())</f>
        <v>0.18</v>
      </c>
      <c r="I34" s="160" t="e">
        <f>IF(ROUND(VALUE(SUBSTITUTE(連結実質赤字比率に係る赤字・黒字の構成分析!I$36,"▲", "-")), 2) &gt;= 0, ABS(ROUND(VALUE(SUBSTITUTE(連結実質赤字比率に係る赤字・黒字の構成分析!I$36,"▲", "-")), 2)), NA())</f>
        <v>#N/A</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0.46</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5.12</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7.39</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5.99</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4.58</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5.75</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6.06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5.99</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6.17</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6.48</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745</v>
      </c>
      <c r="E42" s="161"/>
      <c r="F42" s="161"/>
      <c r="G42" s="161">
        <f>'実質公債費比率（分子）の構造'!L$52</f>
        <v>767</v>
      </c>
      <c r="H42" s="161"/>
      <c r="I42" s="161"/>
      <c r="J42" s="161">
        <f>'実質公債費比率（分子）の構造'!M$52</f>
        <v>718</v>
      </c>
      <c r="K42" s="161"/>
      <c r="L42" s="161"/>
      <c r="M42" s="161">
        <f>'実質公債費比率（分子）の構造'!N$52</f>
        <v>712</v>
      </c>
      <c r="N42" s="161"/>
      <c r="O42" s="161"/>
      <c r="P42" s="161">
        <f>'実質公債費比率（分子）の構造'!O$52</f>
        <v>693</v>
      </c>
    </row>
    <row r="43" spans="1:16" x14ac:dyDescent="0.15">
      <c r="A43" s="161" t="s">
        <v>18</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x14ac:dyDescent="0.15">
      <c r="A44" s="161" t="s">
        <v>58</v>
      </c>
      <c r="B44" s="161">
        <f>'実質公債費比率（分子）の構造'!K$50</f>
        <v>76</v>
      </c>
      <c r="C44" s="161"/>
      <c r="D44" s="161"/>
      <c r="E44" s="161">
        <f>'実質公債費比率（分子）の構造'!L$50</f>
        <v>40</v>
      </c>
      <c r="F44" s="161"/>
      <c r="G44" s="161"/>
      <c r="H44" s="161">
        <f>'実質公債費比率（分子）の構造'!M$50</f>
        <v>40</v>
      </c>
      <c r="I44" s="161"/>
      <c r="J44" s="161"/>
      <c r="K44" s="161">
        <f>'実質公債費比率（分子）の構造'!N$50</f>
        <v>33</v>
      </c>
      <c r="L44" s="161"/>
      <c r="M44" s="161"/>
      <c r="N44" s="161">
        <f>'実質公債費比率（分子）の構造'!O$50</f>
        <v>28</v>
      </c>
      <c r="O44" s="161"/>
      <c r="P44" s="161"/>
    </row>
    <row r="45" spans="1:16" x14ac:dyDescent="0.15">
      <c r="A45" s="161" t="s">
        <v>59</v>
      </c>
      <c r="B45" s="161">
        <f>'実質公債費比率（分子）の構造'!K$49</f>
        <v>38</v>
      </c>
      <c r="C45" s="161"/>
      <c r="D45" s="161"/>
      <c r="E45" s="161">
        <f>'実質公債費比率（分子）の構造'!L$49</f>
        <v>7</v>
      </c>
      <c r="F45" s="161"/>
      <c r="G45" s="161"/>
      <c r="H45" s="161">
        <f>'実質公債費比率（分子）の構造'!M$49</f>
        <v>15</v>
      </c>
      <c r="I45" s="161"/>
      <c r="J45" s="161"/>
      <c r="K45" s="161">
        <f>'実質公債費比率（分子）の構造'!N$49</f>
        <v>17</v>
      </c>
      <c r="L45" s="161"/>
      <c r="M45" s="161"/>
      <c r="N45" s="161">
        <f>'実質公債費比率（分子）の構造'!O$49</f>
        <v>21</v>
      </c>
      <c r="O45" s="161"/>
      <c r="P45" s="161"/>
    </row>
    <row r="46" spans="1:16" x14ac:dyDescent="0.15">
      <c r="A46" s="161" t="s">
        <v>60</v>
      </c>
      <c r="B46" s="161">
        <f>'実質公債費比率（分子）の構造'!K$48</f>
        <v>283</v>
      </c>
      <c r="C46" s="161"/>
      <c r="D46" s="161"/>
      <c r="E46" s="161">
        <f>'実質公債費比率（分子）の構造'!L$48</f>
        <v>280</v>
      </c>
      <c r="F46" s="161"/>
      <c r="G46" s="161"/>
      <c r="H46" s="161">
        <f>'実質公債費比率（分子）の構造'!M$48</f>
        <v>283</v>
      </c>
      <c r="I46" s="161"/>
      <c r="J46" s="161"/>
      <c r="K46" s="161">
        <f>'実質公債費比率（分子）の構造'!N$48</f>
        <v>229</v>
      </c>
      <c r="L46" s="161"/>
      <c r="M46" s="161"/>
      <c r="N46" s="161">
        <f>'実質公債費比率（分子）の構造'!O$48</f>
        <v>269</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13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62</v>
      </c>
      <c r="B49" s="161">
        <f>'実質公債費比率（分子）の構造'!K$45</f>
        <v>770</v>
      </c>
      <c r="C49" s="161"/>
      <c r="D49" s="161"/>
      <c r="E49" s="161">
        <f>'実質公債費比率（分子）の構造'!L$45</f>
        <v>739</v>
      </c>
      <c r="F49" s="161"/>
      <c r="G49" s="161"/>
      <c r="H49" s="161">
        <f>'実質公債費比率（分子）の構造'!M$45</f>
        <v>674</v>
      </c>
      <c r="I49" s="161"/>
      <c r="J49" s="161"/>
      <c r="K49" s="161">
        <f>'実質公債費比率（分子）の構造'!N$45</f>
        <v>745</v>
      </c>
      <c r="L49" s="161"/>
      <c r="M49" s="161"/>
      <c r="N49" s="161">
        <f>'実質公債費比率（分子）の構造'!O$45</f>
        <v>716</v>
      </c>
      <c r="O49" s="161"/>
      <c r="P49" s="161"/>
    </row>
    <row r="50" spans="1:16" x14ac:dyDescent="0.15">
      <c r="A50" s="161" t="s">
        <v>63</v>
      </c>
      <c r="B50" s="161" t="e">
        <f>NA()</f>
        <v>#N/A</v>
      </c>
      <c r="C50" s="161">
        <f>IF(ISNUMBER('実質公債費比率（分子）の構造'!K$53),'実質公債費比率（分子）の構造'!K$53,NA())</f>
        <v>422</v>
      </c>
      <c r="D50" s="161" t="e">
        <f>NA()</f>
        <v>#N/A</v>
      </c>
      <c r="E50" s="161" t="e">
        <f>NA()</f>
        <v>#N/A</v>
      </c>
      <c r="F50" s="161">
        <f>IF(ISNUMBER('実質公債費比率（分子）の構造'!L$53),'実質公債費比率（分子）の構造'!L$53,NA())</f>
        <v>299</v>
      </c>
      <c r="G50" s="161" t="e">
        <f>NA()</f>
        <v>#N/A</v>
      </c>
      <c r="H50" s="161" t="e">
        <f>NA()</f>
        <v>#N/A</v>
      </c>
      <c r="I50" s="161">
        <f>IF(ISNUMBER('実質公債費比率（分子）の構造'!M$53),'実質公債費比率（分子）の構造'!M$53,NA())</f>
        <v>294</v>
      </c>
      <c r="J50" s="161" t="e">
        <f>NA()</f>
        <v>#N/A</v>
      </c>
      <c r="K50" s="161" t="e">
        <f>NA()</f>
        <v>#N/A</v>
      </c>
      <c r="L50" s="161">
        <f>IF(ISNUMBER('実質公債費比率（分子）の構造'!N$53),'実質公債費比率（分子）の構造'!N$53,NA())</f>
        <v>312</v>
      </c>
      <c r="M50" s="161" t="e">
        <f>NA()</f>
        <v>#N/A</v>
      </c>
      <c r="N50" s="161" t="e">
        <f>NA()</f>
        <v>#N/A</v>
      </c>
      <c r="O50" s="161">
        <f>IF(ISNUMBER('実質公債費比率（分子）の構造'!O$53),'実質公債費比率（分子）の構造'!O$53,NA())</f>
        <v>341</v>
      </c>
      <c r="P50" s="161" t="e">
        <f>NA()</f>
        <v>#N/A</v>
      </c>
    </row>
    <row r="53" spans="1:16" x14ac:dyDescent="0.15">
      <c r="A53" s="129" t="s">
        <v>64</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65</v>
      </c>
      <c r="C55" s="160"/>
      <c r="D55" s="160" t="s">
        <v>66</v>
      </c>
      <c r="E55" s="160" t="s">
        <v>65</v>
      </c>
      <c r="F55" s="160"/>
      <c r="G55" s="160" t="s">
        <v>66</v>
      </c>
      <c r="H55" s="160" t="s">
        <v>65</v>
      </c>
      <c r="I55" s="160"/>
      <c r="J55" s="160" t="s">
        <v>66</v>
      </c>
      <c r="K55" s="160" t="s">
        <v>65</v>
      </c>
      <c r="L55" s="160"/>
      <c r="M55" s="160" t="s">
        <v>66</v>
      </c>
      <c r="N55" s="160" t="s">
        <v>65</v>
      </c>
      <c r="O55" s="160"/>
      <c r="P55" s="160" t="s">
        <v>66</v>
      </c>
    </row>
    <row r="56" spans="1:16" x14ac:dyDescent="0.15">
      <c r="A56" s="160" t="s">
        <v>37</v>
      </c>
      <c r="B56" s="160"/>
      <c r="C56" s="160"/>
      <c r="D56" s="160">
        <f>'将来負担比率（分子）の構造'!I$52</f>
        <v>6904</v>
      </c>
      <c r="E56" s="160"/>
      <c r="F56" s="160"/>
      <c r="G56" s="160">
        <f>'将来負担比率（分子）の構造'!J$52</f>
        <v>6768</v>
      </c>
      <c r="H56" s="160"/>
      <c r="I56" s="160"/>
      <c r="J56" s="160">
        <f>'将来負担比率（分子）の構造'!K$52</f>
        <v>6657</v>
      </c>
      <c r="K56" s="160"/>
      <c r="L56" s="160"/>
      <c r="M56" s="160">
        <f>'将来負担比率（分子）の構造'!L$52</f>
        <v>6458</v>
      </c>
      <c r="N56" s="160"/>
      <c r="O56" s="160"/>
      <c r="P56" s="160">
        <f>'将来負担比率（分子）の構造'!M$52</f>
        <v>6574</v>
      </c>
    </row>
    <row r="57" spans="1:16" x14ac:dyDescent="0.15">
      <c r="A57" s="160" t="s">
        <v>36</v>
      </c>
      <c r="B57" s="160"/>
      <c r="C57" s="160"/>
      <c r="D57" s="160">
        <f>'将来負担比率（分子）の構造'!I$51</f>
        <v>1862</v>
      </c>
      <c r="E57" s="160"/>
      <c r="F57" s="160"/>
      <c r="G57" s="160">
        <f>'将来負担比率（分子）の構造'!J$51</f>
        <v>1764</v>
      </c>
      <c r="H57" s="160"/>
      <c r="I57" s="160"/>
      <c r="J57" s="160">
        <f>'将来負担比率（分子）の構造'!K$51</f>
        <v>1658</v>
      </c>
      <c r="K57" s="160"/>
      <c r="L57" s="160"/>
      <c r="M57" s="160">
        <f>'将来負担比率（分子）の構造'!L$51</f>
        <v>1491</v>
      </c>
      <c r="N57" s="160"/>
      <c r="O57" s="160"/>
      <c r="P57" s="160">
        <f>'将来負担比率（分子）の構造'!M$51</f>
        <v>1397</v>
      </c>
    </row>
    <row r="58" spans="1:16" x14ac:dyDescent="0.15">
      <c r="A58" s="160" t="s">
        <v>35</v>
      </c>
      <c r="B58" s="160"/>
      <c r="C58" s="160"/>
      <c r="D58" s="160">
        <f>'将来負担比率（分子）の構造'!I$50</f>
        <v>1700</v>
      </c>
      <c r="E58" s="160"/>
      <c r="F58" s="160"/>
      <c r="G58" s="160">
        <f>'将来負担比率（分子）の構造'!J$50</f>
        <v>1600</v>
      </c>
      <c r="H58" s="160"/>
      <c r="I58" s="160"/>
      <c r="J58" s="160">
        <f>'将来負担比率（分子）の構造'!K$50</f>
        <v>1884</v>
      </c>
      <c r="K58" s="160"/>
      <c r="L58" s="160"/>
      <c r="M58" s="160">
        <f>'将来負担比率（分子）の構造'!L$50</f>
        <v>1651</v>
      </c>
      <c r="N58" s="160"/>
      <c r="O58" s="160"/>
      <c r="P58" s="160">
        <f>'将来負担比率（分子）の構造'!M$50</f>
        <v>1663</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1711</v>
      </c>
      <c r="C62" s="160"/>
      <c r="D62" s="160"/>
      <c r="E62" s="160">
        <f>'将来負担比率（分子）の構造'!J$45</f>
        <v>1560</v>
      </c>
      <c r="F62" s="160"/>
      <c r="G62" s="160"/>
      <c r="H62" s="160">
        <f>'将来負担比率（分子）の構造'!K$45</f>
        <v>1495</v>
      </c>
      <c r="I62" s="160"/>
      <c r="J62" s="160"/>
      <c r="K62" s="160">
        <f>'将来負担比率（分子）の構造'!L$45</f>
        <v>1470</v>
      </c>
      <c r="L62" s="160"/>
      <c r="M62" s="160"/>
      <c r="N62" s="160">
        <f>'将来負担比率（分子）の構造'!M$45</f>
        <v>1427</v>
      </c>
      <c r="O62" s="160"/>
      <c r="P62" s="160"/>
    </row>
    <row r="63" spans="1:16" x14ac:dyDescent="0.15">
      <c r="A63" s="160" t="s">
        <v>28</v>
      </c>
      <c r="B63" s="160">
        <f>'将来負担比率（分子）の構造'!I$44</f>
        <v>123</v>
      </c>
      <c r="C63" s="160"/>
      <c r="D63" s="160"/>
      <c r="E63" s="160">
        <f>'将来負担比率（分子）の構造'!J$44</f>
        <v>148</v>
      </c>
      <c r="F63" s="160"/>
      <c r="G63" s="160"/>
      <c r="H63" s="160">
        <f>'将来負担比率（分子）の構造'!K$44</f>
        <v>144</v>
      </c>
      <c r="I63" s="160"/>
      <c r="J63" s="160"/>
      <c r="K63" s="160">
        <f>'将来負担比率（分子）の構造'!L$44</f>
        <v>128</v>
      </c>
      <c r="L63" s="160"/>
      <c r="M63" s="160"/>
      <c r="N63" s="160">
        <f>'将来負担比率（分子）の構造'!M$44</f>
        <v>107</v>
      </c>
      <c r="O63" s="160"/>
      <c r="P63" s="160"/>
    </row>
    <row r="64" spans="1:16" x14ac:dyDescent="0.15">
      <c r="A64" s="160" t="s">
        <v>27</v>
      </c>
      <c r="B64" s="160">
        <f>'将来負担比率（分子）の構造'!I$43</f>
        <v>3545</v>
      </c>
      <c r="C64" s="160"/>
      <c r="D64" s="160"/>
      <c r="E64" s="160">
        <f>'将来負担比率（分子）の構造'!J$43</f>
        <v>3492</v>
      </c>
      <c r="F64" s="160"/>
      <c r="G64" s="160"/>
      <c r="H64" s="160">
        <f>'将来負担比率（分子）の構造'!K$43</f>
        <v>3364</v>
      </c>
      <c r="I64" s="160"/>
      <c r="J64" s="160"/>
      <c r="K64" s="160">
        <f>'将来負担比率（分子）の構造'!L$43</f>
        <v>2951</v>
      </c>
      <c r="L64" s="160"/>
      <c r="M64" s="160"/>
      <c r="N64" s="160">
        <f>'将来負担比率（分子）の構造'!M$43</f>
        <v>2756</v>
      </c>
      <c r="O64" s="160"/>
      <c r="P64" s="160"/>
    </row>
    <row r="65" spans="1:16" x14ac:dyDescent="0.15">
      <c r="A65" s="160" t="s">
        <v>26</v>
      </c>
      <c r="B65" s="160">
        <f>'将来負担比率（分子）の構造'!I$42</f>
        <v>200</v>
      </c>
      <c r="C65" s="160"/>
      <c r="D65" s="160"/>
      <c r="E65" s="160">
        <f>'将来負担比率（分子）の構造'!J$42</f>
        <v>163</v>
      </c>
      <c r="F65" s="160"/>
      <c r="G65" s="160"/>
      <c r="H65" s="160">
        <f>'将来負担比率（分子）の構造'!K$42</f>
        <v>124</v>
      </c>
      <c r="I65" s="160"/>
      <c r="J65" s="160"/>
      <c r="K65" s="160">
        <f>'将来負担比率（分子）の構造'!L$42</f>
        <v>90</v>
      </c>
      <c r="L65" s="160"/>
      <c r="M65" s="160"/>
      <c r="N65" s="160">
        <f>'将来負担比率（分子）の構造'!M$42</f>
        <v>59</v>
      </c>
      <c r="O65" s="160"/>
      <c r="P65" s="160"/>
    </row>
    <row r="66" spans="1:16" x14ac:dyDescent="0.15">
      <c r="A66" s="160" t="s">
        <v>25</v>
      </c>
      <c r="B66" s="160">
        <f>'将来負担比率（分子）の構造'!I$41</f>
        <v>7342</v>
      </c>
      <c r="C66" s="160"/>
      <c r="D66" s="160"/>
      <c r="E66" s="160">
        <f>'将来負担比率（分子）の構造'!J$41</f>
        <v>7242</v>
      </c>
      <c r="F66" s="160"/>
      <c r="G66" s="160"/>
      <c r="H66" s="160">
        <f>'将来負担比率（分子）の構造'!K$41</f>
        <v>7237</v>
      </c>
      <c r="I66" s="160"/>
      <c r="J66" s="160"/>
      <c r="K66" s="160">
        <f>'将来負担比率（分子）の構造'!L$41</f>
        <v>8030</v>
      </c>
      <c r="L66" s="160"/>
      <c r="M66" s="160"/>
      <c r="N66" s="160">
        <f>'将来負担比率（分子）の構造'!M$41</f>
        <v>8708</v>
      </c>
      <c r="O66" s="160"/>
      <c r="P66" s="160"/>
    </row>
    <row r="67" spans="1:16" x14ac:dyDescent="0.15">
      <c r="A67" s="160" t="s">
        <v>67</v>
      </c>
      <c r="B67" s="160" t="e">
        <f>NA()</f>
        <v>#N/A</v>
      </c>
      <c r="C67" s="160">
        <f>IF(ISNUMBER('将来負担比率（分子）の構造'!I$53), IF('将来負担比率（分子）の構造'!I$53 &lt; 0, 0, '将来負担比率（分子）の構造'!I$53), NA())</f>
        <v>2457</v>
      </c>
      <c r="D67" s="160" t="e">
        <f>NA()</f>
        <v>#N/A</v>
      </c>
      <c r="E67" s="160" t="e">
        <f>NA()</f>
        <v>#N/A</v>
      </c>
      <c r="F67" s="160">
        <f>IF(ISNUMBER('将来負担比率（分子）の構造'!J$53), IF('将来負担比率（分子）の構造'!J$53 &lt; 0, 0, '将来負担比率（分子）の構造'!J$53), NA())</f>
        <v>2473</v>
      </c>
      <c r="G67" s="160" t="e">
        <f>NA()</f>
        <v>#N/A</v>
      </c>
      <c r="H67" s="160" t="e">
        <f>NA()</f>
        <v>#N/A</v>
      </c>
      <c r="I67" s="160">
        <f>IF(ISNUMBER('将来負担比率（分子）の構造'!K$53), IF('将来負担比率（分子）の構造'!K$53 &lt; 0, 0, '将来負担比率（分子）の構造'!K$53), NA())</f>
        <v>2165</v>
      </c>
      <c r="J67" s="160" t="e">
        <f>NA()</f>
        <v>#N/A</v>
      </c>
      <c r="K67" s="160" t="e">
        <f>NA()</f>
        <v>#N/A</v>
      </c>
      <c r="L67" s="160">
        <f>IF(ISNUMBER('将来負担比率（分子）の構造'!L$53), IF('将来負担比率（分子）の構造'!L$53 &lt; 0, 0, '将来負担比率（分子）の構造'!L$53), NA())</f>
        <v>3069</v>
      </c>
      <c r="M67" s="160" t="e">
        <f>NA()</f>
        <v>#N/A</v>
      </c>
      <c r="N67" s="160" t="e">
        <f>NA()</f>
        <v>#N/A</v>
      </c>
      <c r="O67" s="160">
        <f>IF(ISNUMBER('将来負担比率（分子）の構造'!M$53), IF('将来負担比率（分子）の構造'!M$53 &lt; 0, 0, '将来負担比率（分子）の構造'!M$53), NA())</f>
        <v>3424</v>
      </c>
      <c r="P67" s="160" t="e">
        <f>NA()</f>
        <v>#N/A</v>
      </c>
    </row>
    <row r="70" spans="1:16" x14ac:dyDescent="0.15">
      <c r="A70" s="162" t="s">
        <v>68</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69</v>
      </c>
      <c r="B72" s="164">
        <f>基金残高に係る経年分析!F55</f>
        <v>976</v>
      </c>
      <c r="C72" s="164">
        <f>基金残高に係る経年分析!G55</f>
        <v>886</v>
      </c>
      <c r="D72" s="164">
        <f>基金残高に係る経年分析!H55</f>
        <v>836</v>
      </c>
    </row>
    <row r="73" spans="1:16" x14ac:dyDescent="0.15">
      <c r="A73" s="163" t="s">
        <v>70</v>
      </c>
      <c r="B73" s="164">
        <f>基金残高に係る経年分析!F56</f>
        <v>3</v>
      </c>
      <c r="C73" s="164">
        <f>基金残高に係る経年分析!G56</f>
        <v>3</v>
      </c>
      <c r="D73" s="164">
        <f>基金残高に係る経年分析!H56</f>
        <v>3</v>
      </c>
    </row>
    <row r="74" spans="1:16" x14ac:dyDescent="0.15">
      <c r="A74" s="163" t="s">
        <v>71</v>
      </c>
      <c r="B74" s="164">
        <f>基金残高に係る経年分析!F57</f>
        <v>785</v>
      </c>
      <c r="C74" s="164">
        <f>基金残高に係る経年分析!G57</f>
        <v>642</v>
      </c>
      <c r="D74" s="164">
        <f>基金残高に係る経年分析!H57</f>
        <v>693</v>
      </c>
    </row>
  </sheetData>
  <sheetProtection algorithmName="SHA-512" hashValue="8XP/6fNajFZPPxj27n3StX8o6SOt9cnB6L0zwO3zPwodJ8HdIsEhEYfu17ZNz7My0jbKO4xYY+L2CZEjZYwRvQ==" saltValue="crjwVk9vhCpMVbjZmv9mC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208</v>
      </c>
      <c r="DI1" s="636"/>
      <c r="DJ1" s="636"/>
      <c r="DK1" s="636"/>
      <c r="DL1" s="636"/>
      <c r="DM1" s="636"/>
      <c r="DN1" s="637"/>
      <c r="DO1" s="205"/>
      <c r="DP1" s="635" t="s">
        <v>209</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211</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212</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213</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214</v>
      </c>
      <c r="S4" s="639"/>
      <c r="T4" s="639"/>
      <c r="U4" s="639"/>
      <c r="V4" s="639"/>
      <c r="W4" s="639"/>
      <c r="X4" s="639"/>
      <c r="Y4" s="640"/>
      <c r="Z4" s="638" t="s">
        <v>215</v>
      </c>
      <c r="AA4" s="639"/>
      <c r="AB4" s="639"/>
      <c r="AC4" s="640"/>
      <c r="AD4" s="638" t="s">
        <v>216</v>
      </c>
      <c r="AE4" s="639"/>
      <c r="AF4" s="639"/>
      <c r="AG4" s="639"/>
      <c r="AH4" s="639"/>
      <c r="AI4" s="639"/>
      <c r="AJ4" s="639"/>
      <c r="AK4" s="640"/>
      <c r="AL4" s="638" t="s">
        <v>215</v>
      </c>
      <c r="AM4" s="639"/>
      <c r="AN4" s="639"/>
      <c r="AO4" s="640"/>
      <c r="AP4" s="644" t="s">
        <v>217</v>
      </c>
      <c r="AQ4" s="644"/>
      <c r="AR4" s="644"/>
      <c r="AS4" s="644"/>
      <c r="AT4" s="644"/>
      <c r="AU4" s="644"/>
      <c r="AV4" s="644"/>
      <c r="AW4" s="644"/>
      <c r="AX4" s="644"/>
      <c r="AY4" s="644"/>
      <c r="AZ4" s="644"/>
      <c r="BA4" s="644"/>
      <c r="BB4" s="644"/>
      <c r="BC4" s="644"/>
      <c r="BD4" s="644"/>
      <c r="BE4" s="644"/>
      <c r="BF4" s="644"/>
      <c r="BG4" s="644" t="s">
        <v>218</v>
      </c>
      <c r="BH4" s="644"/>
      <c r="BI4" s="644"/>
      <c r="BJ4" s="644"/>
      <c r="BK4" s="644"/>
      <c r="BL4" s="644"/>
      <c r="BM4" s="644"/>
      <c r="BN4" s="644"/>
      <c r="BO4" s="644" t="s">
        <v>215</v>
      </c>
      <c r="BP4" s="644"/>
      <c r="BQ4" s="644"/>
      <c r="BR4" s="644"/>
      <c r="BS4" s="644" t="s">
        <v>219</v>
      </c>
      <c r="BT4" s="644"/>
      <c r="BU4" s="644"/>
      <c r="BV4" s="644"/>
      <c r="BW4" s="644"/>
      <c r="BX4" s="644"/>
      <c r="BY4" s="644"/>
      <c r="BZ4" s="644"/>
      <c r="CA4" s="644"/>
      <c r="CB4" s="644"/>
      <c r="CD4" s="641" t="s">
        <v>220</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221</v>
      </c>
      <c r="C5" s="646"/>
      <c r="D5" s="646"/>
      <c r="E5" s="646"/>
      <c r="F5" s="646"/>
      <c r="G5" s="646"/>
      <c r="H5" s="646"/>
      <c r="I5" s="646"/>
      <c r="J5" s="646"/>
      <c r="K5" s="646"/>
      <c r="L5" s="646"/>
      <c r="M5" s="646"/>
      <c r="N5" s="646"/>
      <c r="O5" s="646"/>
      <c r="P5" s="646"/>
      <c r="Q5" s="647"/>
      <c r="R5" s="648">
        <v>2678840</v>
      </c>
      <c r="S5" s="649"/>
      <c r="T5" s="649"/>
      <c r="U5" s="649"/>
      <c r="V5" s="649"/>
      <c r="W5" s="649"/>
      <c r="X5" s="649"/>
      <c r="Y5" s="650"/>
      <c r="Z5" s="651">
        <v>28.9</v>
      </c>
      <c r="AA5" s="651"/>
      <c r="AB5" s="651"/>
      <c r="AC5" s="651"/>
      <c r="AD5" s="652">
        <v>2597392</v>
      </c>
      <c r="AE5" s="652"/>
      <c r="AF5" s="652"/>
      <c r="AG5" s="652"/>
      <c r="AH5" s="652"/>
      <c r="AI5" s="652"/>
      <c r="AJ5" s="652"/>
      <c r="AK5" s="652"/>
      <c r="AL5" s="653">
        <v>52.7</v>
      </c>
      <c r="AM5" s="654"/>
      <c r="AN5" s="654"/>
      <c r="AO5" s="655"/>
      <c r="AP5" s="645" t="s">
        <v>222</v>
      </c>
      <c r="AQ5" s="646"/>
      <c r="AR5" s="646"/>
      <c r="AS5" s="646"/>
      <c r="AT5" s="646"/>
      <c r="AU5" s="646"/>
      <c r="AV5" s="646"/>
      <c r="AW5" s="646"/>
      <c r="AX5" s="646"/>
      <c r="AY5" s="646"/>
      <c r="AZ5" s="646"/>
      <c r="BA5" s="646"/>
      <c r="BB5" s="646"/>
      <c r="BC5" s="646"/>
      <c r="BD5" s="646"/>
      <c r="BE5" s="646"/>
      <c r="BF5" s="647"/>
      <c r="BG5" s="659">
        <v>2558911</v>
      </c>
      <c r="BH5" s="660"/>
      <c r="BI5" s="660"/>
      <c r="BJ5" s="660"/>
      <c r="BK5" s="660"/>
      <c r="BL5" s="660"/>
      <c r="BM5" s="660"/>
      <c r="BN5" s="661"/>
      <c r="BO5" s="662">
        <v>95.5</v>
      </c>
      <c r="BP5" s="662"/>
      <c r="BQ5" s="662"/>
      <c r="BR5" s="662"/>
      <c r="BS5" s="663">
        <v>48860</v>
      </c>
      <c r="BT5" s="663"/>
      <c r="BU5" s="663"/>
      <c r="BV5" s="663"/>
      <c r="BW5" s="663"/>
      <c r="BX5" s="663"/>
      <c r="BY5" s="663"/>
      <c r="BZ5" s="663"/>
      <c r="CA5" s="663"/>
      <c r="CB5" s="667"/>
      <c r="CD5" s="641" t="s">
        <v>217</v>
      </c>
      <c r="CE5" s="642"/>
      <c r="CF5" s="642"/>
      <c r="CG5" s="642"/>
      <c r="CH5" s="642"/>
      <c r="CI5" s="642"/>
      <c r="CJ5" s="642"/>
      <c r="CK5" s="642"/>
      <c r="CL5" s="642"/>
      <c r="CM5" s="642"/>
      <c r="CN5" s="642"/>
      <c r="CO5" s="642"/>
      <c r="CP5" s="642"/>
      <c r="CQ5" s="643"/>
      <c r="CR5" s="641" t="s">
        <v>223</v>
      </c>
      <c r="CS5" s="642"/>
      <c r="CT5" s="642"/>
      <c r="CU5" s="642"/>
      <c r="CV5" s="642"/>
      <c r="CW5" s="642"/>
      <c r="CX5" s="642"/>
      <c r="CY5" s="643"/>
      <c r="CZ5" s="641" t="s">
        <v>215</v>
      </c>
      <c r="DA5" s="642"/>
      <c r="DB5" s="642"/>
      <c r="DC5" s="643"/>
      <c r="DD5" s="641" t="s">
        <v>224</v>
      </c>
      <c r="DE5" s="642"/>
      <c r="DF5" s="642"/>
      <c r="DG5" s="642"/>
      <c r="DH5" s="642"/>
      <c r="DI5" s="642"/>
      <c r="DJ5" s="642"/>
      <c r="DK5" s="642"/>
      <c r="DL5" s="642"/>
      <c r="DM5" s="642"/>
      <c r="DN5" s="642"/>
      <c r="DO5" s="642"/>
      <c r="DP5" s="643"/>
      <c r="DQ5" s="641" t="s">
        <v>225</v>
      </c>
      <c r="DR5" s="642"/>
      <c r="DS5" s="642"/>
      <c r="DT5" s="642"/>
      <c r="DU5" s="642"/>
      <c r="DV5" s="642"/>
      <c r="DW5" s="642"/>
      <c r="DX5" s="642"/>
      <c r="DY5" s="642"/>
      <c r="DZ5" s="642"/>
      <c r="EA5" s="642"/>
      <c r="EB5" s="642"/>
      <c r="EC5" s="643"/>
    </row>
    <row r="6" spans="2:143" ht="11.25" customHeight="1" x14ac:dyDescent="0.15">
      <c r="B6" s="656" t="s">
        <v>226</v>
      </c>
      <c r="C6" s="657"/>
      <c r="D6" s="657"/>
      <c r="E6" s="657"/>
      <c r="F6" s="657"/>
      <c r="G6" s="657"/>
      <c r="H6" s="657"/>
      <c r="I6" s="657"/>
      <c r="J6" s="657"/>
      <c r="K6" s="657"/>
      <c r="L6" s="657"/>
      <c r="M6" s="657"/>
      <c r="N6" s="657"/>
      <c r="O6" s="657"/>
      <c r="P6" s="657"/>
      <c r="Q6" s="658"/>
      <c r="R6" s="659">
        <v>90853</v>
      </c>
      <c r="S6" s="660"/>
      <c r="T6" s="660"/>
      <c r="U6" s="660"/>
      <c r="V6" s="660"/>
      <c r="W6" s="660"/>
      <c r="X6" s="660"/>
      <c r="Y6" s="661"/>
      <c r="Z6" s="662">
        <v>1</v>
      </c>
      <c r="AA6" s="662"/>
      <c r="AB6" s="662"/>
      <c r="AC6" s="662"/>
      <c r="AD6" s="663">
        <v>90853</v>
      </c>
      <c r="AE6" s="663"/>
      <c r="AF6" s="663"/>
      <c r="AG6" s="663"/>
      <c r="AH6" s="663"/>
      <c r="AI6" s="663"/>
      <c r="AJ6" s="663"/>
      <c r="AK6" s="663"/>
      <c r="AL6" s="664">
        <v>1.8</v>
      </c>
      <c r="AM6" s="665"/>
      <c r="AN6" s="665"/>
      <c r="AO6" s="666"/>
      <c r="AP6" s="656" t="s">
        <v>227</v>
      </c>
      <c r="AQ6" s="657"/>
      <c r="AR6" s="657"/>
      <c r="AS6" s="657"/>
      <c r="AT6" s="657"/>
      <c r="AU6" s="657"/>
      <c r="AV6" s="657"/>
      <c r="AW6" s="657"/>
      <c r="AX6" s="657"/>
      <c r="AY6" s="657"/>
      <c r="AZ6" s="657"/>
      <c r="BA6" s="657"/>
      <c r="BB6" s="657"/>
      <c r="BC6" s="657"/>
      <c r="BD6" s="657"/>
      <c r="BE6" s="657"/>
      <c r="BF6" s="658"/>
      <c r="BG6" s="659">
        <v>2558911</v>
      </c>
      <c r="BH6" s="660"/>
      <c r="BI6" s="660"/>
      <c r="BJ6" s="660"/>
      <c r="BK6" s="660"/>
      <c r="BL6" s="660"/>
      <c r="BM6" s="660"/>
      <c r="BN6" s="661"/>
      <c r="BO6" s="662">
        <v>95.5</v>
      </c>
      <c r="BP6" s="662"/>
      <c r="BQ6" s="662"/>
      <c r="BR6" s="662"/>
      <c r="BS6" s="663">
        <v>48860</v>
      </c>
      <c r="BT6" s="663"/>
      <c r="BU6" s="663"/>
      <c r="BV6" s="663"/>
      <c r="BW6" s="663"/>
      <c r="BX6" s="663"/>
      <c r="BY6" s="663"/>
      <c r="BZ6" s="663"/>
      <c r="CA6" s="663"/>
      <c r="CB6" s="667"/>
      <c r="CD6" s="670" t="s">
        <v>228</v>
      </c>
      <c r="CE6" s="671"/>
      <c r="CF6" s="671"/>
      <c r="CG6" s="671"/>
      <c r="CH6" s="671"/>
      <c r="CI6" s="671"/>
      <c r="CJ6" s="671"/>
      <c r="CK6" s="671"/>
      <c r="CL6" s="671"/>
      <c r="CM6" s="671"/>
      <c r="CN6" s="671"/>
      <c r="CO6" s="671"/>
      <c r="CP6" s="671"/>
      <c r="CQ6" s="672"/>
      <c r="CR6" s="659">
        <v>94670</v>
      </c>
      <c r="CS6" s="660"/>
      <c r="CT6" s="660"/>
      <c r="CU6" s="660"/>
      <c r="CV6" s="660"/>
      <c r="CW6" s="660"/>
      <c r="CX6" s="660"/>
      <c r="CY6" s="661"/>
      <c r="CZ6" s="653">
        <v>1</v>
      </c>
      <c r="DA6" s="654"/>
      <c r="DB6" s="654"/>
      <c r="DC6" s="673"/>
      <c r="DD6" s="668" t="s">
        <v>229</v>
      </c>
      <c r="DE6" s="660"/>
      <c r="DF6" s="660"/>
      <c r="DG6" s="660"/>
      <c r="DH6" s="660"/>
      <c r="DI6" s="660"/>
      <c r="DJ6" s="660"/>
      <c r="DK6" s="660"/>
      <c r="DL6" s="660"/>
      <c r="DM6" s="660"/>
      <c r="DN6" s="660"/>
      <c r="DO6" s="660"/>
      <c r="DP6" s="661"/>
      <c r="DQ6" s="668">
        <v>94670</v>
      </c>
      <c r="DR6" s="660"/>
      <c r="DS6" s="660"/>
      <c r="DT6" s="660"/>
      <c r="DU6" s="660"/>
      <c r="DV6" s="660"/>
      <c r="DW6" s="660"/>
      <c r="DX6" s="660"/>
      <c r="DY6" s="660"/>
      <c r="DZ6" s="660"/>
      <c r="EA6" s="660"/>
      <c r="EB6" s="660"/>
      <c r="EC6" s="669"/>
    </row>
    <row r="7" spans="2:143" ht="11.25" customHeight="1" x14ac:dyDescent="0.15">
      <c r="B7" s="656" t="s">
        <v>230</v>
      </c>
      <c r="C7" s="657"/>
      <c r="D7" s="657"/>
      <c r="E7" s="657"/>
      <c r="F7" s="657"/>
      <c r="G7" s="657"/>
      <c r="H7" s="657"/>
      <c r="I7" s="657"/>
      <c r="J7" s="657"/>
      <c r="K7" s="657"/>
      <c r="L7" s="657"/>
      <c r="M7" s="657"/>
      <c r="N7" s="657"/>
      <c r="O7" s="657"/>
      <c r="P7" s="657"/>
      <c r="Q7" s="658"/>
      <c r="R7" s="659">
        <v>3398</v>
      </c>
      <c r="S7" s="660"/>
      <c r="T7" s="660"/>
      <c r="U7" s="660"/>
      <c r="V7" s="660"/>
      <c r="W7" s="660"/>
      <c r="X7" s="660"/>
      <c r="Y7" s="661"/>
      <c r="Z7" s="662">
        <v>0</v>
      </c>
      <c r="AA7" s="662"/>
      <c r="AB7" s="662"/>
      <c r="AC7" s="662"/>
      <c r="AD7" s="663">
        <v>3398</v>
      </c>
      <c r="AE7" s="663"/>
      <c r="AF7" s="663"/>
      <c r="AG7" s="663"/>
      <c r="AH7" s="663"/>
      <c r="AI7" s="663"/>
      <c r="AJ7" s="663"/>
      <c r="AK7" s="663"/>
      <c r="AL7" s="664">
        <v>0.1</v>
      </c>
      <c r="AM7" s="665"/>
      <c r="AN7" s="665"/>
      <c r="AO7" s="666"/>
      <c r="AP7" s="656" t="s">
        <v>231</v>
      </c>
      <c r="AQ7" s="657"/>
      <c r="AR7" s="657"/>
      <c r="AS7" s="657"/>
      <c r="AT7" s="657"/>
      <c r="AU7" s="657"/>
      <c r="AV7" s="657"/>
      <c r="AW7" s="657"/>
      <c r="AX7" s="657"/>
      <c r="AY7" s="657"/>
      <c r="AZ7" s="657"/>
      <c r="BA7" s="657"/>
      <c r="BB7" s="657"/>
      <c r="BC7" s="657"/>
      <c r="BD7" s="657"/>
      <c r="BE7" s="657"/>
      <c r="BF7" s="658"/>
      <c r="BG7" s="659">
        <v>1204603</v>
      </c>
      <c r="BH7" s="660"/>
      <c r="BI7" s="660"/>
      <c r="BJ7" s="660"/>
      <c r="BK7" s="660"/>
      <c r="BL7" s="660"/>
      <c r="BM7" s="660"/>
      <c r="BN7" s="661"/>
      <c r="BO7" s="662">
        <v>45</v>
      </c>
      <c r="BP7" s="662"/>
      <c r="BQ7" s="662"/>
      <c r="BR7" s="662"/>
      <c r="BS7" s="663">
        <v>48860</v>
      </c>
      <c r="BT7" s="663"/>
      <c r="BU7" s="663"/>
      <c r="BV7" s="663"/>
      <c r="BW7" s="663"/>
      <c r="BX7" s="663"/>
      <c r="BY7" s="663"/>
      <c r="BZ7" s="663"/>
      <c r="CA7" s="663"/>
      <c r="CB7" s="667"/>
      <c r="CD7" s="674" t="s">
        <v>232</v>
      </c>
      <c r="CE7" s="675"/>
      <c r="CF7" s="675"/>
      <c r="CG7" s="675"/>
      <c r="CH7" s="675"/>
      <c r="CI7" s="675"/>
      <c r="CJ7" s="675"/>
      <c r="CK7" s="675"/>
      <c r="CL7" s="675"/>
      <c r="CM7" s="675"/>
      <c r="CN7" s="675"/>
      <c r="CO7" s="675"/>
      <c r="CP7" s="675"/>
      <c r="CQ7" s="676"/>
      <c r="CR7" s="659">
        <v>1191485</v>
      </c>
      <c r="CS7" s="660"/>
      <c r="CT7" s="660"/>
      <c r="CU7" s="660"/>
      <c r="CV7" s="660"/>
      <c r="CW7" s="660"/>
      <c r="CX7" s="660"/>
      <c r="CY7" s="661"/>
      <c r="CZ7" s="662">
        <v>13.2</v>
      </c>
      <c r="DA7" s="662"/>
      <c r="DB7" s="662"/>
      <c r="DC7" s="662"/>
      <c r="DD7" s="668">
        <v>52070</v>
      </c>
      <c r="DE7" s="660"/>
      <c r="DF7" s="660"/>
      <c r="DG7" s="660"/>
      <c r="DH7" s="660"/>
      <c r="DI7" s="660"/>
      <c r="DJ7" s="660"/>
      <c r="DK7" s="660"/>
      <c r="DL7" s="660"/>
      <c r="DM7" s="660"/>
      <c r="DN7" s="660"/>
      <c r="DO7" s="660"/>
      <c r="DP7" s="661"/>
      <c r="DQ7" s="668">
        <v>1045456</v>
      </c>
      <c r="DR7" s="660"/>
      <c r="DS7" s="660"/>
      <c r="DT7" s="660"/>
      <c r="DU7" s="660"/>
      <c r="DV7" s="660"/>
      <c r="DW7" s="660"/>
      <c r="DX7" s="660"/>
      <c r="DY7" s="660"/>
      <c r="DZ7" s="660"/>
      <c r="EA7" s="660"/>
      <c r="EB7" s="660"/>
      <c r="EC7" s="669"/>
    </row>
    <row r="8" spans="2:143" ht="11.25" customHeight="1" x14ac:dyDescent="0.15">
      <c r="B8" s="656" t="s">
        <v>233</v>
      </c>
      <c r="C8" s="657"/>
      <c r="D8" s="657"/>
      <c r="E8" s="657"/>
      <c r="F8" s="657"/>
      <c r="G8" s="657"/>
      <c r="H8" s="657"/>
      <c r="I8" s="657"/>
      <c r="J8" s="657"/>
      <c r="K8" s="657"/>
      <c r="L8" s="657"/>
      <c r="M8" s="657"/>
      <c r="N8" s="657"/>
      <c r="O8" s="657"/>
      <c r="P8" s="657"/>
      <c r="Q8" s="658"/>
      <c r="R8" s="659">
        <v>4845</v>
      </c>
      <c r="S8" s="660"/>
      <c r="T8" s="660"/>
      <c r="U8" s="660"/>
      <c r="V8" s="660"/>
      <c r="W8" s="660"/>
      <c r="X8" s="660"/>
      <c r="Y8" s="661"/>
      <c r="Z8" s="662">
        <v>0.1</v>
      </c>
      <c r="AA8" s="662"/>
      <c r="AB8" s="662"/>
      <c r="AC8" s="662"/>
      <c r="AD8" s="663">
        <v>4845</v>
      </c>
      <c r="AE8" s="663"/>
      <c r="AF8" s="663"/>
      <c r="AG8" s="663"/>
      <c r="AH8" s="663"/>
      <c r="AI8" s="663"/>
      <c r="AJ8" s="663"/>
      <c r="AK8" s="663"/>
      <c r="AL8" s="664">
        <v>0.1</v>
      </c>
      <c r="AM8" s="665"/>
      <c r="AN8" s="665"/>
      <c r="AO8" s="666"/>
      <c r="AP8" s="656" t="s">
        <v>234</v>
      </c>
      <c r="AQ8" s="657"/>
      <c r="AR8" s="657"/>
      <c r="AS8" s="657"/>
      <c r="AT8" s="657"/>
      <c r="AU8" s="657"/>
      <c r="AV8" s="657"/>
      <c r="AW8" s="657"/>
      <c r="AX8" s="657"/>
      <c r="AY8" s="657"/>
      <c r="AZ8" s="657"/>
      <c r="BA8" s="657"/>
      <c r="BB8" s="657"/>
      <c r="BC8" s="657"/>
      <c r="BD8" s="657"/>
      <c r="BE8" s="657"/>
      <c r="BF8" s="658"/>
      <c r="BG8" s="659">
        <v>28256</v>
      </c>
      <c r="BH8" s="660"/>
      <c r="BI8" s="660"/>
      <c r="BJ8" s="660"/>
      <c r="BK8" s="660"/>
      <c r="BL8" s="660"/>
      <c r="BM8" s="660"/>
      <c r="BN8" s="661"/>
      <c r="BO8" s="662">
        <v>1.1000000000000001</v>
      </c>
      <c r="BP8" s="662"/>
      <c r="BQ8" s="662"/>
      <c r="BR8" s="662"/>
      <c r="BS8" s="668" t="s">
        <v>229</v>
      </c>
      <c r="BT8" s="660"/>
      <c r="BU8" s="660"/>
      <c r="BV8" s="660"/>
      <c r="BW8" s="660"/>
      <c r="BX8" s="660"/>
      <c r="BY8" s="660"/>
      <c r="BZ8" s="660"/>
      <c r="CA8" s="660"/>
      <c r="CB8" s="669"/>
      <c r="CD8" s="674" t="s">
        <v>235</v>
      </c>
      <c r="CE8" s="675"/>
      <c r="CF8" s="675"/>
      <c r="CG8" s="675"/>
      <c r="CH8" s="675"/>
      <c r="CI8" s="675"/>
      <c r="CJ8" s="675"/>
      <c r="CK8" s="675"/>
      <c r="CL8" s="675"/>
      <c r="CM8" s="675"/>
      <c r="CN8" s="675"/>
      <c r="CO8" s="675"/>
      <c r="CP8" s="675"/>
      <c r="CQ8" s="676"/>
      <c r="CR8" s="659">
        <v>3016126</v>
      </c>
      <c r="CS8" s="660"/>
      <c r="CT8" s="660"/>
      <c r="CU8" s="660"/>
      <c r="CV8" s="660"/>
      <c r="CW8" s="660"/>
      <c r="CX8" s="660"/>
      <c r="CY8" s="661"/>
      <c r="CZ8" s="662">
        <v>33.299999999999997</v>
      </c>
      <c r="DA8" s="662"/>
      <c r="DB8" s="662"/>
      <c r="DC8" s="662"/>
      <c r="DD8" s="668">
        <v>1249239</v>
      </c>
      <c r="DE8" s="660"/>
      <c r="DF8" s="660"/>
      <c r="DG8" s="660"/>
      <c r="DH8" s="660"/>
      <c r="DI8" s="660"/>
      <c r="DJ8" s="660"/>
      <c r="DK8" s="660"/>
      <c r="DL8" s="660"/>
      <c r="DM8" s="660"/>
      <c r="DN8" s="660"/>
      <c r="DO8" s="660"/>
      <c r="DP8" s="661"/>
      <c r="DQ8" s="668">
        <v>1096398</v>
      </c>
      <c r="DR8" s="660"/>
      <c r="DS8" s="660"/>
      <c r="DT8" s="660"/>
      <c r="DU8" s="660"/>
      <c r="DV8" s="660"/>
      <c r="DW8" s="660"/>
      <c r="DX8" s="660"/>
      <c r="DY8" s="660"/>
      <c r="DZ8" s="660"/>
      <c r="EA8" s="660"/>
      <c r="EB8" s="660"/>
      <c r="EC8" s="669"/>
    </row>
    <row r="9" spans="2:143" ht="11.25" customHeight="1" x14ac:dyDescent="0.15">
      <c r="B9" s="656" t="s">
        <v>236</v>
      </c>
      <c r="C9" s="657"/>
      <c r="D9" s="657"/>
      <c r="E9" s="657"/>
      <c r="F9" s="657"/>
      <c r="G9" s="657"/>
      <c r="H9" s="657"/>
      <c r="I9" s="657"/>
      <c r="J9" s="657"/>
      <c r="K9" s="657"/>
      <c r="L9" s="657"/>
      <c r="M9" s="657"/>
      <c r="N9" s="657"/>
      <c r="O9" s="657"/>
      <c r="P9" s="657"/>
      <c r="Q9" s="658"/>
      <c r="R9" s="659">
        <v>4917</v>
      </c>
      <c r="S9" s="660"/>
      <c r="T9" s="660"/>
      <c r="U9" s="660"/>
      <c r="V9" s="660"/>
      <c r="W9" s="660"/>
      <c r="X9" s="660"/>
      <c r="Y9" s="661"/>
      <c r="Z9" s="662">
        <v>0.1</v>
      </c>
      <c r="AA9" s="662"/>
      <c r="AB9" s="662"/>
      <c r="AC9" s="662"/>
      <c r="AD9" s="663">
        <v>4917</v>
      </c>
      <c r="AE9" s="663"/>
      <c r="AF9" s="663"/>
      <c r="AG9" s="663"/>
      <c r="AH9" s="663"/>
      <c r="AI9" s="663"/>
      <c r="AJ9" s="663"/>
      <c r="AK9" s="663"/>
      <c r="AL9" s="664">
        <v>0.1</v>
      </c>
      <c r="AM9" s="665"/>
      <c r="AN9" s="665"/>
      <c r="AO9" s="666"/>
      <c r="AP9" s="656" t="s">
        <v>237</v>
      </c>
      <c r="AQ9" s="657"/>
      <c r="AR9" s="657"/>
      <c r="AS9" s="657"/>
      <c r="AT9" s="657"/>
      <c r="AU9" s="657"/>
      <c r="AV9" s="657"/>
      <c r="AW9" s="657"/>
      <c r="AX9" s="657"/>
      <c r="AY9" s="657"/>
      <c r="AZ9" s="657"/>
      <c r="BA9" s="657"/>
      <c r="BB9" s="657"/>
      <c r="BC9" s="657"/>
      <c r="BD9" s="657"/>
      <c r="BE9" s="657"/>
      <c r="BF9" s="658"/>
      <c r="BG9" s="659">
        <v>848720</v>
      </c>
      <c r="BH9" s="660"/>
      <c r="BI9" s="660"/>
      <c r="BJ9" s="660"/>
      <c r="BK9" s="660"/>
      <c r="BL9" s="660"/>
      <c r="BM9" s="660"/>
      <c r="BN9" s="661"/>
      <c r="BO9" s="662">
        <v>31.7</v>
      </c>
      <c r="BP9" s="662"/>
      <c r="BQ9" s="662"/>
      <c r="BR9" s="662"/>
      <c r="BS9" s="668" t="s">
        <v>229</v>
      </c>
      <c r="BT9" s="660"/>
      <c r="BU9" s="660"/>
      <c r="BV9" s="660"/>
      <c r="BW9" s="660"/>
      <c r="BX9" s="660"/>
      <c r="BY9" s="660"/>
      <c r="BZ9" s="660"/>
      <c r="CA9" s="660"/>
      <c r="CB9" s="669"/>
      <c r="CD9" s="674" t="s">
        <v>238</v>
      </c>
      <c r="CE9" s="675"/>
      <c r="CF9" s="675"/>
      <c r="CG9" s="675"/>
      <c r="CH9" s="675"/>
      <c r="CI9" s="675"/>
      <c r="CJ9" s="675"/>
      <c r="CK9" s="675"/>
      <c r="CL9" s="675"/>
      <c r="CM9" s="675"/>
      <c r="CN9" s="675"/>
      <c r="CO9" s="675"/>
      <c r="CP9" s="675"/>
      <c r="CQ9" s="676"/>
      <c r="CR9" s="659">
        <v>721324</v>
      </c>
      <c r="CS9" s="660"/>
      <c r="CT9" s="660"/>
      <c r="CU9" s="660"/>
      <c r="CV9" s="660"/>
      <c r="CW9" s="660"/>
      <c r="CX9" s="660"/>
      <c r="CY9" s="661"/>
      <c r="CZ9" s="662">
        <v>8</v>
      </c>
      <c r="DA9" s="662"/>
      <c r="DB9" s="662"/>
      <c r="DC9" s="662"/>
      <c r="DD9" s="668">
        <v>21267</v>
      </c>
      <c r="DE9" s="660"/>
      <c r="DF9" s="660"/>
      <c r="DG9" s="660"/>
      <c r="DH9" s="660"/>
      <c r="DI9" s="660"/>
      <c r="DJ9" s="660"/>
      <c r="DK9" s="660"/>
      <c r="DL9" s="660"/>
      <c r="DM9" s="660"/>
      <c r="DN9" s="660"/>
      <c r="DO9" s="660"/>
      <c r="DP9" s="661"/>
      <c r="DQ9" s="668">
        <v>626286</v>
      </c>
      <c r="DR9" s="660"/>
      <c r="DS9" s="660"/>
      <c r="DT9" s="660"/>
      <c r="DU9" s="660"/>
      <c r="DV9" s="660"/>
      <c r="DW9" s="660"/>
      <c r="DX9" s="660"/>
      <c r="DY9" s="660"/>
      <c r="DZ9" s="660"/>
      <c r="EA9" s="660"/>
      <c r="EB9" s="660"/>
      <c r="EC9" s="669"/>
    </row>
    <row r="10" spans="2:143" ht="11.25" customHeight="1" x14ac:dyDescent="0.15">
      <c r="B10" s="656" t="s">
        <v>239</v>
      </c>
      <c r="C10" s="657"/>
      <c r="D10" s="657"/>
      <c r="E10" s="657"/>
      <c r="F10" s="657"/>
      <c r="G10" s="657"/>
      <c r="H10" s="657"/>
      <c r="I10" s="657"/>
      <c r="J10" s="657"/>
      <c r="K10" s="657"/>
      <c r="L10" s="657"/>
      <c r="M10" s="657"/>
      <c r="N10" s="657"/>
      <c r="O10" s="657"/>
      <c r="P10" s="657"/>
      <c r="Q10" s="658"/>
      <c r="R10" s="659" t="s">
        <v>240</v>
      </c>
      <c r="S10" s="660"/>
      <c r="T10" s="660"/>
      <c r="U10" s="660"/>
      <c r="V10" s="660"/>
      <c r="W10" s="660"/>
      <c r="X10" s="660"/>
      <c r="Y10" s="661"/>
      <c r="Z10" s="662" t="s">
        <v>229</v>
      </c>
      <c r="AA10" s="662"/>
      <c r="AB10" s="662"/>
      <c r="AC10" s="662"/>
      <c r="AD10" s="663" t="s">
        <v>229</v>
      </c>
      <c r="AE10" s="663"/>
      <c r="AF10" s="663"/>
      <c r="AG10" s="663"/>
      <c r="AH10" s="663"/>
      <c r="AI10" s="663"/>
      <c r="AJ10" s="663"/>
      <c r="AK10" s="663"/>
      <c r="AL10" s="664" t="s">
        <v>229</v>
      </c>
      <c r="AM10" s="665"/>
      <c r="AN10" s="665"/>
      <c r="AO10" s="666"/>
      <c r="AP10" s="656" t="s">
        <v>241</v>
      </c>
      <c r="AQ10" s="657"/>
      <c r="AR10" s="657"/>
      <c r="AS10" s="657"/>
      <c r="AT10" s="657"/>
      <c r="AU10" s="657"/>
      <c r="AV10" s="657"/>
      <c r="AW10" s="657"/>
      <c r="AX10" s="657"/>
      <c r="AY10" s="657"/>
      <c r="AZ10" s="657"/>
      <c r="BA10" s="657"/>
      <c r="BB10" s="657"/>
      <c r="BC10" s="657"/>
      <c r="BD10" s="657"/>
      <c r="BE10" s="657"/>
      <c r="BF10" s="658"/>
      <c r="BG10" s="659">
        <v>79535</v>
      </c>
      <c r="BH10" s="660"/>
      <c r="BI10" s="660"/>
      <c r="BJ10" s="660"/>
      <c r="BK10" s="660"/>
      <c r="BL10" s="660"/>
      <c r="BM10" s="660"/>
      <c r="BN10" s="661"/>
      <c r="BO10" s="662">
        <v>3</v>
      </c>
      <c r="BP10" s="662"/>
      <c r="BQ10" s="662"/>
      <c r="BR10" s="662"/>
      <c r="BS10" s="668" t="s">
        <v>229</v>
      </c>
      <c r="BT10" s="660"/>
      <c r="BU10" s="660"/>
      <c r="BV10" s="660"/>
      <c r="BW10" s="660"/>
      <c r="BX10" s="660"/>
      <c r="BY10" s="660"/>
      <c r="BZ10" s="660"/>
      <c r="CA10" s="660"/>
      <c r="CB10" s="669"/>
      <c r="CD10" s="674" t="s">
        <v>242</v>
      </c>
      <c r="CE10" s="675"/>
      <c r="CF10" s="675"/>
      <c r="CG10" s="675"/>
      <c r="CH10" s="675"/>
      <c r="CI10" s="675"/>
      <c r="CJ10" s="675"/>
      <c r="CK10" s="675"/>
      <c r="CL10" s="675"/>
      <c r="CM10" s="675"/>
      <c r="CN10" s="675"/>
      <c r="CO10" s="675"/>
      <c r="CP10" s="675"/>
      <c r="CQ10" s="676"/>
      <c r="CR10" s="659">
        <v>30679</v>
      </c>
      <c r="CS10" s="660"/>
      <c r="CT10" s="660"/>
      <c r="CU10" s="660"/>
      <c r="CV10" s="660"/>
      <c r="CW10" s="660"/>
      <c r="CX10" s="660"/>
      <c r="CY10" s="661"/>
      <c r="CZ10" s="662">
        <v>0.3</v>
      </c>
      <c r="DA10" s="662"/>
      <c r="DB10" s="662"/>
      <c r="DC10" s="662"/>
      <c r="DD10" s="668">
        <v>178</v>
      </c>
      <c r="DE10" s="660"/>
      <c r="DF10" s="660"/>
      <c r="DG10" s="660"/>
      <c r="DH10" s="660"/>
      <c r="DI10" s="660"/>
      <c r="DJ10" s="660"/>
      <c r="DK10" s="660"/>
      <c r="DL10" s="660"/>
      <c r="DM10" s="660"/>
      <c r="DN10" s="660"/>
      <c r="DO10" s="660"/>
      <c r="DP10" s="661"/>
      <c r="DQ10" s="668">
        <v>15349</v>
      </c>
      <c r="DR10" s="660"/>
      <c r="DS10" s="660"/>
      <c r="DT10" s="660"/>
      <c r="DU10" s="660"/>
      <c r="DV10" s="660"/>
      <c r="DW10" s="660"/>
      <c r="DX10" s="660"/>
      <c r="DY10" s="660"/>
      <c r="DZ10" s="660"/>
      <c r="EA10" s="660"/>
      <c r="EB10" s="660"/>
      <c r="EC10" s="669"/>
    </row>
    <row r="11" spans="2:143" ht="11.25" customHeight="1" x14ac:dyDescent="0.15">
      <c r="B11" s="656" t="s">
        <v>243</v>
      </c>
      <c r="C11" s="657"/>
      <c r="D11" s="657"/>
      <c r="E11" s="657"/>
      <c r="F11" s="657"/>
      <c r="G11" s="657"/>
      <c r="H11" s="657"/>
      <c r="I11" s="657"/>
      <c r="J11" s="657"/>
      <c r="K11" s="657"/>
      <c r="L11" s="657"/>
      <c r="M11" s="657"/>
      <c r="N11" s="657"/>
      <c r="O11" s="657"/>
      <c r="P11" s="657"/>
      <c r="Q11" s="658"/>
      <c r="R11" s="659" t="s">
        <v>229</v>
      </c>
      <c r="S11" s="660"/>
      <c r="T11" s="660"/>
      <c r="U11" s="660"/>
      <c r="V11" s="660"/>
      <c r="W11" s="660"/>
      <c r="X11" s="660"/>
      <c r="Y11" s="661"/>
      <c r="Z11" s="662" t="s">
        <v>229</v>
      </c>
      <c r="AA11" s="662"/>
      <c r="AB11" s="662"/>
      <c r="AC11" s="662"/>
      <c r="AD11" s="663" t="s">
        <v>229</v>
      </c>
      <c r="AE11" s="663"/>
      <c r="AF11" s="663"/>
      <c r="AG11" s="663"/>
      <c r="AH11" s="663"/>
      <c r="AI11" s="663"/>
      <c r="AJ11" s="663"/>
      <c r="AK11" s="663"/>
      <c r="AL11" s="664" t="s">
        <v>130</v>
      </c>
      <c r="AM11" s="665"/>
      <c r="AN11" s="665"/>
      <c r="AO11" s="666"/>
      <c r="AP11" s="656" t="s">
        <v>244</v>
      </c>
      <c r="AQ11" s="657"/>
      <c r="AR11" s="657"/>
      <c r="AS11" s="657"/>
      <c r="AT11" s="657"/>
      <c r="AU11" s="657"/>
      <c r="AV11" s="657"/>
      <c r="AW11" s="657"/>
      <c r="AX11" s="657"/>
      <c r="AY11" s="657"/>
      <c r="AZ11" s="657"/>
      <c r="BA11" s="657"/>
      <c r="BB11" s="657"/>
      <c r="BC11" s="657"/>
      <c r="BD11" s="657"/>
      <c r="BE11" s="657"/>
      <c r="BF11" s="658"/>
      <c r="BG11" s="659">
        <v>248092</v>
      </c>
      <c r="BH11" s="660"/>
      <c r="BI11" s="660"/>
      <c r="BJ11" s="660"/>
      <c r="BK11" s="660"/>
      <c r="BL11" s="660"/>
      <c r="BM11" s="660"/>
      <c r="BN11" s="661"/>
      <c r="BO11" s="662">
        <v>9.3000000000000007</v>
      </c>
      <c r="BP11" s="662"/>
      <c r="BQ11" s="662"/>
      <c r="BR11" s="662"/>
      <c r="BS11" s="668">
        <v>48860</v>
      </c>
      <c r="BT11" s="660"/>
      <c r="BU11" s="660"/>
      <c r="BV11" s="660"/>
      <c r="BW11" s="660"/>
      <c r="BX11" s="660"/>
      <c r="BY11" s="660"/>
      <c r="BZ11" s="660"/>
      <c r="CA11" s="660"/>
      <c r="CB11" s="669"/>
      <c r="CD11" s="674" t="s">
        <v>245</v>
      </c>
      <c r="CE11" s="675"/>
      <c r="CF11" s="675"/>
      <c r="CG11" s="675"/>
      <c r="CH11" s="675"/>
      <c r="CI11" s="675"/>
      <c r="CJ11" s="675"/>
      <c r="CK11" s="675"/>
      <c r="CL11" s="675"/>
      <c r="CM11" s="675"/>
      <c r="CN11" s="675"/>
      <c r="CO11" s="675"/>
      <c r="CP11" s="675"/>
      <c r="CQ11" s="676"/>
      <c r="CR11" s="659">
        <v>234757</v>
      </c>
      <c r="CS11" s="660"/>
      <c r="CT11" s="660"/>
      <c r="CU11" s="660"/>
      <c r="CV11" s="660"/>
      <c r="CW11" s="660"/>
      <c r="CX11" s="660"/>
      <c r="CY11" s="661"/>
      <c r="CZ11" s="662">
        <v>2.6</v>
      </c>
      <c r="DA11" s="662"/>
      <c r="DB11" s="662"/>
      <c r="DC11" s="662"/>
      <c r="DD11" s="668">
        <v>56276</v>
      </c>
      <c r="DE11" s="660"/>
      <c r="DF11" s="660"/>
      <c r="DG11" s="660"/>
      <c r="DH11" s="660"/>
      <c r="DI11" s="660"/>
      <c r="DJ11" s="660"/>
      <c r="DK11" s="660"/>
      <c r="DL11" s="660"/>
      <c r="DM11" s="660"/>
      <c r="DN11" s="660"/>
      <c r="DO11" s="660"/>
      <c r="DP11" s="661"/>
      <c r="DQ11" s="668">
        <v>123027</v>
      </c>
      <c r="DR11" s="660"/>
      <c r="DS11" s="660"/>
      <c r="DT11" s="660"/>
      <c r="DU11" s="660"/>
      <c r="DV11" s="660"/>
      <c r="DW11" s="660"/>
      <c r="DX11" s="660"/>
      <c r="DY11" s="660"/>
      <c r="DZ11" s="660"/>
      <c r="EA11" s="660"/>
      <c r="EB11" s="660"/>
      <c r="EC11" s="669"/>
    </row>
    <row r="12" spans="2:143" ht="11.25" customHeight="1" x14ac:dyDescent="0.15">
      <c r="B12" s="656" t="s">
        <v>246</v>
      </c>
      <c r="C12" s="657"/>
      <c r="D12" s="657"/>
      <c r="E12" s="657"/>
      <c r="F12" s="657"/>
      <c r="G12" s="657"/>
      <c r="H12" s="657"/>
      <c r="I12" s="657"/>
      <c r="J12" s="657"/>
      <c r="K12" s="657"/>
      <c r="L12" s="657"/>
      <c r="M12" s="657"/>
      <c r="N12" s="657"/>
      <c r="O12" s="657"/>
      <c r="P12" s="657"/>
      <c r="Q12" s="658"/>
      <c r="R12" s="659">
        <v>315669</v>
      </c>
      <c r="S12" s="660"/>
      <c r="T12" s="660"/>
      <c r="U12" s="660"/>
      <c r="V12" s="660"/>
      <c r="W12" s="660"/>
      <c r="X12" s="660"/>
      <c r="Y12" s="661"/>
      <c r="Z12" s="662">
        <v>3.4</v>
      </c>
      <c r="AA12" s="662"/>
      <c r="AB12" s="662"/>
      <c r="AC12" s="662"/>
      <c r="AD12" s="663">
        <v>315669</v>
      </c>
      <c r="AE12" s="663"/>
      <c r="AF12" s="663"/>
      <c r="AG12" s="663"/>
      <c r="AH12" s="663"/>
      <c r="AI12" s="663"/>
      <c r="AJ12" s="663"/>
      <c r="AK12" s="663"/>
      <c r="AL12" s="664">
        <v>6.4</v>
      </c>
      <c r="AM12" s="665"/>
      <c r="AN12" s="665"/>
      <c r="AO12" s="666"/>
      <c r="AP12" s="656" t="s">
        <v>247</v>
      </c>
      <c r="AQ12" s="657"/>
      <c r="AR12" s="657"/>
      <c r="AS12" s="657"/>
      <c r="AT12" s="657"/>
      <c r="AU12" s="657"/>
      <c r="AV12" s="657"/>
      <c r="AW12" s="657"/>
      <c r="AX12" s="657"/>
      <c r="AY12" s="657"/>
      <c r="AZ12" s="657"/>
      <c r="BA12" s="657"/>
      <c r="BB12" s="657"/>
      <c r="BC12" s="657"/>
      <c r="BD12" s="657"/>
      <c r="BE12" s="657"/>
      <c r="BF12" s="658"/>
      <c r="BG12" s="659">
        <v>1150257</v>
      </c>
      <c r="BH12" s="660"/>
      <c r="BI12" s="660"/>
      <c r="BJ12" s="660"/>
      <c r="BK12" s="660"/>
      <c r="BL12" s="660"/>
      <c r="BM12" s="660"/>
      <c r="BN12" s="661"/>
      <c r="BO12" s="662">
        <v>42.9</v>
      </c>
      <c r="BP12" s="662"/>
      <c r="BQ12" s="662"/>
      <c r="BR12" s="662"/>
      <c r="BS12" s="668" t="s">
        <v>130</v>
      </c>
      <c r="BT12" s="660"/>
      <c r="BU12" s="660"/>
      <c r="BV12" s="660"/>
      <c r="BW12" s="660"/>
      <c r="BX12" s="660"/>
      <c r="BY12" s="660"/>
      <c r="BZ12" s="660"/>
      <c r="CA12" s="660"/>
      <c r="CB12" s="669"/>
      <c r="CD12" s="674" t="s">
        <v>248</v>
      </c>
      <c r="CE12" s="675"/>
      <c r="CF12" s="675"/>
      <c r="CG12" s="675"/>
      <c r="CH12" s="675"/>
      <c r="CI12" s="675"/>
      <c r="CJ12" s="675"/>
      <c r="CK12" s="675"/>
      <c r="CL12" s="675"/>
      <c r="CM12" s="675"/>
      <c r="CN12" s="675"/>
      <c r="CO12" s="675"/>
      <c r="CP12" s="675"/>
      <c r="CQ12" s="676"/>
      <c r="CR12" s="659">
        <v>165222</v>
      </c>
      <c r="CS12" s="660"/>
      <c r="CT12" s="660"/>
      <c r="CU12" s="660"/>
      <c r="CV12" s="660"/>
      <c r="CW12" s="660"/>
      <c r="CX12" s="660"/>
      <c r="CY12" s="661"/>
      <c r="CZ12" s="662">
        <v>1.8</v>
      </c>
      <c r="DA12" s="662"/>
      <c r="DB12" s="662"/>
      <c r="DC12" s="662"/>
      <c r="DD12" s="668">
        <v>20304</v>
      </c>
      <c r="DE12" s="660"/>
      <c r="DF12" s="660"/>
      <c r="DG12" s="660"/>
      <c r="DH12" s="660"/>
      <c r="DI12" s="660"/>
      <c r="DJ12" s="660"/>
      <c r="DK12" s="660"/>
      <c r="DL12" s="660"/>
      <c r="DM12" s="660"/>
      <c r="DN12" s="660"/>
      <c r="DO12" s="660"/>
      <c r="DP12" s="661"/>
      <c r="DQ12" s="668">
        <v>163221</v>
      </c>
      <c r="DR12" s="660"/>
      <c r="DS12" s="660"/>
      <c r="DT12" s="660"/>
      <c r="DU12" s="660"/>
      <c r="DV12" s="660"/>
      <c r="DW12" s="660"/>
      <c r="DX12" s="660"/>
      <c r="DY12" s="660"/>
      <c r="DZ12" s="660"/>
      <c r="EA12" s="660"/>
      <c r="EB12" s="660"/>
      <c r="EC12" s="669"/>
    </row>
    <row r="13" spans="2:143" ht="11.25" customHeight="1" x14ac:dyDescent="0.15">
      <c r="B13" s="656" t="s">
        <v>249</v>
      </c>
      <c r="C13" s="657"/>
      <c r="D13" s="657"/>
      <c r="E13" s="657"/>
      <c r="F13" s="657"/>
      <c r="G13" s="657"/>
      <c r="H13" s="657"/>
      <c r="I13" s="657"/>
      <c r="J13" s="657"/>
      <c r="K13" s="657"/>
      <c r="L13" s="657"/>
      <c r="M13" s="657"/>
      <c r="N13" s="657"/>
      <c r="O13" s="657"/>
      <c r="P13" s="657"/>
      <c r="Q13" s="658"/>
      <c r="R13" s="659">
        <v>8004</v>
      </c>
      <c r="S13" s="660"/>
      <c r="T13" s="660"/>
      <c r="U13" s="660"/>
      <c r="V13" s="660"/>
      <c r="W13" s="660"/>
      <c r="X13" s="660"/>
      <c r="Y13" s="661"/>
      <c r="Z13" s="662">
        <v>0.1</v>
      </c>
      <c r="AA13" s="662"/>
      <c r="AB13" s="662"/>
      <c r="AC13" s="662"/>
      <c r="AD13" s="663">
        <v>8004</v>
      </c>
      <c r="AE13" s="663"/>
      <c r="AF13" s="663"/>
      <c r="AG13" s="663"/>
      <c r="AH13" s="663"/>
      <c r="AI13" s="663"/>
      <c r="AJ13" s="663"/>
      <c r="AK13" s="663"/>
      <c r="AL13" s="664">
        <v>0.2</v>
      </c>
      <c r="AM13" s="665"/>
      <c r="AN13" s="665"/>
      <c r="AO13" s="666"/>
      <c r="AP13" s="656" t="s">
        <v>250</v>
      </c>
      <c r="AQ13" s="657"/>
      <c r="AR13" s="657"/>
      <c r="AS13" s="657"/>
      <c r="AT13" s="657"/>
      <c r="AU13" s="657"/>
      <c r="AV13" s="657"/>
      <c r="AW13" s="657"/>
      <c r="AX13" s="657"/>
      <c r="AY13" s="657"/>
      <c r="AZ13" s="657"/>
      <c r="BA13" s="657"/>
      <c r="BB13" s="657"/>
      <c r="BC13" s="657"/>
      <c r="BD13" s="657"/>
      <c r="BE13" s="657"/>
      <c r="BF13" s="658"/>
      <c r="BG13" s="659">
        <v>1135628</v>
      </c>
      <c r="BH13" s="660"/>
      <c r="BI13" s="660"/>
      <c r="BJ13" s="660"/>
      <c r="BK13" s="660"/>
      <c r="BL13" s="660"/>
      <c r="BM13" s="660"/>
      <c r="BN13" s="661"/>
      <c r="BO13" s="662">
        <v>42.4</v>
      </c>
      <c r="BP13" s="662"/>
      <c r="BQ13" s="662"/>
      <c r="BR13" s="662"/>
      <c r="BS13" s="668" t="s">
        <v>229</v>
      </c>
      <c r="BT13" s="660"/>
      <c r="BU13" s="660"/>
      <c r="BV13" s="660"/>
      <c r="BW13" s="660"/>
      <c r="BX13" s="660"/>
      <c r="BY13" s="660"/>
      <c r="BZ13" s="660"/>
      <c r="CA13" s="660"/>
      <c r="CB13" s="669"/>
      <c r="CD13" s="674" t="s">
        <v>251</v>
      </c>
      <c r="CE13" s="675"/>
      <c r="CF13" s="675"/>
      <c r="CG13" s="675"/>
      <c r="CH13" s="675"/>
      <c r="CI13" s="675"/>
      <c r="CJ13" s="675"/>
      <c r="CK13" s="675"/>
      <c r="CL13" s="675"/>
      <c r="CM13" s="675"/>
      <c r="CN13" s="675"/>
      <c r="CO13" s="675"/>
      <c r="CP13" s="675"/>
      <c r="CQ13" s="676"/>
      <c r="CR13" s="659">
        <v>1390232</v>
      </c>
      <c r="CS13" s="660"/>
      <c r="CT13" s="660"/>
      <c r="CU13" s="660"/>
      <c r="CV13" s="660"/>
      <c r="CW13" s="660"/>
      <c r="CX13" s="660"/>
      <c r="CY13" s="661"/>
      <c r="CZ13" s="662">
        <v>15.3</v>
      </c>
      <c r="DA13" s="662"/>
      <c r="DB13" s="662"/>
      <c r="DC13" s="662"/>
      <c r="DD13" s="668">
        <v>494519</v>
      </c>
      <c r="DE13" s="660"/>
      <c r="DF13" s="660"/>
      <c r="DG13" s="660"/>
      <c r="DH13" s="660"/>
      <c r="DI13" s="660"/>
      <c r="DJ13" s="660"/>
      <c r="DK13" s="660"/>
      <c r="DL13" s="660"/>
      <c r="DM13" s="660"/>
      <c r="DN13" s="660"/>
      <c r="DO13" s="660"/>
      <c r="DP13" s="661"/>
      <c r="DQ13" s="668">
        <v>988109</v>
      </c>
      <c r="DR13" s="660"/>
      <c r="DS13" s="660"/>
      <c r="DT13" s="660"/>
      <c r="DU13" s="660"/>
      <c r="DV13" s="660"/>
      <c r="DW13" s="660"/>
      <c r="DX13" s="660"/>
      <c r="DY13" s="660"/>
      <c r="DZ13" s="660"/>
      <c r="EA13" s="660"/>
      <c r="EB13" s="660"/>
      <c r="EC13" s="669"/>
    </row>
    <row r="14" spans="2:143" ht="11.25" customHeight="1" x14ac:dyDescent="0.15">
      <c r="B14" s="656" t="s">
        <v>252</v>
      </c>
      <c r="C14" s="657"/>
      <c r="D14" s="657"/>
      <c r="E14" s="657"/>
      <c r="F14" s="657"/>
      <c r="G14" s="657"/>
      <c r="H14" s="657"/>
      <c r="I14" s="657"/>
      <c r="J14" s="657"/>
      <c r="K14" s="657"/>
      <c r="L14" s="657"/>
      <c r="M14" s="657"/>
      <c r="N14" s="657"/>
      <c r="O14" s="657"/>
      <c r="P14" s="657"/>
      <c r="Q14" s="658"/>
      <c r="R14" s="659" t="s">
        <v>130</v>
      </c>
      <c r="S14" s="660"/>
      <c r="T14" s="660"/>
      <c r="U14" s="660"/>
      <c r="V14" s="660"/>
      <c r="W14" s="660"/>
      <c r="X14" s="660"/>
      <c r="Y14" s="661"/>
      <c r="Z14" s="662" t="s">
        <v>229</v>
      </c>
      <c r="AA14" s="662"/>
      <c r="AB14" s="662"/>
      <c r="AC14" s="662"/>
      <c r="AD14" s="663" t="s">
        <v>229</v>
      </c>
      <c r="AE14" s="663"/>
      <c r="AF14" s="663"/>
      <c r="AG14" s="663"/>
      <c r="AH14" s="663"/>
      <c r="AI14" s="663"/>
      <c r="AJ14" s="663"/>
      <c r="AK14" s="663"/>
      <c r="AL14" s="664" t="s">
        <v>130</v>
      </c>
      <c r="AM14" s="665"/>
      <c r="AN14" s="665"/>
      <c r="AO14" s="666"/>
      <c r="AP14" s="656" t="s">
        <v>253</v>
      </c>
      <c r="AQ14" s="657"/>
      <c r="AR14" s="657"/>
      <c r="AS14" s="657"/>
      <c r="AT14" s="657"/>
      <c r="AU14" s="657"/>
      <c r="AV14" s="657"/>
      <c r="AW14" s="657"/>
      <c r="AX14" s="657"/>
      <c r="AY14" s="657"/>
      <c r="AZ14" s="657"/>
      <c r="BA14" s="657"/>
      <c r="BB14" s="657"/>
      <c r="BC14" s="657"/>
      <c r="BD14" s="657"/>
      <c r="BE14" s="657"/>
      <c r="BF14" s="658"/>
      <c r="BG14" s="659">
        <v>33949</v>
      </c>
      <c r="BH14" s="660"/>
      <c r="BI14" s="660"/>
      <c r="BJ14" s="660"/>
      <c r="BK14" s="660"/>
      <c r="BL14" s="660"/>
      <c r="BM14" s="660"/>
      <c r="BN14" s="661"/>
      <c r="BO14" s="662">
        <v>1.3</v>
      </c>
      <c r="BP14" s="662"/>
      <c r="BQ14" s="662"/>
      <c r="BR14" s="662"/>
      <c r="BS14" s="668" t="s">
        <v>240</v>
      </c>
      <c r="BT14" s="660"/>
      <c r="BU14" s="660"/>
      <c r="BV14" s="660"/>
      <c r="BW14" s="660"/>
      <c r="BX14" s="660"/>
      <c r="BY14" s="660"/>
      <c r="BZ14" s="660"/>
      <c r="CA14" s="660"/>
      <c r="CB14" s="669"/>
      <c r="CD14" s="674" t="s">
        <v>254</v>
      </c>
      <c r="CE14" s="675"/>
      <c r="CF14" s="675"/>
      <c r="CG14" s="675"/>
      <c r="CH14" s="675"/>
      <c r="CI14" s="675"/>
      <c r="CJ14" s="675"/>
      <c r="CK14" s="675"/>
      <c r="CL14" s="675"/>
      <c r="CM14" s="675"/>
      <c r="CN14" s="675"/>
      <c r="CO14" s="675"/>
      <c r="CP14" s="675"/>
      <c r="CQ14" s="676"/>
      <c r="CR14" s="659">
        <v>352666</v>
      </c>
      <c r="CS14" s="660"/>
      <c r="CT14" s="660"/>
      <c r="CU14" s="660"/>
      <c r="CV14" s="660"/>
      <c r="CW14" s="660"/>
      <c r="CX14" s="660"/>
      <c r="CY14" s="661"/>
      <c r="CZ14" s="662">
        <v>3.9</v>
      </c>
      <c r="DA14" s="662"/>
      <c r="DB14" s="662"/>
      <c r="DC14" s="662"/>
      <c r="DD14" s="668" t="s">
        <v>130</v>
      </c>
      <c r="DE14" s="660"/>
      <c r="DF14" s="660"/>
      <c r="DG14" s="660"/>
      <c r="DH14" s="660"/>
      <c r="DI14" s="660"/>
      <c r="DJ14" s="660"/>
      <c r="DK14" s="660"/>
      <c r="DL14" s="660"/>
      <c r="DM14" s="660"/>
      <c r="DN14" s="660"/>
      <c r="DO14" s="660"/>
      <c r="DP14" s="661"/>
      <c r="DQ14" s="668">
        <v>348256</v>
      </c>
      <c r="DR14" s="660"/>
      <c r="DS14" s="660"/>
      <c r="DT14" s="660"/>
      <c r="DU14" s="660"/>
      <c r="DV14" s="660"/>
      <c r="DW14" s="660"/>
      <c r="DX14" s="660"/>
      <c r="DY14" s="660"/>
      <c r="DZ14" s="660"/>
      <c r="EA14" s="660"/>
      <c r="EB14" s="660"/>
      <c r="EC14" s="669"/>
    </row>
    <row r="15" spans="2:143" ht="11.25" customHeight="1" x14ac:dyDescent="0.15">
      <c r="B15" s="656" t="s">
        <v>255</v>
      </c>
      <c r="C15" s="657"/>
      <c r="D15" s="657"/>
      <c r="E15" s="657"/>
      <c r="F15" s="657"/>
      <c r="G15" s="657"/>
      <c r="H15" s="657"/>
      <c r="I15" s="657"/>
      <c r="J15" s="657"/>
      <c r="K15" s="657"/>
      <c r="L15" s="657"/>
      <c r="M15" s="657"/>
      <c r="N15" s="657"/>
      <c r="O15" s="657"/>
      <c r="P15" s="657"/>
      <c r="Q15" s="658"/>
      <c r="R15" s="659">
        <v>23003</v>
      </c>
      <c r="S15" s="660"/>
      <c r="T15" s="660"/>
      <c r="U15" s="660"/>
      <c r="V15" s="660"/>
      <c r="W15" s="660"/>
      <c r="X15" s="660"/>
      <c r="Y15" s="661"/>
      <c r="Z15" s="662">
        <v>0.2</v>
      </c>
      <c r="AA15" s="662"/>
      <c r="AB15" s="662"/>
      <c r="AC15" s="662"/>
      <c r="AD15" s="663">
        <v>23003</v>
      </c>
      <c r="AE15" s="663"/>
      <c r="AF15" s="663"/>
      <c r="AG15" s="663"/>
      <c r="AH15" s="663"/>
      <c r="AI15" s="663"/>
      <c r="AJ15" s="663"/>
      <c r="AK15" s="663"/>
      <c r="AL15" s="664">
        <v>0.5</v>
      </c>
      <c r="AM15" s="665"/>
      <c r="AN15" s="665"/>
      <c r="AO15" s="666"/>
      <c r="AP15" s="656" t="s">
        <v>256</v>
      </c>
      <c r="AQ15" s="657"/>
      <c r="AR15" s="657"/>
      <c r="AS15" s="657"/>
      <c r="AT15" s="657"/>
      <c r="AU15" s="657"/>
      <c r="AV15" s="657"/>
      <c r="AW15" s="657"/>
      <c r="AX15" s="657"/>
      <c r="AY15" s="657"/>
      <c r="AZ15" s="657"/>
      <c r="BA15" s="657"/>
      <c r="BB15" s="657"/>
      <c r="BC15" s="657"/>
      <c r="BD15" s="657"/>
      <c r="BE15" s="657"/>
      <c r="BF15" s="658"/>
      <c r="BG15" s="659">
        <v>170102</v>
      </c>
      <c r="BH15" s="660"/>
      <c r="BI15" s="660"/>
      <c r="BJ15" s="660"/>
      <c r="BK15" s="660"/>
      <c r="BL15" s="660"/>
      <c r="BM15" s="660"/>
      <c r="BN15" s="661"/>
      <c r="BO15" s="662">
        <v>6.3</v>
      </c>
      <c r="BP15" s="662"/>
      <c r="BQ15" s="662"/>
      <c r="BR15" s="662"/>
      <c r="BS15" s="668" t="s">
        <v>229</v>
      </c>
      <c r="BT15" s="660"/>
      <c r="BU15" s="660"/>
      <c r="BV15" s="660"/>
      <c r="BW15" s="660"/>
      <c r="BX15" s="660"/>
      <c r="BY15" s="660"/>
      <c r="BZ15" s="660"/>
      <c r="CA15" s="660"/>
      <c r="CB15" s="669"/>
      <c r="CD15" s="674" t="s">
        <v>257</v>
      </c>
      <c r="CE15" s="675"/>
      <c r="CF15" s="675"/>
      <c r="CG15" s="675"/>
      <c r="CH15" s="675"/>
      <c r="CI15" s="675"/>
      <c r="CJ15" s="675"/>
      <c r="CK15" s="675"/>
      <c r="CL15" s="675"/>
      <c r="CM15" s="675"/>
      <c r="CN15" s="675"/>
      <c r="CO15" s="675"/>
      <c r="CP15" s="675"/>
      <c r="CQ15" s="676"/>
      <c r="CR15" s="659">
        <v>1144665</v>
      </c>
      <c r="CS15" s="660"/>
      <c r="CT15" s="660"/>
      <c r="CU15" s="660"/>
      <c r="CV15" s="660"/>
      <c r="CW15" s="660"/>
      <c r="CX15" s="660"/>
      <c r="CY15" s="661"/>
      <c r="CZ15" s="662">
        <v>12.6</v>
      </c>
      <c r="DA15" s="662"/>
      <c r="DB15" s="662"/>
      <c r="DC15" s="662"/>
      <c r="DD15" s="668">
        <v>183274</v>
      </c>
      <c r="DE15" s="660"/>
      <c r="DF15" s="660"/>
      <c r="DG15" s="660"/>
      <c r="DH15" s="660"/>
      <c r="DI15" s="660"/>
      <c r="DJ15" s="660"/>
      <c r="DK15" s="660"/>
      <c r="DL15" s="660"/>
      <c r="DM15" s="660"/>
      <c r="DN15" s="660"/>
      <c r="DO15" s="660"/>
      <c r="DP15" s="661"/>
      <c r="DQ15" s="668">
        <v>835494</v>
      </c>
      <c r="DR15" s="660"/>
      <c r="DS15" s="660"/>
      <c r="DT15" s="660"/>
      <c r="DU15" s="660"/>
      <c r="DV15" s="660"/>
      <c r="DW15" s="660"/>
      <c r="DX15" s="660"/>
      <c r="DY15" s="660"/>
      <c r="DZ15" s="660"/>
      <c r="EA15" s="660"/>
      <c r="EB15" s="660"/>
      <c r="EC15" s="669"/>
    </row>
    <row r="16" spans="2:143" ht="11.25" customHeight="1" x14ac:dyDescent="0.15">
      <c r="B16" s="656" t="s">
        <v>258</v>
      </c>
      <c r="C16" s="657"/>
      <c r="D16" s="657"/>
      <c r="E16" s="657"/>
      <c r="F16" s="657"/>
      <c r="G16" s="657"/>
      <c r="H16" s="657"/>
      <c r="I16" s="657"/>
      <c r="J16" s="657"/>
      <c r="K16" s="657"/>
      <c r="L16" s="657"/>
      <c r="M16" s="657"/>
      <c r="N16" s="657"/>
      <c r="O16" s="657"/>
      <c r="P16" s="657"/>
      <c r="Q16" s="658"/>
      <c r="R16" s="659" t="s">
        <v>229</v>
      </c>
      <c r="S16" s="660"/>
      <c r="T16" s="660"/>
      <c r="U16" s="660"/>
      <c r="V16" s="660"/>
      <c r="W16" s="660"/>
      <c r="X16" s="660"/>
      <c r="Y16" s="661"/>
      <c r="Z16" s="662" t="s">
        <v>240</v>
      </c>
      <c r="AA16" s="662"/>
      <c r="AB16" s="662"/>
      <c r="AC16" s="662"/>
      <c r="AD16" s="663" t="s">
        <v>229</v>
      </c>
      <c r="AE16" s="663"/>
      <c r="AF16" s="663"/>
      <c r="AG16" s="663"/>
      <c r="AH16" s="663"/>
      <c r="AI16" s="663"/>
      <c r="AJ16" s="663"/>
      <c r="AK16" s="663"/>
      <c r="AL16" s="664" t="s">
        <v>229</v>
      </c>
      <c r="AM16" s="665"/>
      <c r="AN16" s="665"/>
      <c r="AO16" s="666"/>
      <c r="AP16" s="656" t="s">
        <v>259</v>
      </c>
      <c r="AQ16" s="657"/>
      <c r="AR16" s="657"/>
      <c r="AS16" s="657"/>
      <c r="AT16" s="657"/>
      <c r="AU16" s="657"/>
      <c r="AV16" s="657"/>
      <c r="AW16" s="657"/>
      <c r="AX16" s="657"/>
      <c r="AY16" s="657"/>
      <c r="AZ16" s="657"/>
      <c r="BA16" s="657"/>
      <c r="BB16" s="657"/>
      <c r="BC16" s="657"/>
      <c r="BD16" s="657"/>
      <c r="BE16" s="657"/>
      <c r="BF16" s="658"/>
      <c r="BG16" s="659" t="s">
        <v>229</v>
      </c>
      <c r="BH16" s="660"/>
      <c r="BI16" s="660"/>
      <c r="BJ16" s="660"/>
      <c r="BK16" s="660"/>
      <c r="BL16" s="660"/>
      <c r="BM16" s="660"/>
      <c r="BN16" s="661"/>
      <c r="BO16" s="662" t="s">
        <v>130</v>
      </c>
      <c r="BP16" s="662"/>
      <c r="BQ16" s="662"/>
      <c r="BR16" s="662"/>
      <c r="BS16" s="668" t="s">
        <v>240</v>
      </c>
      <c r="BT16" s="660"/>
      <c r="BU16" s="660"/>
      <c r="BV16" s="660"/>
      <c r="BW16" s="660"/>
      <c r="BX16" s="660"/>
      <c r="BY16" s="660"/>
      <c r="BZ16" s="660"/>
      <c r="CA16" s="660"/>
      <c r="CB16" s="669"/>
      <c r="CD16" s="674" t="s">
        <v>260</v>
      </c>
      <c r="CE16" s="675"/>
      <c r="CF16" s="675"/>
      <c r="CG16" s="675"/>
      <c r="CH16" s="675"/>
      <c r="CI16" s="675"/>
      <c r="CJ16" s="675"/>
      <c r="CK16" s="675"/>
      <c r="CL16" s="675"/>
      <c r="CM16" s="675"/>
      <c r="CN16" s="675"/>
      <c r="CO16" s="675"/>
      <c r="CP16" s="675"/>
      <c r="CQ16" s="676"/>
      <c r="CR16" s="659" t="s">
        <v>229</v>
      </c>
      <c r="CS16" s="660"/>
      <c r="CT16" s="660"/>
      <c r="CU16" s="660"/>
      <c r="CV16" s="660"/>
      <c r="CW16" s="660"/>
      <c r="CX16" s="660"/>
      <c r="CY16" s="661"/>
      <c r="CZ16" s="662" t="s">
        <v>130</v>
      </c>
      <c r="DA16" s="662"/>
      <c r="DB16" s="662"/>
      <c r="DC16" s="662"/>
      <c r="DD16" s="668" t="s">
        <v>229</v>
      </c>
      <c r="DE16" s="660"/>
      <c r="DF16" s="660"/>
      <c r="DG16" s="660"/>
      <c r="DH16" s="660"/>
      <c r="DI16" s="660"/>
      <c r="DJ16" s="660"/>
      <c r="DK16" s="660"/>
      <c r="DL16" s="660"/>
      <c r="DM16" s="660"/>
      <c r="DN16" s="660"/>
      <c r="DO16" s="660"/>
      <c r="DP16" s="661"/>
      <c r="DQ16" s="668" t="s">
        <v>130</v>
      </c>
      <c r="DR16" s="660"/>
      <c r="DS16" s="660"/>
      <c r="DT16" s="660"/>
      <c r="DU16" s="660"/>
      <c r="DV16" s="660"/>
      <c r="DW16" s="660"/>
      <c r="DX16" s="660"/>
      <c r="DY16" s="660"/>
      <c r="DZ16" s="660"/>
      <c r="EA16" s="660"/>
      <c r="EB16" s="660"/>
      <c r="EC16" s="669"/>
    </row>
    <row r="17" spans="2:133" ht="11.25" customHeight="1" x14ac:dyDescent="0.15">
      <c r="B17" s="656" t="s">
        <v>261</v>
      </c>
      <c r="C17" s="657"/>
      <c r="D17" s="657"/>
      <c r="E17" s="657"/>
      <c r="F17" s="657"/>
      <c r="G17" s="657"/>
      <c r="H17" s="657"/>
      <c r="I17" s="657"/>
      <c r="J17" s="657"/>
      <c r="K17" s="657"/>
      <c r="L17" s="657"/>
      <c r="M17" s="657"/>
      <c r="N17" s="657"/>
      <c r="O17" s="657"/>
      <c r="P17" s="657"/>
      <c r="Q17" s="658"/>
      <c r="R17" s="659">
        <v>5534</v>
      </c>
      <c r="S17" s="660"/>
      <c r="T17" s="660"/>
      <c r="U17" s="660"/>
      <c r="V17" s="660"/>
      <c r="W17" s="660"/>
      <c r="X17" s="660"/>
      <c r="Y17" s="661"/>
      <c r="Z17" s="662">
        <v>0.1</v>
      </c>
      <c r="AA17" s="662"/>
      <c r="AB17" s="662"/>
      <c r="AC17" s="662"/>
      <c r="AD17" s="663">
        <v>5534</v>
      </c>
      <c r="AE17" s="663"/>
      <c r="AF17" s="663"/>
      <c r="AG17" s="663"/>
      <c r="AH17" s="663"/>
      <c r="AI17" s="663"/>
      <c r="AJ17" s="663"/>
      <c r="AK17" s="663"/>
      <c r="AL17" s="664">
        <v>0.1</v>
      </c>
      <c r="AM17" s="665"/>
      <c r="AN17" s="665"/>
      <c r="AO17" s="666"/>
      <c r="AP17" s="656" t="s">
        <v>262</v>
      </c>
      <c r="AQ17" s="657"/>
      <c r="AR17" s="657"/>
      <c r="AS17" s="657"/>
      <c r="AT17" s="657"/>
      <c r="AU17" s="657"/>
      <c r="AV17" s="657"/>
      <c r="AW17" s="657"/>
      <c r="AX17" s="657"/>
      <c r="AY17" s="657"/>
      <c r="AZ17" s="657"/>
      <c r="BA17" s="657"/>
      <c r="BB17" s="657"/>
      <c r="BC17" s="657"/>
      <c r="BD17" s="657"/>
      <c r="BE17" s="657"/>
      <c r="BF17" s="658"/>
      <c r="BG17" s="659" t="s">
        <v>229</v>
      </c>
      <c r="BH17" s="660"/>
      <c r="BI17" s="660"/>
      <c r="BJ17" s="660"/>
      <c r="BK17" s="660"/>
      <c r="BL17" s="660"/>
      <c r="BM17" s="660"/>
      <c r="BN17" s="661"/>
      <c r="BO17" s="662" t="s">
        <v>229</v>
      </c>
      <c r="BP17" s="662"/>
      <c r="BQ17" s="662"/>
      <c r="BR17" s="662"/>
      <c r="BS17" s="668" t="s">
        <v>130</v>
      </c>
      <c r="BT17" s="660"/>
      <c r="BU17" s="660"/>
      <c r="BV17" s="660"/>
      <c r="BW17" s="660"/>
      <c r="BX17" s="660"/>
      <c r="BY17" s="660"/>
      <c r="BZ17" s="660"/>
      <c r="CA17" s="660"/>
      <c r="CB17" s="669"/>
      <c r="CD17" s="674" t="s">
        <v>263</v>
      </c>
      <c r="CE17" s="675"/>
      <c r="CF17" s="675"/>
      <c r="CG17" s="675"/>
      <c r="CH17" s="675"/>
      <c r="CI17" s="675"/>
      <c r="CJ17" s="675"/>
      <c r="CK17" s="675"/>
      <c r="CL17" s="675"/>
      <c r="CM17" s="675"/>
      <c r="CN17" s="675"/>
      <c r="CO17" s="675"/>
      <c r="CP17" s="675"/>
      <c r="CQ17" s="676"/>
      <c r="CR17" s="659">
        <v>716397</v>
      </c>
      <c r="CS17" s="660"/>
      <c r="CT17" s="660"/>
      <c r="CU17" s="660"/>
      <c r="CV17" s="660"/>
      <c r="CW17" s="660"/>
      <c r="CX17" s="660"/>
      <c r="CY17" s="661"/>
      <c r="CZ17" s="662">
        <v>7.9</v>
      </c>
      <c r="DA17" s="662"/>
      <c r="DB17" s="662"/>
      <c r="DC17" s="662"/>
      <c r="DD17" s="668" t="s">
        <v>130</v>
      </c>
      <c r="DE17" s="660"/>
      <c r="DF17" s="660"/>
      <c r="DG17" s="660"/>
      <c r="DH17" s="660"/>
      <c r="DI17" s="660"/>
      <c r="DJ17" s="660"/>
      <c r="DK17" s="660"/>
      <c r="DL17" s="660"/>
      <c r="DM17" s="660"/>
      <c r="DN17" s="660"/>
      <c r="DO17" s="660"/>
      <c r="DP17" s="661"/>
      <c r="DQ17" s="668">
        <v>639256</v>
      </c>
      <c r="DR17" s="660"/>
      <c r="DS17" s="660"/>
      <c r="DT17" s="660"/>
      <c r="DU17" s="660"/>
      <c r="DV17" s="660"/>
      <c r="DW17" s="660"/>
      <c r="DX17" s="660"/>
      <c r="DY17" s="660"/>
      <c r="DZ17" s="660"/>
      <c r="EA17" s="660"/>
      <c r="EB17" s="660"/>
      <c r="EC17" s="669"/>
    </row>
    <row r="18" spans="2:133" ht="11.25" customHeight="1" x14ac:dyDescent="0.15">
      <c r="B18" s="656" t="s">
        <v>264</v>
      </c>
      <c r="C18" s="657"/>
      <c r="D18" s="657"/>
      <c r="E18" s="657"/>
      <c r="F18" s="657"/>
      <c r="G18" s="657"/>
      <c r="H18" s="657"/>
      <c r="I18" s="657"/>
      <c r="J18" s="657"/>
      <c r="K18" s="657"/>
      <c r="L18" s="657"/>
      <c r="M18" s="657"/>
      <c r="N18" s="657"/>
      <c r="O18" s="657"/>
      <c r="P18" s="657"/>
      <c r="Q18" s="658"/>
      <c r="R18" s="659">
        <v>2243930</v>
      </c>
      <c r="S18" s="660"/>
      <c r="T18" s="660"/>
      <c r="U18" s="660"/>
      <c r="V18" s="660"/>
      <c r="W18" s="660"/>
      <c r="X18" s="660"/>
      <c r="Y18" s="661"/>
      <c r="Z18" s="662">
        <v>24.2</v>
      </c>
      <c r="AA18" s="662"/>
      <c r="AB18" s="662"/>
      <c r="AC18" s="662"/>
      <c r="AD18" s="663">
        <v>1838050</v>
      </c>
      <c r="AE18" s="663"/>
      <c r="AF18" s="663"/>
      <c r="AG18" s="663"/>
      <c r="AH18" s="663"/>
      <c r="AI18" s="663"/>
      <c r="AJ18" s="663"/>
      <c r="AK18" s="663"/>
      <c r="AL18" s="664">
        <v>37.299999999999997</v>
      </c>
      <c r="AM18" s="665"/>
      <c r="AN18" s="665"/>
      <c r="AO18" s="666"/>
      <c r="AP18" s="656" t="s">
        <v>265</v>
      </c>
      <c r="AQ18" s="657"/>
      <c r="AR18" s="657"/>
      <c r="AS18" s="657"/>
      <c r="AT18" s="657"/>
      <c r="AU18" s="657"/>
      <c r="AV18" s="657"/>
      <c r="AW18" s="657"/>
      <c r="AX18" s="657"/>
      <c r="AY18" s="657"/>
      <c r="AZ18" s="657"/>
      <c r="BA18" s="657"/>
      <c r="BB18" s="657"/>
      <c r="BC18" s="657"/>
      <c r="BD18" s="657"/>
      <c r="BE18" s="657"/>
      <c r="BF18" s="658"/>
      <c r="BG18" s="659" t="s">
        <v>229</v>
      </c>
      <c r="BH18" s="660"/>
      <c r="BI18" s="660"/>
      <c r="BJ18" s="660"/>
      <c r="BK18" s="660"/>
      <c r="BL18" s="660"/>
      <c r="BM18" s="660"/>
      <c r="BN18" s="661"/>
      <c r="BO18" s="662" t="s">
        <v>229</v>
      </c>
      <c r="BP18" s="662"/>
      <c r="BQ18" s="662"/>
      <c r="BR18" s="662"/>
      <c r="BS18" s="668" t="s">
        <v>240</v>
      </c>
      <c r="BT18" s="660"/>
      <c r="BU18" s="660"/>
      <c r="BV18" s="660"/>
      <c r="BW18" s="660"/>
      <c r="BX18" s="660"/>
      <c r="BY18" s="660"/>
      <c r="BZ18" s="660"/>
      <c r="CA18" s="660"/>
      <c r="CB18" s="669"/>
      <c r="CD18" s="674" t="s">
        <v>266</v>
      </c>
      <c r="CE18" s="675"/>
      <c r="CF18" s="675"/>
      <c r="CG18" s="675"/>
      <c r="CH18" s="675"/>
      <c r="CI18" s="675"/>
      <c r="CJ18" s="675"/>
      <c r="CK18" s="675"/>
      <c r="CL18" s="675"/>
      <c r="CM18" s="675"/>
      <c r="CN18" s="675"/>
      <c r="CO18" s="675"/>
      <c r="CP18" s="675"/>
      <c r="CQ18" s="676"/>
      <c r="CR18" s="659" t="s">
        <v>229</v>
      </c>
      <c r="CS18" s="660"/>
      <c r="CT18" s="660"/>
      <c r="CU18" s="660"/>
      <c r="CV18" s="660"/>
      <c r="CW18" s="660"/>
      <c r="CX18" s="660"/>
      <c r="CY18" s="661"/>
      <c r="CZ18" s="662" t="s">
        <v>229</v>
      </c>
      <c r="DA18" s="662"/>
      <c r="DB18" s="662"/>
      <c r="DC18" s="662"/>
      <c r="DD18" s="668" t="s">
        <v>240</v>
      </c>
      <c r="DE18" s="660"/>
      <c r="DF18" s="660"/>
      <c r="DG18" s="660"/>
      <c r="DH18" s="660"/>
      <c r="DI18" s="660"/>
      <c r="DJ18" s="660"/>
      <c r="DK18" s="660"/>
      <c r="DL18" s="660"/>
      <c r="DM18" s="660"/>
      <c r="DN18" s="660"/>
      <c r="DO18" s="660"/>
      <c r="DP18" s="661"/>
      <c r="DQ18" s="668" t="s">
        <v>229</v>
      </c>
      <c r="DR18" s="660"/>
      <c r="DS18" s="660"/>
      <c r="DT18" s="660"/>
      <c r="DU18" s="660"/>
      <c r="DV18" s="660"/>
      <c r="DW18" s="660"/>
      <c r="DX18" s="660"/>
      <c r="DY18" s="660"/>
      <c r="DZ18" s="660"/>
      <c r="EA18" s="660"/>
      <c r="EB18" s="660"/>
      <c r="EC18" s="669"/>
    </row>
    <row r="19" spans="2:133" ht="11.25" customHeight="1" x14ac:dyDescent="0.15">
      <c r="B19" s="656" t="s">
        <v>267</v>
      </c>
      <c r="C19" s="657"/>
      <c r="D19" s="657"/>
      <c r="E19" s="657"/>
      <c r="F19" s="657"/>
      <c r="G19" s="657"/>
      <c r="H19" s="657"/>
      <c r="I19" s="657"/>
      <c r="J19" s="657"/>
      <c r="K19" s="657"/>
      <c r="L19" s="657"/>
      <c r="M19" s="657"/>
      <c r="N19" s="657"/>
      <c r="O19" s="657"/>
      <c r="P19" s="657"/>
      <c r="Q19" s="658"/>
      <c r="R19" s="659">
        <v>1838050</v>
      </c>
      <c r="S19" s="660"/>
      <c r="T19" s="660"/>
      <c r="U19" s="660"/>
      <c r="V19" s="660"/>
      <c r="W19" s="660"/>
      <c r="X19" s="660"/>
      <c r="Y19" s="661"/>
      <c r="Z19" s="662">
        <v>19.8</v>
      </c>
      <c r="AA19" s="662"/>
      <c r="AB19" s="662"/>
      <c r="AC19" s="662"/>
      <c r="AD19" s="663">
        <v>1838050</v>
      </c>
      <c r="AE19" s="663"/>
      <c r="AF19" s="663"/>
      <c r="AG19" s="663"/>
      <c r="AH19" s="663"/>
      <c r="AI19" s="663"/>
      <c r="AJ19" s="663"/>
      <c r="AK19" s="663"/>
      <c r="AL19" s="664">
        <v>37.299999999999997</v>
      </c>
      <c r="AM19" s="665"/>
      <c r="AN19" s="665"/>
      <c r="AO19" s="666"/>
      <c r="AP19" s="656" t="s">
        <v>268</v>
      </c>
      <c r="AQ19" s="657"/>
      <c r="AR19" s="657"/>
      <c r="AS19" s="657"/>
      <c r="AT19" s="657"/>
      <c r="AU19" s="657"/>
      <c r="AV19" s="657"/>
      <c r="AW19" s="657"/>
      <c r="AX19" s="657"/>
      <c r="AY19" s="657"/>
      <c r="AZ19" s="657"/>
      <c r="BA19" s="657"/>
      <c r="BB19" s="657"/>
      <c r="BC19" s="657"/>
      <c r="BD19" s="657"/>
      <c r="BE19" s="657"/>
      <c r="BF19" s="658"/>
      <c r="BG19" s="659">
        <v>119929</v>
      </c>
      <c r="BH19" s="660"/>
      <c r="BI19" s="660"/>
      <c r="BJ19" s="660"/>
      <c r="BK19" s="660"/>
      <c r="BL19" s="660"/>
      <c r="BM19" s="660"/>
      <c r="BN19" s="661"/>
      <c r="BO19" s="662">
        <v>4.5</v>
      </c>
      <c r="BP19" s="662"/>
      <c r="BQ19" s="662"/>
      <c r="BR19" s="662"/>
      <c r="BS19" s="668" t="s">
        <v>229</v>
      </c>
      <c r="BT19" s="660"/>
      <c r="BU19" s="660"/>
      <c r="BV19" s="660"/>
      <c r="BW19" s="660"/>
      <c r="BX19" s="660"/>
      <c r="BY19" s="660"/>
      <c r="BZ19" s="660"/>
      <c r="CA19" s="660"/>
      <c r="CB19" s="669"/>
      <c r="CD19" s="674" t="s">
        <v>269</v>
      </c>
      <c r="CE19" s="675"/>
      <c r="CF19" s="675"/>
      <c r="CG19" s="675"/>
      <c r="CH19" s="675"/>
      <c r="CI19" s="675"/>
      <c r="CJ19" s="675"/>
      <c r="CK19" s="675"/>
      <c r="CL19" s="675"/>
      <c r="CM19" s="675"/>
      <c r="CN19" s="675"/>
      <c r="CO19" s="675"/>
      <c r="CP19" s="675"/>
      <c r="CQ19" s="676"/>
      <c r="CR19" s="659" t="s">
        <v>229</v>
      </c>
      <c r="CS19" s="660"/>
      <c r="CT19" s="660"/>
      <c r="CU19" s="660"/>
      <c r="CV19" s="660"/>
      <c r="CW19" s="660"/>
      <c r="CX19" s="660"/>
      <c r="CY19" s="661"/>
      <c r="CZ19" s="662" t="s">
        <v>229</v>
      </c>
      <c r="DA19" s="662"/>
      <c r="DB19" s="662"/>
      <c r="DC19" s="662"/>
      <c r="DD19" s="668" t="s">
        <v>229</v>
      </c>
      <c r="DE19" s="660"/>
      <c r="DF19" s="660"/>
      <c r="DG19" s="660"/>
      <c r="DH19" s="660"/>
      <c r="DI19" s="660"/>
      <c r="DJ19" s="660"/>
      <c r="DK19" s="660"/>
      <c r="DL19" s="660"/>
      <c r="DM19" s="660"/>
      <c r="DN19" s="660"/>
      <c r="DO19" s="660"/>
      <c r="DP19" s="661"/>
      <c r="DQ19" s="668" t="s">
        <v>130</v>
      </c>
      <c r="DR19" s="660"/>
      <c r="DS19" s="660"/>
      <c r="DT19" s="660"/>
      <c r="DU19" s="660"/>
      <c r="DV19" s="660"/>
      <c r="DW19" s="660"/>
      <c r="DX19" s="660"/>
      <c r="DY19" s="660"/>
      <c r="DZ19" s="660"/>
      <c r="EA19" s="660"/>
      <c r="EB19" s="660"/>
      <c r="EC19" s="669"/>
    </row>
    <row r="20" spans="2:133" ht="11.25" customHeight="1" x14ac:dyDescent="0.15">
      <c r="B20" s="656" t="s">
        <v>270</v>
      </c>
      <c r="C20" s="657"/>
      <c r="D20" s="657"/>
      <c r="E20" s="657"/>
      <c r="F20" s="657"/>
      <c r="G20" s="657"/>
      <c r="H20" s="657"/>
      <c r="I20" s="657"/>
      <c r="J20" s="657"/>
      <c r="K20" s="657"/>
      <c r="L20" s="657"/>
      <c r="M20" s="657"/>
      <c r="N20" s="657"/>
      <c r="O20" s="657"/>
      <c r="P20" s="657"/>
      <c r="Q20" s="658"/>
      <c r="R20" s="659">
        <v>405880</v>
      </c>
      <c r="S20" s="660"/>
      <c r="T20" s="660"/>
      <c r="U20" s="660"/>
      <c r="V20" s="660"/>
      <c r="W20" s="660"/>
      <c r="X20" s="660"/>
      <c r="Y20" s="661"/>
      <c r="Z20" s="662">
        <v>4.4000000000000004</v>
      </c>
      <c r="AA20" s="662"/>
      <c r="AB20" s="662"/>
      <c r="AC20" s="662"/>
      <c r="AD20" s="663" t="s">
        <v>240</v>
      </c>
      <c r="AE20" s="663"/>
      <c r="AF20" s="663"/>
      <c r="AG20" s="663"/>
      <c r="AH20" s="663"/>
      <c r="AI20" s="663"/>
      <c r="AJ20" s="663"/>
      <c r="AK20" s="663"/>
      <c r="AL20" s="664" t="s">
        <v>229</v>
      </c>
      <c r="AM20" s="665"/>
      <c r="AN20" s="665"/>
      <c r="AO20" s="666"/>
      <c r="AP20" s="656" t="s">
        <v>271</v>
      </c>
      <c r="AQ20" s="657"/>
      <c r="AR20" s="657"/>
      <c r="AS20" s="657"/>
      <c r="AT20" s="657"/>
      <c r="AU20" s="657"/>
      <c r="AV20" s="657"/>
      <c r="AW20" s="657"/>
      <c r="AX20" s="657"/>
      <c r="AY20" s="657"/>
      <c r="AZ20" s="657"/>
      <c r="BA20" s="657"/>
      <c r="BB20" s="657"/>
      <c r="BC20" s="657"/>
      <c r="BD20" s="657"/>
      <c r="BE20" s="657"/>
      <c r="BF20" s="658"/>
      <c r="BG20" s="659">
        <v>119929</v>
      </c>
      <c r="BH20" s="660"/>
      <c r="BI20" s="660"/>
      <c r="BJ20" s="660"/>
      <c r="BK20" s="660"/>
      <c r="BL20" s="660"/>
      <c r="BM20" s="660"/>
      <c r="BN20" s="661"/>
      <c r="BO20" s="662">
        <v>4.5</v>
      </c>
      <c r="BP20" s="662"/>
      <c r="BQ20" s="662"/>
      <c r="BR20" s="662"/>
      <c r="BS20" s="668" t="s">
        <v>130</v>
      </c>
      <c r="BT20" s="660"/>
      <c r="BU20" s="660"/>
      <c r="BV20" s="660"/>
      <c r="BW20" s="660"/>
      <c r="BX20" s="660"/>
      <c r="BY20" s="660"/>
      <c r="BZ20" s="660"/>
      <c r="CA20" s="660"/>
      <c r="CB20" s="669"/>
      <c r="CD20" s="674" t="s">
        <v>272</v>
      </c>
      <c r="CE20" s="675"/>
      <c r="CF20" s="675"/>
      <c r="CG20" s="675"/>
      <c r="CH20" s="675"/>
      <c r="CI20" s="675"/>
      <c r="CJ20" s="675"/>
      <c r="CK20" s="675"/>
      <c r="CL20" s="675"/>
      <c r="CM20" s="675"/>
      <c r="CN20" s="675"/>
      <c r="CO20" s="675"/>
      <c r="CP20" s="675"/>
      <c r="CQ20" s="676"/>
      <c r="CR20" s="659">
        <v>9058223</v>
      </c>
      <c r="CS20" s="660"/>
      <c r="CT20" s="660"/>
      <c r="CU20" s="660"/>
      <c r="CV20" s="660"/>
      <c r="CW20" s="660"/>
      <c r="CX20" s="660"/>
      <c r="CY20" s="661"/>
      <c r="CZ20" s="662">
        <v>100</v>
      </c>
      <c r="DA20" s="662"/>
      <c r="DB20" s="662"/>
      <c r="DC20" s="662"/>
      <c r="DD20" s="668">
        <v>2077127</v>
      </c>
      <c r="DE20" s="660"/>
      <c r="DF20" s="660"/>
      <c r="DG20" s="660"/>
      <c r="DH20" s="660"/>
      <c r="DI20" s="660"/>
      <c r="DJ20" s="660"/>
      <c r="DK20" s="660"/>
      <c r="DL20" s="660"/>
      <c r="DM20" s="660"/>
      <c r="DN20" s="660"/>
      <c r="DO20" s="660"/>
      <c r="DP20" s="661"/>
      <c r="DQ20" s="668">
        <v>5975522</v>
      </c>
      <c r="DR20" s="660"/>
      <c r="DS20" s="660"/>
      <c r="DT20" s="660"/>
      <c r="DU20" s="660"/>
      <c r="DV20" s="660"/>
      <c r="DW20" s="660"/>
      <c r="DX20" s="660"/>
      <c r="DY20" s="660"/>
      <c r="DZ20" s="660"/>
      <c r="EA20" s="660"/>
      <c r="EB20" s="660"/>
      <c r="EC20" s="669"/>
    </row>
    <row r="21" spans="2:133" ht="11.25" customHeight="1" x14ac:dyDescent="0.15">
      <c r="B21" s="656" t="s">
        <v>273</v>
      </c>
      <c r="C21" s="657"/>
      <c r="D21" s="657"/>
      <c r="E21" s="657"/>
      <c r="F21" s="657"/>
      <c r="G21" s="657"/>
      <c r="H21" s="657"/>
      <c r="I21" s="657"/>
      <c r="J21" s="657"/>
      <c r="K21" s="657"/>
      <c r="L21" s="657"/>
      <c r="M21" s="657"/>
      <c r="N21" s="657"/>
      <c r="O21" s="657"/>
      <c r="P21" s="657"/>
      <c r="Q21" s="658"/>
      <c r="R21" s="659" t="s">
        <v>229</v>
      </c>
      <c r="S21" s="660"/>
      <c r="T21" s="660"/>
      <c r="U21" s="660"/>
      <c r="V21" s="660"/>
      <c r="W21" s="660"/>
      <c r="X21" s="660"/>
      <c r="Y21" s="661"/>
      <c r="Z21" s="662" t="s">
        <v>229</v>
      </c>
      <c r="AA21" s="662"/>
      <c r="AB21" s="662"/>
      <c r="AC21" s="662"/>
      <c r="AD21" s="663" t="s">
        <v>229</v>
      </c>
      <c r="AE21" s="663"/>
      <c r="AF21" s="663"/>
      <c r="AG21" s="663"/>
      <c r="AH21" s="663"/>
      <c r="AI21" s="663"/>
      <c r="AJ21" s="663"/>
      <c r="AK21" s="663"/>
      <c r="AL21" s="664" t="s">
        <v>229</v>
      </c>
      <c r="AM21" s="665"/>
      <c r="AN21" s="665"/>
      <c r="AO21" s="666"/>
      <c r="AP21" s="677" t="s">
        <v>274</v>
      </c>
      <c r="AQ21" s="678"/>
      <c r="AR21" s="678"/>
      <c r="AS21" s="678"/>
      <c r="AT21" s="678"/>
      <c r="AU21" s="678"/>
      <c r="AV21" s="678"/>
      <c r="AW21" s="678"/>
      <c r="AX21" s="678"/>
      <c r="AY21" s="678"/>
      <c r="AZ21" s="678"/>
      <c r="BA21" s="678"/>
      <c r="BB21" s="678"/>
      <c r="BC21" s="678"/>
      <c r="BD21" s="678"/>
      <c r="BE21" s="678"/>
      <c r="BF21" s="679"/>
      <c r="BG21" s="659">
        <v>38481</v>
      </c>
      <c r="BH21" s="660"/>
      <c r="BI21" s="660"/>
      <c r="BJ21" s="660"/>
      <c r="BK21" s="660"/>
      <c r="BL21" s="660"/>
      <c r="BM21" s="660"/>
      <c r="BN21" s="661"/>
      <c r="BO21" s="662">
        <v>1.4</v>
      </c>
      <c r="BP21" s="662"/>
      <c r="BQ21" s="662"/>
      <c r="BR21" s="662"/>
      <c r="BS21" s="668" t="s">
        <v>229</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275</v>
      </c>
      <c r="C22" s="657"/>
      <c r="D22" s="657"/>
      <c r="E22" s="657"/>
      <c r="F22" s="657"/>
      <c r="G22" s="657"/>
      <c r="H22" s="657"/>
      <c r="I22" s="657"/>
      <c r="J22" s="657"/>
      <c r="K22" s="657"/>
      <c r="L22" s="657"/>
      <c r="M22" s="657"/>
      <c r="N22" s="657"/>
      <c r="O22" s="657"/>
      <c r="P22" s="657"/>
      <c r="Q22" s="658"/>
      <c r="R22" s="659">
        <v>5378993</v>
      </c>
      <c r="S22" s="660"/>
      <c r="T22" s="660"/>
      <c r="U22" s="660"/>
      <c r="V22" s="660"/>
      <c r="W22" s="660"/>
      <c r="X22" s="660"/>
      <c r="Y22" s="661"/>
      <c r="Z22" s="662">
        <v>58</v>
      </c>
      <c r="AA22" s="662"/>
      <c r="AB22" s="662"/>
      <c r="AC22" s="662"/>
      <c r="AD22" s="663">
        <v>4891665</v>
      </c>
      <c r="AE22" s="663"/>
      <c r="AF22" s="663"/>
      <c r="AG22" s="663"/>
      <c r="AH22" s="663"/>
      <c r="AI22" s="663"/>
      <c r="AJ22" s="663"/>
      <c r="AK22" s="663"/>
      <c r="AL22" s="664">
        <v>99.3</v>
      </c>
      <c r="AM22" s="665"/>
      <c r="AN22" s="665"/>
      <c r="AO22" s="666"/>
      <c r="AP22" s="677" t="s">
        <v>276</v>
      </c>
      <c r="AQ22" s="678"/>
      <c r="AR22" s="678"/>
      <c r="AS22" s="678"/>
      <c r="AT22" s="678"/>
      <c r="AU22" s="678"/>
      <c r="AV22" s="678"/>
      <c r="AW22" s="678"/>
      <c r="AX22" s="678"/>
      <c r="AY22" s="678"/>
      <c r="AZ22" s="678"/>
      <c r="BA22" s="678"/>
      <c r="BB22" s="678"/>
      <c r="BC22" s="678"/>
      <c r="BD22" s="678"/>
      <c r="BE22" s="678"/>
      <c r="BF22" s="679"/>
      <c r="BG22" s="659" t="s">
        <v>229</v>
      </c>
      <c r="BH22" s="660"/>
      <c r="BI22" s="660"/>
      <c r="BJ22" s="660"/>
      <c r="BK22" s="660"/>
      <c r="BL22" s="660"/>
      <c r="BM22" s="660"/>
      <c r="BN22" s="661"/>
      <c r="BO22" s="662" t="s">
        <v>229</v>
      </c>
      <c r="BP22" s="662"/>
      <c r="BQ22" s="662"/>
      <c r="BR22" s="662"/>
      <c r="BS22" s="668" t="s">
        <v>130</v>
      </c>
      <c r="BT22" s="660"/>
      <c r="BU22" s="660"/>
      <c r="BV22" s="660"/>
      <c r="BW22" s="660"/>
      <c r="BX22" s="660"/>
      <c r="BY22" s="660"/>
      <c r="BZ22" s="660"/>
      <c r="CA22" s="660"/>
      <c r="CB22" s="669"/>
      <c r="CD22" s="641" t="s">
        <v>277</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278</v>
      </c>
      <c r="C23" s="657"/>
      <c r="D23" s="657"/>
      <c r="E23" s="657"/>
      <c r="F23" s="657"/>
      <c r="G23" s="657"/>
      <c r="H23" s="657"/>
      <c r="I23" s="657"/>
      <c r="J23" s="657"/>
      <c r="K23" s="657"/>
      <c r="L23" s="657"/>
      <c r="M23" s="657"/>
      <c r="N23" s="657"/>
      <c r="O23" s="657"/>
      <c r="P23" s="657"/>
      <c r="Q23" s="658"/>
      <c r="R23" s="659">
        <v>2287</v>
      </c>
      <c r="S23" s="660"/>
      <c r="T23" s="660"/>
      <c r="U23" s="660"/>
      <c r="V23" s="660"/>
      <c r="W23" s="660"/>
      <c r="X23" s="660"/>
      <c r="Y23" s="661"/>
      <c r="Z23" s="662">
        <v>0</v>
      </c>
      <c r="AA23" s="662"/>
      <c r="AB23" s="662"/>
      <c r="AC23" s="662"/>
      <c r="AD23" s="663">
        <v>2287</v>
      </c>
      <c r="AE23" s="663"/>
      <c r="AF23" s="663"/>
      <c r="AG23" s="663"/>
      <c r="AH23" s="663"/>
      <c r="AI23" s="663"/>
      <c r="AJ23" s="663"/>
      <c r="AK23" s="663"/>
      <c r="AL23" s="664">
        <v>0</v>
      </c>
      <c r="AM23" s="665"/>
      <c r="AN23" s="665"/>
      <c r="AO23" s="666"/>
      <c r="AP23" s="677" t="s">
        <v>279</v>
      </c>
      <c r="AQ23" s="678"/>
      <c r="AR23" s="678"/>
      <c r="AS23" s="678"/>
      <c r="AT23" s="678"/>
      <c r="AU23" s="678"/>
      <c r="AV23" s="678"/>
      <c r="AW23" s="678"/>
      <c r="AX23" s="678"/>
      <c r="AY23" s="678"/>
      <c r="AZ23" s="678"/>
      <c r="BA23" s="678"/>
      <c r="BB23" s="678"/>
      <c r="BC23" s="678"/>
      <c r="BD23" s="678"/>
      <c r="BE23" s="678"/>
      <c r="BF23" s="679"/>
      <c r="BG23" s="659">
        <v>81448</v>
      </c>
      <c r="BH23" s="660"/>
      <c r="BI23" s="660"/>
      <c r="BJ23" s="660"/>
      <c r="BK23" s="660"/>
      <c r="BL23" s="660"/>
      <c r="BM23" s="660"/>
      <c r="BN23" s="661"/>
      <c r="BO23" s="662">
        <v>3</v>
      </c>
      <c r="BP23" s="662"/>
      <c r="BQ23" s="662"/>
      <c r="BR23" s="662"/>
      <c r="BS23" s="668" t="s">
        <v>229</v>
      </c>
      <c r="BT23" s="660"/>
      <c r="BU23" s="660"/>
      <c r="BV23" s="660"/>
      <c r="BW23" s="660"/>
      <c r="BX23" s="660"/>
      <c r="BY23" s="660"/>
      <c r="BZ23" s="660"/>
      <c r="CA23" s="660"/>
      <c r="CB23" s="669"/>
      <c r="CD23" s="641" t="s">
        <v>217</v>
      </c>
      <c r="CE23" s="642"/>
      <c r="CF23" s="642"/>
      <c r="CG23" s="642"/>
      <c r="CH23" s="642"/>
      <c r="CI23" s="642"/>
      <c r="CJ23" s="642"/>
      <c r="CK23" s="642"/>
      <c r="CL23" s="642"/>
      <c r="CM23" s="642"/>
      <c r="CN23" s="642"/>
      <c r="CO23" s="642"/>
      <c r="CP23" s="642"/>
      <c r="CQ23" s="643"/>
      <c r="CR23" s="641" t="s">
        <v>280</v>
      </c>
      <c r="CS23" s="642"/>
      <c r="CT23" s="642"/>
      <c r="CU23" s="642"/>
      <c r="CV23" s="642"/>
      <c r="CW23" s="642"/>
      <c r="CX23" s="642"/>
      <c r="CY23" s="643"/>
      <c r="CZ23" s="641" t="s">
        <v>281</v>
      </c>
      <c r="DA23" s="642"/>
      <c r="DB23" s="642"/>
      <c r="DC23" s="643"/>
      <c r="DD23" s="641" t="s">
        <v>282</v>
      </c>
      <c r="DE23" s="642"/>
      <c r="DF23" s="642"/>
      <c r="DG23" s="642"/>
      <c r="DH23" s="642"/>
      <c r="DI23" s="642"/>
      <c r="DJ23" s="642"/>
      <c r="DK23" s="643"/>
      <c r="DL23" s="689" t="s">
        <v>283</v>
      </c>
      <c r="DM23" s="690"/>
      <c r="DN23" s="690"/>
      <c r="DO23" s="690"/>
      <c r="DP23" s="690"/>
      <c r="DQ23" s="690"/>
      <c r="DR23" s="690"/>
      <c r="DS23" s="690"/>
      <c r="DT23" s="690"/>
      <c r="DU23" s="690"/>
      <c r="DV23" s="691"/>
      <c r="DW23" s="641" t="s">
        <v>284</v>
      </c>
      <c r="DX23" s="642"/>
      <c r="DY23" s="642"/>
      <c r="DZ23" s="642"/>
      <c r="EA23" s="642"/>
      <c r="EB23" s="642"/>
      <c r="EC23" s="643"/>
    </row>
    <row r="24" spans="2:133" ht="11.25" customHeight="1" x14ac:dyDescent="0.15">
      <c r="B24" s="656" t="s">
        <v>285</v>
      </c>
      <c r="C24" s="657"/>
      <c r="D24" s="657"/>
      <c r="E24" s="657"/>
      <c r="F24" s="657"/>
      <c r="G24" s="657"/>
      <c r="H24" s="657"/>
      <c r="I24" s="657"/>
      <c r="J24" s="657"/>
      <c r="K24" s="657"/>
      <c r="L24" s="657"/>
      <c r="M24" s="657"/>
      <c r="N24" s="657"/>
      <c r="O24" s="657"/>
      <c r="P24" s="657"/>
      <c r="Q24" s="658"/>
      <c r="R24" s="659">
        <v>46583</v>
      </c>
      <c r="S24" s="660"/>
      <c r="T24" s="660"/>
      <c r="U24" s="660"/>
      <c r="V24" s="660"/>
      <c r="W24" s="660"/>
      <c r="X24" s="660"/>
      <c r="Y24" s="661"/>
      <c r="Z24" s="662">
        <v>0.5</v>
      </c>
      <c r="AA24" s="662"/>
      <c r="AB24" s="662"/>
      <c r="AC24" s="662"/>
      <c r="AD24" s="663" t="s">
        <v>229</v>
      </c>
      <c r="AE24" s="663"/>
      <c r="AF24" s="663"/>
      <c r="AG24" s="663"/>
      <c r="AH24" s="663"/>
      <c r="AI24" s="663"/>
      <c r="AJ24" s="663"/>
      <c r="AK24" s="663"/>
      <c r="AL24" s="664" t="s">
        <v>229</v>
      </c>
      <c r="AM24" s="665"/>
      <c r="AN24" s="665"/>
      <c r="AO24" s="666"/>
      <c r="AP24" s="677" t="s">
        <v>286</v>
      </c>
      <c r="AQ24" s="678"/>
      <c r="AR24" s="678"/>
      <c r="AS24" s="678"/>
      <c r="AT24" s="678"/>
      <c r="AU24" s="678"/>
      <c r="AV24" s="678"/>
      <c r="AW24" s="678"/>
      <c r="AX24" s="678"/>
      <c r="AY24" s="678"/>
      <c r="AZ24" s="678"/>
      <c r="BA24" s="678"/>
      <c r="BB24" s="678"/>
      <c r="BC24" s="678"/>
      <c r="BD24" s="678"/>
      <c r="BE24" s="678"/>
      <c r="BF24" s="679"/>
      <c r="BG24" s="659" t="s">
        <v>240</v>
      </c>
      <c r="BH24" s="660"/>
      <c r="BI24" s="660"/>
      <c r="BJ24" s="660"/>
      <c r="BK24" s="660"/>
      <c r="BL24" s="660"/>
      <c r="BM24" s="660"/>
      <c r="BN24" s="661"/>
      <c r="BO24" s="662" t="s">
        <v>229</v>
      </c>
      <c r="BP24" s="662"/>
      <c r="BQ24" s="662"/>
      <c r="BR24" s="662"/>
      <c r="BS24" s="668" t="s">
        <v>229</v>
      </c>
      <c r="BT24" s="660"/>
      <c r="BU24" s="660"/>
      <c r="BV24" s="660"/>
      <c r="BW24" s="660"/>
      <c r="BX24" s="660"/>
      <c r="BY24" s="660"/>
      <c r="BZ24" s="660"/>
      <c r="CA24" s="660"/>
      <c r="CB24" s="669"/>
      <c r="CD24" s="670" t="s">
        <v>287</v>
      </c>
      <c r="CE24" s="671"/>
      <c r="CF24" s="671"/>
      <c r="CG24" s="671"/>
      <c r="CH24" s="671"/>
      <c r="CI24" s="671"/>
      <c r="CJ24" s="671"/>
      <c r="CK24" s="671"/>
      <c r="CL24" s="671"/>
      <c r="CM24" s="671"/>
      <c r="CN24" s="671"/>
      <c r="CO24" s="671"/>
      <c r="CP24" s="671"/>
      <c r="CQ24" s="672"/>
      <c r="CR24" s="648">
        <v>3021365</v>
      </c>
      <c r="CS24" s="649"/>
      <c r="CT24" s="649"/>
      <c r="CU24" s="649"/>
      <c r="CV24" s="649"/>
      <c r="CW24" s="649"/>
      <c r="CX24" s="649"/>
      <c r="CY24" s="650"/>
      <c r="CZ24" s="653">
        <v>33.4</v>
      </c>
      <c r="DA24" s="654"/>
      <c r="DB24" s="654"/>
      <c r="DC24" s="673"/>
      <c r="DD24" s="696">
        <v>2199770</v>
      </c>
      <c r="DE24" s="649"/>
      <c r="DF24" s="649"/>
      <c r="DG24" s="649"/>
      <c r="DH24" s="649"/>
      <c r="DI24" s="649"/>
      <c r="DJ24" s="649"/>
      <c r="DK24" s="650"/>
      <c r="DL24" s="696">
        <v>2179773</v>
      </c>
      <c r="DM24" s="649"/>
      <c r="DN24" s="649"/>
      <c r="DO24" s="649"/>
      <c r="DP24" s="649"/>
      <c r="DQ24" s="649"/>
      <c r="DR24" s="649"/>
      <c r="DS24" s="649"/>
      <c r="DT24" s="649"/>
      <c r="DU24" s="649"/>
      <c r="DV24" s="650"/>
      <c r="DW24" s="653">
        <v>42.2</v>
      </c>
      <c r="DX24" s="654"/>
      <c r="DY24" s="654"/>
      <c r="DZ24" s="654"/>
      <c r="EA24" s="654"/>
      <c r="EB24" s="654"/>
      <c r="EC24" s="655"/>
    </row>
    <row r="25" spans="2:133" ht="11.25" customHeight="1" x14ac:dyDescent="0.15">
      <c r="B25" s="656" t="s">
        <v>288</v>
      </c>
      <c r="C25" s="657"/>
      <c r="D25" s="657"/>
      <c r="E25" s="657"/>
      <c r="F25" s="657"/>
      <c r="G25" s="657"/>
      <c r="H25" s="657"/>
      <c r="I25" s="657"/>
      <c r="J25" s="657"/>
      <c r="K25" s="657"/>
      <c r="L25" s="657"/>
      <c r="M25" s="657"/>
      <c r="N25" s="657"/>
      <c r="O25" s="657"/>
      <c r="P25" s="657"/>
      <c r="Q25" s="658"/>
      <c r="R25" s="659">
        <v>177592</v>
      </c>
      <c r="S25" s="660"/>
      <c r="T25" s="660"/>
      <c r="U25" s="660"/>
      <c r="V25" s="660"/>
      <c r="W25" s="660"/>
      <c r="X25" s="660"/>
      <c r="Y25" s="661"/>
      <c r="Z25" s="662">
        <v>1.9</v>
      </c>
      <c r="AA25" s="662"/>
      <c r="AB25" s="662"/>
      <c r="AC25" s="662"/>
      <c r="AD25" s="663">
        <v>4760</v>
      </c>
      <c r="AE25" s="663"/>
      <c r="AF25" s="663"/>
      <c r="AG25" s="663"/>
      <c r="AH25" s="663"/>
      <c r="AI25" s="663"/>
      <c r="AJ25" s="663"/>
      <c r="AK25" s="663"/>
      <c r="AL25" s="664">
        <v>0.1</v>
      </c>
      <c r="AM25" s="665"/>
      <c r="AN25" s="665"/>
      <c r="AO25" s="666"/>
      <c r="AP25" s="677" t="s">
        <v>289</v>
      </c>
      <c r="AQ25" s="678"/>
      <c r="AR25" s="678"/>
      <c r="AS25" s="678"/>
      <c r="AT25" s="678"/>
      <c r="AU25" s="678"/>
      <c r="AV25" s="678"/>
      <c r="AW25" s="678"/>
      <c r="AX25" s="678"/>
      <c r="AY25" s="678"/>
      <c r="AZ25" s="678"/>
      <c r="BA25" s="678"/>
      <c r="BB25" s="678"/>
      <c r="BC25" s="678"/>
      <c r="BD25" s="678"/>
      <c r="BE25" s="678"/>
      <c r="BF25" s="679"/>
      <c r="BG25" s="659" t="s">
        <v>130</v>
      </c>
      <c r="BH25" s="660"/>
      <c r="BI25" s="660"/>
      <c r="BJ25" s="660"/>
      <c r="BK25" s="660"/>
      <c r="BL25" s="660"/>
      <c r="BM25" s="660"/>
      <c r="BN25" s="661"/>
      <c r="BO25" s="662" t="s">
        <v>229</v>
      </c>
      <c r="BP25" s="662"/>
      <c r="BQ25" s="662"/>
      <c r="BR25" s="662"/>
      <c r="BS25" s="668" t="s">
        <v>130</v>
      </c>
      <c r="BT25" s="660"/>
      <c r="BU25" s="660"/>
      <c r="BV25" s="660"/>
      <c r="BW25" s="660"/>
      <c r="BX25" s="660"/>
      <c r="BY25" s="660"/>
      <c r="BZ25" s="660"/>
      <c r="CA25" s="660"/>
      <c r="CB25" s="669"/>
      <c r="CD25" s="674" t="s">
        <v>290</v>
      </c>
      <c r="CE25" s="675"/>
      <c r="CF25" s="675"/>
      <c r="CG25" s="675"/>
      <c r="CH25" s="675"/>
      <c r="CI25" s="675"/>
      <c r="CJ25" s="675"/>
      <c r="CK25" s="675"/>
      <c r="CL25" s="675"/>
      <c r="CM25" s="675"/>
      <c r="CN25" s="675"/>
      <c r="CO25" s="675"/>
      <c r="CP25" s="675"/>
      <c r="CQ25" s="676"/>
      <c r="CR25" s="659">
        <v>1296490</v>
      </c>
      <c r="CS25" s="692"/>
      <c r="CT25" s="692"/>
      <c r="CU25" s="692"/>
      <c r="CV25" s="692"/>
      <c r="CW25" s="692"/>
      <c r="CX25" s="692"/>
      <c r="CY25" s="693"/>
      <c r="CZ25" s="664">
        <v>14.3</v>
      </c>
      <c r="DA25" s="694"/>
      <c r="DB25" s="694"/>
      <c r="DC25" s="697"/>
      <c r="DD25" s="668">
        <v>1179597</v>
      </c>
      <c r="DE25" s="692"/>
      <c r="DF25" s="692"/>
      <c r="DG25" s="692"/>
      <c r="DH25" s="692"/>
      <c r="DI25" s="692"/>
      <c r="DJ25" s="692"/>
      <c r="DK25" s="693"/>
      <c r="DL25" s="668">
        <v>1176825</v>
      </c>
      <c r="DM25" s="692"/>
      <c r="DN25" s="692"/>
      <c r="DO25" s="692"/>
      <c r="DP25" s="692"/>
      <c r="DQ25" s="692"/>
      <c r="DR25" s="692"/>
      <c r="DS25" s="692"/>
      <c r="DT25" s="692"/>
      <c r="DU25" s="692"/>
      <c r="DV25" s="693"/>
      <c r="DW25" s="664">
        <v>22.8</v>
      </c>
      <c r="DX25" s="694"/>
      <c r="DY25" s="694"/>
      <c r="DZ25" s="694"/>
      <c r="EA25" s="694"/>
      <c r="EB25" s="694"/>
      <c r="EC25" s="695"/>
    </row>
    <row r="26" spans="2:133" ht="11.25" customHeight="1" x14ac:dyDescent="0.15">
      <c r="B26" s="656" t="s">
        <v>291</v>
      </c>
      <c r="C26" s="657"/>
      <c r="D26" s="657"/>
      <c r="E26" s="657"/>
      <c r="F26" s="657"/>
      <c r="G26" s="657"/>
      <c r="H26" s="657"/>
      <c r="I26" s="657"/>
      <c r="J26" s="657"/>
      <c r="K26" s="657"/>
      <c r="L26" s="657"/>
      <c r="M26" s="657"/>
      <c r="N26" s="657"/>
      <c r="O26" s="657"/>
      <c r="P26" s="657"/>
      <c r="Q26" s="658"/>
      <c r="R26" s="659">
        <v>42842</v>
      </c>
      <c r="S26" s="660"/>
      <c r="T26" s="660"/>
      <c r="U26" s="660"/>
      <c r="V26" s="660"/>
      <c r="W26" s="660"/>
      <c r="X26" s="660"/>
      <c r="Y26" s="661"/>
      <c r="Z26" s="662">
        <v>0.5</v>
      </c>
      <c r="AA26" s="662"/>
      <c r="AB26" s="662"/>
      <c r="AC26" s="662"/>
      <c r="AD26" s="663" t="s">
        <v>229</v>
      </c>
      <c r="AE26" s="663"/>
      <c r="AF26" s="663"/>
      <c r="AG26" s="663"/>
      <c r="AH26" s="663"/>
      <c r="AI26" s="663"/>
      <c r="AJ26" s="663"/>
      <c r="AK26" s="663"/>
      <c r="AL26" s="664" t="s">
        <v>229</v>
      </c>
      <c r="AM26" s="665"/>
      <c r="AN26" s="665"/>
      <c r="AO26" s="666"/>
      <c r="AP26" s="677" t="s">
        <v>292</v>
      </c>
      <c r="AQ26" s="698"/>
      <c r="AR26" s="698"/>
      <c r="AS26" s="698"/>
      <c r="AT26" s="698"/>
      <c r="AU26" s="698"/>
      <c r="AV26" s="698"/>
      <c r="AW26" s="698"/>
      <c r="AX26" s="698"/>
      <c r="AY26" s="698"/>
      <c r="AZ26" s="698"/>
      <c r="BA26" s="698"/>
      <c r="BB26" s="698"/>
      <c r="BC26" s="698"/>
      <c r="BD26" s="698"/>
      <c r="BE26" s="698"/>
      <c r="BF26" s="679"/>
      <c r="BG26" s="659" t="s">
        <v>130</v>
      </c>
      <c r="BH26" s="660"/>
      <c r="BI26" s="660"/>
      <c r="BJ26" s="660"/>
      <c r="BK26" s="660"/>
      <c r="BL26" s="660"/>
      <c r="BM26" s="660"/>
      <c r="BN26" s="661"/>
      <c r="BO26" s="662" t="s">
        <v>229</v>
      </c>
      <c r="BP26" s="662"/>
      <c r="BQ26" s="662"/>
      <c r="BR26" s="662"/>
      <c r="BS26" s="668" t="s">
        <v>130</v>
      </c>
      <c r="BT26" s="660"/>
      <c r="BU26" s="660"/>
      <c r="BV26" s="660"/>
      <c r="BW26" s="660"/>
      <c r="BX26" s="660"/>
      <c r="BY26" s="660"/>
      <c r="BZ26" s="660"/>
      <c r="CA26" s="660"/>
      <c r="CB26" s="669"/>
      <c r="CD26" s="674" t="s">
        <v>293</v>
      </c>
      <c r="CE26" s="675"/>
      <c r="CF26" s="675"/>
      <c r="CG26" s="675"/>
      <c r="CH26" s="675"/>
      <c r="CI26" s="675"/>
      <c r="CJ26" s="675"/>
      <c r="CK26" s="675"/>
      <c r="CL26" s="675"/>
      <c r="CM26" s="675"/>
      <c r="CN26" s="675"/>
      <c r="CO26" s="675"/>
      <c r="CP26" s="675"/>
      <c r="CQ26" s="676"/>
      <c r="CR26" s="659">
        <v>845589</v>
      </c>
      <c r="CS26" s="660"/>
      <c r="CT26" s="660"/>
      <c r="CU26" s="660"/>
      <c r="CV26" s="660"/>
      <c r="CW26" s="660"/>
      <c r="CX26" s="660"/>
      <c r="CY26" s="661"/>
      <c r="CZ26" s="664">
        <v>9.3000000000000007</v>
      </c>
      <c r="DA26" s="694"/>
      <c r="DB26" s="694"/>
      <c r="DC26" s="697"/>
      <c r="DD26" s="668">
        <v>747745</v>
      </c>
      <c r="DE26" s="660"/>
      <c r="DF26" s="660"/>
      <c r="DG26" s="660"/>
      <c r="DH26" s="660"/>
      <c r="DI26" s="660"/>
      <c r="DJ26" s="660"/>
      <c r="DK26" s="661"/>
      <c r="DL26" s="668" t="s">
        <v>229</v>
      </c>
      <c r="DM26" s="660"/>
      <c r="DN26" s="660"/>
      <c r="DO26" s="660"/>
      <c r="DP26" s="660"/>
      <c r="DQ26" s="660"/>
      <c r="DR26" s="660"/>
      <c r="DS26" s="660"/>
      <c r="DT26" s="660"/>
      <c r="DU26" s="660"/>
      <c r="DV26" s="661"/>
      <c r="DW26" s="664" t="s">
        <v>229</v>
      </c>
      <c r="DX26" s="694"/>
      <c r="DY26" s="694"/>
      <c r="DZ26" s="694"/>
      <c r="EA26" s="694"/>
      <c r="EB26" s="694"/>
      <c r="EC26" s="695"/>
    </row>
    <row r="27" spans="2:133" ht="11.25" customHeight="1" x14ac:dyDescent="0.15">
      <c r="B27" s="656" t="s">
        <v>294</v>
      </c>
      <c r="C27" s="657"/>
      <c r="D27" s="657"/>
      <c r="E27" s="657"/>
      <c r="F27" s="657"/>
      <c r="G27" s="657"/>
      <c r="H27" s="657"/>
      <c r="I27" s="657"/>
      <c r="J27" s="657"/>
      <c r="K27" s="657"/>
      <c r="L27" s="657"/>
      <c r="M27" s="657"/>
      <c r="N27" s="657"/>
      <c r="O27" s="657"/>
      <c r="P27" s="657"/>
      <c r="Q27" s="658"/>
      <c r="R27" s="659">
        <v>924448</v>
      </c>
      <c r="S27" s="660"/>
      <c r="T27" s="660"/>
      <c r="U27" s="660"/>
      <c r="V27" s="660"/>
      <c r="W27" s="660"/>
      <c r="X27" s="660"/>
      <c r="Y27" s="661"/>
      <c r="Z27" s="662">
        <v>10</v>
      </c>
      <c r="AA27" s="662"/>
      <c r="AB27" s="662"/>
      <c r="AC27" s="662"/>
      <c r="AD27" s="663" t="s">
        <v>229</v>
      </c>
      <c r="AE27" s="663"/>
      <c r="AF27" s="663"/>
      <c r="AG27" s="663"/>
      <c r="AH27" s="663"/>
      <c r="AI27" s="663"/>
      <c r="AJ27" s="663"/>
      <c r="AK27" s="663"/>
      <c r="AL27" s="664" t="s">
        <v>229</v>
      </c>
      <c r="AM27" s="665"/>
      <c r="AN27" s="665"/>
      <c r="AO27" s="666"/>
      <c r="AP27" s="656" t="s">
        <v>295</v>
      </c>
      <c r="AQ27" s="657"/>
      <c r="AR27" s="657"/>
      <c r="AS27" s="657"/>
      <c r="AT27" s="657"/>
      <c r="AU27" s="657"/>
      <c r="AV27" s="657"/>
      <c r="AW27" s="657"/>
      <c r="AX27" s="657"/>
      <c r="AY27" s="657"/>
      <c r="AZ27" s="657"/>
      <c r="BA27" s="657"/>
      <c r="BB27" s="657"/>
      <c r="BC27" s="657"/>
      <c r="BD27" s="657"/>
      <c r="BE27" s="657"/>
      <c r="BF27" s="658"/>
      <c r="BG27" s="659">
        <v>2678840</v>
      </c>
      <c r="BH27" s="660"/>
      <c r="BI27" s="660"/>
      <c r="BJ27" s="660"/>
      <c r="BK27" s="660"/>
      <c r="BL27" s="660"/>
      <c r="BM27" s="660"/>
      <c r="BN27" s="661"/>
      <c r="BO27" s="662">
        <v>100</v>
      </c>
      <c r="BP27" s="662"/>
      <c r="BQ27" s="662"/>
      <c r="BR27" s="662"/>
      <c r="BS27" s="668">
        <v>48860</v>
      </c>
      <c r="BT27" s="660"/>
      <c r="BU27" s="660"/>
      <c r="BV27" s="660"/>
      <c r="BW27" s="660"/>
      <c r="BX27" s="660"/>
      <c r="BY27" s="660"/>
      <c r="BZ27" s="660"/>
      <c r="CA27" s="660"/>
      <c r="CB27" s="669"/>
      <c r="CD27" s="674" t="s">
        <v>296</v>
      </c>
      <c r="CE27" s="675"/>
      <c r="CF27" s="675"/>
      <c r="CG27" s="675"/>
      <c r="CH27" s="675"/>
      <c r="CI27" s="675"/>
      <c r="CJ27" s="675"/>
      <c r="CK27" s="675"/>
      <c r="CL27" s="675"/>
      <c r="CM27" s="675"/>
      <c r="CN27" s="675"/>
      <c r="CO27" s="675"/>
      <c r="CP27" s="675"/>
      <c r="CQ27" s="676"/>
      <c r="CR27" s="659">
        <v>1008478</v>
      </c>
      <c r="CS27" s="692"/>
      <c r="CT27" s="692"/>
      <c r="CU27" s="692"/>
      <c r="CV27" s="692"/>
      <c r="CW27" s="692"/>
      <c r="CX27" s="692"/>
      <c r="CY27" s="693"/>
      <c r="CZ27" s="664">
        <v>11.1</v>
      </c>
      <c r="DA27" s="694"/>
      <c r="DB27" s="694"/>
      <c r="DC27" s="697"/>
      <c r="DD27" s="668">
        <v>380917</v>
      </c>
      <c r="DE27" s="692"/>
      <c r="DF27" s="692"/>
      <c r="DG27" s="692"/>
      <c r="DH27" s="692"/>
      <c r="DI27" s="692"/>
      <c r="DJ27" s="692"/>
      <c r="DK27" s="693"/>
      <c r="DL27" s="668">
        <v>363692</v>
      </c>
      <c r="DM27" s="692"/>
      <c r="DN27" s="692"/>
      <c r="DO27" s="692"/>
      <c r="DP27" s="692"/>
      <c r="DQ27" s="692"/>
      <c r="DR27" s="692"/>
      <c r="DS27" s="692"/>
      <c r="DT27" s="692"/>
      <c r="DU27" s="692"/>
      <c r="DV27" s="693"/>
      <c r="DW27" s="664">
        <v>7</v>
      </c>
      <c r="DX27" s="694"/>
      <c r="DY27" s="694"/>
      <c r="DZ27" s="694"/>
      <c r="EA27" s="694"/>
      <c r="EB27" s="694"/>
      <c r="EC27" s="695"/>
    </row>
    <row r="28" spans="2:133" ht="11.25" customHeight="1" x14ac:dyDescent="0.15">
      <c r="B28" s="701" t="s">
        <v>297</v>
      </c>
      <c r="C28" s="702"/>
      <c r="D28" s="702"/>
      <c r="E28" s="702"/>
      <c r="F28" s="702"/>
      <c r="G28" s="702"/>
      <c r="H28" s="702"/>
      <c r="I28" s="702"/>
      <c r="J28" s="702"/>
      <c r="K28" s="702"/>
      <c r="L28" s="702"/>
      <c r="M28" s="702"/>
      <c r="N28" s="702"/>
      <c r="O28" s="702"/>
      <c r="P28" s="702"/>
      <c r="Q28" s="703"/>
      <c r="R28" s="659">
        <v>531</v>
      </c>
      <c r="S28" s="660"/>
      <c r="T28" s="660"/>
      <c r="U28" s="660"/>
      <c r="V28" s="660"/>
      <c r="W28" s="660"/>
      <c r="X28" s="660"/>
      <c r="Y28" s="661"/>
      <c r="Z28" s="662">
        <v>0</v>
      </c>
      <c r="AA28" s="662"/>
      <c r="AB28" s="662"/>
      <c r="AC28" s="662"/>
      <c r="AD28" s="663">
        <v>531</v>
      </c>
      <c r="AE28" s="663"/>
      <c r="AF28" s="663"/>
      <c r="AG28" s="663"/>
      <c r="AH28" s="663"/>
      <c r="AI28" s="663"/>
      <c r="AJ28" s="663"/>
      <c r="AK28" s="663"/>
      <c r="AL28" s="664">
        <v>0</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298</v>
      </c>
      <c r="CE28" s="675"/>
      <c r="CF28" s="675"/>
      <c r="CG28" s="675"/>
      <c r="CH28" s="675"/>
      <c r="CI28" s="675"/>
      <c r="CJ28" s="675"/>
      <c r="CK28" s="675"/>
      <c r="CL28" s="675"/>
      <c r="CM28" s="675"/>
      <c r="CN28" s="675"/>
      <c r="CO28" s="675"/>
      <c r="CP28" s="675"/>
      <c r="CQ28" s="676"/>
      <c r="CR28" s="659">
        <v>716397</v>
      </c>
      <c r="CS28" s="660"/>
      <c r="CT28" s="660"/>
      <c r="CU28" s="660"/>
      <c r="CV28" s="660"/>
      <c r="CW28" s="660"/>
      <c r="CX28" s="660"/>
      <c r="CY28" s="661"/>
      <c r="CZ28" s="664">
        <v>7.9</v>
      </c>
      <c r="DA28" s="694"/>
      <c r="DB28" s="694"/>
      <c r="DC28" s="697"/>
      <c r="DD28" s="668">
        <v>639256</v>
      </c>
      <c r="DE28" s="660"/>
      <c r="DF28" s="660"/>
      <c r="DG28" s="660"/>
      <c r="DH28" s="660"/>
      <c r="DI28" s="660"/>
      <c r="DJ28" s="660"/>
      <c r="DK28" s="661"/>
      <c r="DL28" s="668">
        <v>639256</v>
      </c>
      <c r="DM28" s="660"/>
      <c r="DN28" s="660"/>
      <c r="DO28" s="660"/>
      <c r="DP28" s="660"/>
      <c r="DQ28" s="660"/>
      <c r="DR28" s="660"/>
      <c r="DS28" s="660"/>
      <c r="DT28" s="660"/>
      <c r="DU28" s="660"/>
      <c r="DV28" s="661"/>
      <c r="DW28" s="664">
        <v>12.4</v>
      </c>
      <c r="DX28" s="694"/>
      <c r="DY28" s="694"/>
      <c r="DZ28" s="694"/>
      <c r="EA28" s="694"/>
      <c r="EB28" s="694"/>
      <c r="EC28" s="695"/>
    </row>
    <row r="29" spans="2:133" ht="11.25" customHeight="1" x14ac:dyDescent="0.15">
      <c r="B29" s="656" t="s">
        <v>299</v>
      </c>
      <c r="C29" s="657"/>
      <c r="D29" s="657"/>
      <c r="E29" s="657"/>
      <c r="F29" s="657"/>
      <c r="G29" s="657"/>
      <c r="H29" s="657"/>
      <c r="I29" s="657"/>
      <c r="J29" s="657"/>
      <c r="K29" s="657"/>
      <c r="L29" s="657"/>
      <c r="M29" s="657"/>
      <c r="N29" s="657"/>
      <c r="O29" s="657"/>
      <c r="P29" s="657"/>
      <c r="Q29" s="658"/>
      <c r="R29" s="659">
        <v>420042</v>
      </c>
      <c r="S29" s="660"/>
      <c r="T29" s="660"/>
      <c r="U29" s="660"/>
      <c r="V29" s="660"/>
      <c r="W29" s="660"/>
      <c r="X29" s="660"/>
      <c r="Y29" s="661"/>
      <c r="Z29" s="662">
        <v>4.5</v>
      </c>
      <c r="AA29" s="662"/>
      <c r="AB29" s="662"/>
      <c r="AC29" s="662"/>
      <c r="AD29" s="663" t="s">
        <v>229</v>
      </c>
      <c r="AE29" s="663"/>
      <c r="AF29" s="663"/>
      <c r="AG29" s="663"/>
      <c r="AH29" s="663"/>
      <c r="AI29" s="663"/>
      <c r="AJ29" s="663"/>
      <c r="AK29" s="663"/>
      <c r="AL29" s="664" t="s">
        <v>229</v>
      </c>
      <c r="AM29" s="665"/>
      <c r="AN29" s="665"/>
      <c r="AO29" s="666"/>
      <c r="AP29" s="638" t="s">
        <v>217</v>
      </c>
      <c r="AQ29" s="639"/>
      <c r="AR29" s="639"/>
      <c r="AS29" s="639"/>
      <c r="AT29" s="639"/>
      <c r="AU29" s="639"/>
      <c r="AV29" s="639"/>
      <c r="AW29" s="639"/>
      <c r="AX29" s="639"/>
      <c r="AY29" s="639"/>
      <c r="AZ29" s="639"/>
      <c r="BA29" s="639"/>
      <c r="BB29" s="639"/>
      <c r="BC29" s="639"/>
      <c r="BD29" s="639"/>
      <c r="BE29" s="639"/>
      <c r="BF29" s="640"/>
      <c r="BG29" s="638" t="s">
        <v>300</v>
      </c>
      <c r="BH29" s="699"/>
      <c r="BI29" s="699"/>
      <c r="BJ29" s="699"/>
      <c r="BK29" s="699"/>
      <c r="BL29" s="699"/>
      <c r="BM29" s="699"/>
      <c r="BN29" s="699"/>
      <c r="BO29" s="699"/>
      <c r="BP29" s="699"/>
      <c r="BQ29" s="700"/>
      <c r="BR29" s="638" t="s">
        <v>301</v>
      </c>
      <c r="BS29" s="699"/>
      <c r="BT29" s="699"/>
      <c r="BU29" s="699"/>
      <c r="BV29" s="699"/>
      <c r="BW29" s="699"/>
      <c r="BX29" s="699"/>
      <c r="BY29" s="699"/>
      <c r="BZ29" s="699"/>
      <c r="CA29" s="699"/>
      <c r="CB29" s="700"/>
      <c r="CD29" s="722" t="s">
        <v>302</v>
      </c>
      <c r="CE29" s="723"/>
      <c r="CF29" s="674" t="s">
        <v>303</v>
      </c>
      <c r="CG29" s="675"/>
      <c r="CH29" s="675"/>
      <c r="CI29" s="675"/>
      <c r="CJ29" s="675"/>
      <c r="CK29" s="675"/>
      <c r="CL29" s="675"/>
      <c r="CM29" s="675"/>
      <c r="CN29" s="675"/>
      <c r="CO29" s="675"/>
      <c r="CP29" s="675"/>
      <c r="CQ29" s="676"/>
      <c r="CR29" s="659">
        <v>716386</v>
      </c>
      <c r="CS29" s="692"/>
      <c r="CT29" s="692"/>
      <c r="CU29" s="692"/>
      <c r="CV29" s="692"/>
      <c r="CW29" s="692"/>
      <c r="CX29" s="692"/>
      <c r="CY29" s="693"/>
      <c r="CZ29" s="664">
        <v>7.9</v>
      </c>
      <c r="DA29" s="694"/>
      <c r="DB29" s="694"/>
      <c r="DC29" s="697"/>
      <c r="DD29" s="668">
        <v>639245</v>
      </c>
      <c r="DE29" s="692"/>
      <c r="DF29" s="692"/>
      <c r="DG29" s="692"/>
      <c r="DH29" s="692"/>
      <c r="DI29" s="692"/>
      <c r="DJ29" s="692"/>
      <c r="DK29" s="693"/>
      <c r="DL29" s="668">
        <v>639245</v>
      </c>
      <c r="DM29" s="692"/>
      <c r="DN29" s="692"/>
      <c r="DO29" s="692"/>
      <c r="DP29" s="692"/>
      <c r="DQ29" s="692"/>
      <c r="DR29" s="692"/>
      <c r="DS29" s="692"/>
      <c r="DT29" s="692"/>
      <c r="DU29" s="692"/>
      <c r="DV29" s="693"/>
      <c r="DW29" s="664">
        <v>12.4</v>
      </c>
      <c r="DX29" s="694"/>
      <c r="DY29" s="694"/>
      <c r="DZ29" s="694"/>
      <c r="EA29" s="694"/>
      <c r="EB29" s="694"/>
      <c r="EC29" s="695"/>
    </row>
    <row r="30" spans="2:133" ht="11.25" customHeight="1" x14ac:dyDescent="0.15">
      <c r="B30" s="656" t="s">
        <v>304</v>
      </c>
      <c r="C30" s="657"/>
      <c r="D30" s="657"/>
      <c r="E30" s="657"/>
      <c r="F30" s="657"/>
      <c r="G30" s="657"/>
      <c r="H30" s="657"/>
      <c r="I30" s="657"/>
      <c r="J30" s="657"/>
      <c r="K30" s="657"/>
      <c r="L30" s="657"/>
      <c r="M30" s="657"/>
      <c r="N30" s="657"/>
      <c r="O30" s="657"/>
      <c r="P30" s="657"/>
      <c r="Q30" s="658"/>
      <c r="R30" s="659">
        <v>37088</v>
      </c>
      <c r="S30" s="660"/>
      <c r="T30" s="660"/>
      <c r="U30" s="660"/>
      <c r="V30" s="660"/>
      <c r="W30" s="660"/>
      <c r="X30" s="660"/>
      <c r="Y30" s="661"/>
      <c r="Z30" s="662">
        <v>0.4</v>
      </c>
      <c r="AA30" s="662"/>
      <c r="AB30" s="662"/>
      <c r="AC30" s="662"/>
      <c r="AD30" s="663">
        <v>21930</v>
      </c>
      <c r="AE30" s="663"/>
      <c r="AF30" s="663"/>
      <c r="AG30" s="663"/>
      <c r="AH30" s="663"/>
      <c r="AI30" s="663"/>
      <c r="AJ30" s="663"/>
      <c r="AK30" s="663"/>
      <c r="AL30" s="664">
        <v>0.4</v>
      </c>
      <c r="AM30" s="665"/>
      <c r="AN30" s="665"/>
      <c r="AO30" s="666"/>
      <c r="AP30" s="707" t="s">
        <v>305</v>
      </c>
      <c r="AQ30" s="708"/>
      <c r="AR30" s="708"/>
      <c r="AS30" s="708"/>
      <c r="AT30" s="713" t="s">
        <v>306</v>
      </c>
      <c r="AU30" s="210"/>
      <c r="AV30" s="210"/>
      <c r="AW30" s="210"/>
      <c r="AX30" s="645" t="s">
        <v>180</v>
      </c>
      <c r="AY30" s="646"/>
      <c r="AZ30" s="646"/>
      <c r="BA30" s="646"/>
      <c r="BB30" s="646"/>
      <c r="BC30" s="646"/>
      <c r="BD30" s="646"/>
      <c r="BE30" s="646"/>
      <c r="BF30" s="647"/>
      <c r="BG30" s="719">
        <v>99.2</v>
      </c>
      <c r="BH30" s="720"/>
      <c r="BI30" s="720"/>
      <c r="BJ30" s="720"/>
      <c r="BK30" s="720"/>
      <c r="BL30" s="720"/>
      <c r="BM30" s="654">
        <v>97.6</v>
      </c>
      <c r="BN30" s="720"/>
      <c r="BO30" s="720"/>
      <c r="BP30" s="720"/>
      <c r="BQ30" s="721"/>
      <c r="BR30" s="719">
        <v>99</v>
      </c>
      <c r="BS30" s="720"/>
      <c r="BT30" s="720"/>
      <c r="BU30" s="720"/>
      <c r="BV30" s="720"/>
      <c r="BW30" s="720"/>
      <c r="BX30" s="654">
        <v>97.2</v>
      </c>
      <c r="BY30" s="720"/>
      <c r="BZ30" s="720"/>
      <c r="CA30" s="720"/>
      <c r="CB30" s="721"/>
      <c r="CD30" s="724"/>
      <c r="CE30" s="725"/>
      <c r="CF30" s="674" t="s">
        <v>307</v>
      </c>
      <c r="CG30" s="675"/>
      <c r="CH30" s="675"/>
      <c r="CI30" s="675"/>
      <c r="CJ30" s="675"/>
      <c r="CK30" s="675"/>
      <c r="CL30" s="675"/>
      <c r="CM30" s="675"/>
      <c r="CN30" s="675"/>
      <c r="CO30" s="675"/>
      <c r="CP30" s="675"/>
      <c r="CQ30" s="676"/>
      <c r="CR30" s="659">
        <v>652462</v>
      </c>
      <c r="CS30" s="660"/>
      <c r="CT30" s="660"/>
      <c r="CU30" s="660"/>
      <c r="CV30" s="660"/>
      <c r="CW30" s="660"/>
      <c r="CX30" s="660"/>
      <c r="CY30" s="661"/>
      <c r="CZ30" s="664">
        <v>7.2</v>
      </c>
      <c r="DA30" s="694"/>
      <c r="DB30" s="694"/>
      <c r="DC30" s="697"/>
      <c r="DD30" s="668">
        <v>575911</v>
      </c>
      <c r="DE30" s="660"/>
      <c r="DF30" s="660"/>
      <c r="DG30" s="660"/>
      <c r="DH30" s="660"/>
      <c r="DI30" s="660"/>
      <c r="DJ30" s="660"/>
      <c r="DK30" s="661"/>
      <c r="DL30" s="668">
        <v>575911</v>
      </c>
      <c r="DM30" s="660"/>
      <c r="DN30" s="660"/>
      <c r="DO30" s="660"/>
      <c r="DP30" s="660"/>
      <c r="DQ30" s="660"/>
      <c r="DR30" s="660"/>
      <c r="DS30" s="660"/>
      <c r="DT30" s="660"/>
      <c r="DU30" s="660"/>
      <c r="DV30" s="661"/>
      <c r="DW30" s="664">
        <v>11.2</v>
      </c>
      <c r="DX30" s="694"/>
      <c r="DY30" s="694"/>
      <c r="DZ30" s="694"/>
      <c r="EA30" s="694"/>
      <c r="EB30" s="694"/>
      <c r="EC30" s="695"/>
    </row>
    <row r="31" spans="2:133" ht="11.25" customHeight="1" x14ac:dyDescent="0.15">
      <c r="B31" s="656" t="s">
        <v>308</v>
      </c>
      <c r="C31" s="657"/>
      <c r="D31" s="657"/>
      <c r="E31" s="657"/>
      <c r="F31" s="657"/>
      <c r="G31" s="657"/>
      <c r="H31" s="657"/>
      <c r="I31" s="657"/>
      <c r="J31" s="657"/>
      <c r="K31" s="657"/>
      <c r="L31" s="657"/>
      <c r="M31" s="657"/>
      <c r="N31" s="657"/>
      <c r="O31" s="657"/>
      <c r="P31" s="657"/>
      <c r="Q31" s="658"/>
      <c r="R31" s="659">
        <v>47643</v>
      </c>
      <c r="S31" s="660"/>
      <c r="T31" s="660"/>
      <c r="U31" s="660"/>
      <c r="V31" s="660"/>
      <c r="W31" s="660"/>
      <c r="X31" s="660"/>
      <c r="Y31" s="661"/>
      <c r="Z31" s="662">
        <v>0.5</v>
      </c>
      <c r="AA31" s="662"/>
      <c r="AB31" s="662"/>
      <c r="AC31" s="662"/>
      <c r="AD31" s="663" t="s">
        <v>240</v>
      </c>
      <c r="AE31" s="663"/>
      <c r="AF31" s="663"/>
      <c r="AG31" s="663"/>
      <c r="AH31" s="663"/>
      <c r="AI31" s="663"/>
      <c r="AJ31" s="663"/>
      <c r="AK31" s="663"/>
      <c r="AL31" s="664" t="s">
        <v>229</v>
      </c>
      <c r="AM31" s="665"/>
      <c r="AN31" s="665"/>
      <c r="AO31" s="666"/>
      <c r="AP31" s="709"/>
      <c r="AQ31" s="710"/>
      <c r="AR31" s="710"/>
      <c r="AS31" s="710"/>
      <c r="AT31" s="714"/>
      <c r="AU31" s="209" t="s">
        <v>309</v>
      </c>
      <c r="AV31" s="209"/>
      <c r="AW31" s="209"/>
      <c r="AX31" s="656" t="s">
        <v>310</v>
      </c>
      <c r="AY31" s="657"/>
      <c r="AZ31" s="657"/>
      <c r="BA31" s="657"/>
      <c r="BB31" s="657"/>
      <c r="BC31" s="657"/>
      <c r="BD31" s="657"/>
      <c r="BE31" s="657"/>
      <c r="BF31" s="658"/>
      <c r="BG31" s="716">
        <v>98.9</v>
      </c>
      <c r="BH31" s="692"/>
      <c r="BI31" s="692"/>
      <c r="BJ31" s="692"/>
      <c r="BK31" s="692"/>
      <c r="BL31" s="692"/>
      <c r="BM31" s="665">
        <v>96.9</v>
      </c>
      <c r="BN31" s="717"/>
      <c r="BO31" s="717"/>
      <c r="BP31" s="717"/>
      <c r="BQ31" s="718"/>
      <c r="BR31" s="716">
        <v>98.6</v>
      </c>
      <c r="BS31" s="692"/>
      <c r="BT31" s="692"/>
      <c r="BU31" s="692"/>
      <c r="BV31" s="692"/>
      <c r="BW31" s="692"/>
      <c r="BX31" s="665">
        <v>95.9</v>
      </c>
      <c r="BY31" s="717"/>
      <c r="BZ31" s="717"/>
      <c r="CA31" s="717"/>
      <c r="CB31" s="718"/>
      <c r="CD31" s="724"/>
      <c r="CE31" s="725"/>
      <c r="CF31" s="674" t="s">
        <v>311</v>
      </c>
      <c r="CG31" s="675"/>
      <c r="CH31" s="675"/>
      <c r="CI31" s="675"/>
      <c r="CJ31" s="675"/>
      <c r="CK31" s="675"/>
      <c r="CL31" s="675"/>
      <c r="CM31" s="675"/>
      <c r="CN31" s="675"/>
      <c r="CO31" s="675"/>
      <c r="CP31" s="675"/>
      <c r="CQ31" s="676"/>
      <c r="CR31" s="659">
        <v>63924</v>
      </c>
      <c r="CS31" s="692"/>
      <c r="CT31" s="692"/>
      <c r="CU31" s="692"/>
      <c r="CV31" s="692"/>
      <c r="CW31" s="692"/>
      <c r="CX31" s="692"/>
      <c r="CY31" s="693"/>
      <c r="CZ31" s="664">
        <v>0.7</v>
      </c>
      <c r="DA31" s="694"/>
      <c r="DB31" s="694"/>
      <c r="DC31" s="697"/>
      <c r="DD31" s="668">
        <v>63334</v>
      </c>
      <c r="DE31" s="692"/>
      <c r="DF31" s="692"/>
      <c r="DG31" s="692"/>
      <c r="DH31" s="692"/>
      <c r="DI31" s="692"/>
      <c r="DJ31" s="692"/>
      <c r="DK31" s="693"/>
      <c r="DL31" s="668">
        <v>63334</v>
      </c>
      <c r="DM31" s="692"/>
      <c r="DN31" s="692"/>
      <c r="DO31" s="692"/>
      <c r="DP31" s="692"/>
      <c r="DQ31" s="692"/>
      <c r="DR31" s="692"/>
      <c r="DS31" s="692"/>
      <c r="DT31" s="692"/>
      <c r="DU31" s="692"/>
      <c r="DV31" s="693"/>
      <c r="DW31" s="664">
        <v>1.2</v>
      </c>
      <c r="DX31" s="694"/>
      <c r="DY31" s="694"/>
      <c r="DZ31" s="694"/>
      <c r="EA31" s="694"/>
      <c r="EB31" s="694"/>
      <c r="EC31" s="695"/>
    </row>
    <row r="32" spans="2:133" ht="11.25" customHeight="1" x14ac:dyDescent="0.15">
      <c r="B32" s="656" t="s">
        <v>312</v>
      </c>
      <c r="C32" s="657"/>
      <c r="D32" s="657"/>
      <c r="E32" s="657"/>
      <c r="F32" s="657"/>
      <c r="G32" s="657"/>
      <c r="H32" s="657"/>
      <c r="I32" s="657"/>
      <c r="J32" s="657"/>
      <c r="K32" s="657"/>
      <c r="L32" s="657"/>
      <c r="M32" s="657"/>
      <c r="N32" s="657"/>
      <c r="O32" s="657"/>
      <c r="P32" s="657"/>
      <c r="Q32" s="658"/>
      <c r="R32" s="659">
        <v>348474</v>
      </c>
      <c r="S32" s="660"/>
      <c r="T32" s="660"/>
      <c r="U32" s="660"/>
      <c r="V32" s="660"/>
      <c r="W32" s="660"/>
      <c r="X32" s="660"/>
      <c r="Y32" s="661"/>
      <c r="Z32" s="662">
        <v>3.8</v>
      </c>
      <c r="AA32" s="662"/>
      <c r="AB32" s="662"/>
      <c r="AC32" s="662"/>
      <c r="AD32" s="663" t="s">
        <v>229</v>
      </c>
      <c r="AE32" s="663"/>
      <c r="AF32" s="663"/>
      <c r="AG32" s="663"/>
      <c r="AH32" s="663"/>
      <c r="AI32" s="663"/>
      <c r="AJ32" s="663"/>
      <c r="AK32" s="663"/>
      <c r="AL32" s="664" t="s">
        <v>130</v>
      </c>
      <c r="AM32" s="665"/>
      <c r="AN32" s="665"/>
      <c r="AO32" s="666"/>
      <c r="AP32" s="711"/>
      <c r="AQ32" s="712"/>
      <c r="AR32" s="712"/>
      <c r="AS32" s="712"/>
      <c r="AT32" s="715"/>
      <c r="AU32" s="211"/>
      <c r="AV32" s="211"/>
      <c r="AW32" s="211"/>
      <c r="AX32" s="704" t="s">
        <v>313</v>
      </c>
      <c r="AY32" s="705"/>
      <c r="AZ32" s="705"/>
      <c r="BA32" s="705"/>
      <c r="BB32" s="705"/>
      <c r="BC32" s="705"/>
      <c r="BD32" s="705"/>
      <c r="BE32" s="705"/>
      <c r="BF32" s="706"/>
      <c r="BG32" s="728">
        <v>99.2</v>
      </c>
      <c r="BH32" s="729"/>
      <c r="BI32" s="729"/>
      <c r="BJ32" s="729"/>
      <c r="BK32" s="729"/>
      <c r="BL32" s="729"/>
      <c r="BM32" s="730">
        <v>98</v>
      </c>
      <c r="BN32" s="729"/>
      <c r="BO32" s="729"/>
      <c r="BP32" s="729"/>
      <c r="BQ32" s="731"/>
      <c r="BR32" s="728">
        <v>99.1</v>
      </c>
      <c r="BS32" s="729"/>
      <c r="BT32" s="729"/>
      <c r="BU32" s="729"/>
      <c r="BV32" s="729"/>
      <c r="BW32" s="729"/>
      <c r="BX32" s="730">
        <v>97.8</v>
      </c>
      <c r="BY32" s="729"/>
      <c r="BZ32" s="729"/>
      <c r="CA32" s="729"/>
      <c r="CB32" s="731"/>
      <c r="CD32" s="726"/>
      <c r="CE32" s="727"/>
      <c r="CF32" s="674" t="s">
        <v>314</v>
      </c>
      <c r="CG32" s="675"/>
      <c r="CH32" s="675"/>
      <c r="CI32" s="675"/>
      <c r="CJ32" s="675"/>
      <c r="CK32" s="675"/>
      <c r="CL32" s="675"/>
      <c r="CM32" s="675"/>
      <c r="CN32" s="675"/>
      <c r="CO32" s="675"/>
      <c r="CP32" s="675"/>
      <c r="CQ32" s="676"/>
      <c r="CR32" s="659">
        <v>11</v>
      </c>
      <c r="CS32" s="660"/>
      <c r="CT32" s="660"/>
      <c r="CU32" s="660"/>
      <c r="CV32" s="660"/>
      <c r="CW32" s="660"/>
      <c r="CX32" s="660"/>
      <c r="CY32" s="661"/>
      <c r="CZ32" s="664">
        <v>0</v>
      </c>
      <c r="DA32" s="694"/>
      <c r="DB32" s="694"/>
      <c r="DC32" s="697"/>
      <c r="DD32" s="668">
        <v>11</v>
      </c>
      <c r="DE32" s="660"/>
      <c r="DF32" s="660"/>
      <c r="DG32" s="660"/>
      <c r="DH32" s="660"/>
      <c r="DI32" s="660"/>
      <c r="DJ32" s="660"/>
      <c r="DK32" s="661"/>
      <c r="DL32" s="668">
        <v>11</v>
      </c>
      <c r="DM32" s="660"/>
      <c r="DN32" s="660"/>
      <c r="DO32" s="660"/>
      <c r="DP32" s="660"/>
      <c r="DQ32" s="660"/>
      <c r="DR32" s="660"/>
      <c r="DS32" s="660"/>
      <c r="DT32" s="660"/>
      <c r="DU32" s="660"/>
      <c r="DV32" s="661"/>
      <c r="DW32" s="664">
        <v>0</v>
      </c>
      <c r="DX32" s="694"/>
      <c r="DY32" s="694"/>
      <c r="DZ32" s="694"/>
      <c r="EA32" s="694"/>
      <c r="EB32" s="694"/>
      <c r="EC32" s="695"/>
    </row>
    <row r="33" spans="2:133" ht="11.25" customHeight="1" x14ac:dyDescent="0.15">
      <c r="B33" s="656" t="s">
        <v>315</v>
      </c>
      <c r="C33" s="657"/>
      <c r="D33" s="657"/>
      <c r="E33" s="657"/>
      <c r="F33" s="657"/>
      <c r="G33" s="657"/>
      <c r="H33" s="657"/>
      <c r="I33" s="657"/>
      <c r="J33" s="657"/>
      <c r="K33" s="657"/>
      <c r="L33" s="657"/>
      <c r="M33" s="657"/>
      <c r="N33" s="657"/>
      <c r="O33" s="657"/>
      <c r="P33" s="657"/>
      <c r="Q33" s="658"/>
      <c r="R33" s="659">
        <v>287684</v>
      </c>
      <c r="S33" s="660"/>
      <c r="T33" s="660"/>
      <c r="U33" s="660"/>
      <c r="V33" s="660"/>
      <c r="W33" s="660"/>
      <c r="X33" s="660"/>
      <c r="Y33" s="661"/>
      <c r="Z33" s="662">
        <v>3.1</v>
      </c>
      <c r="AA33" s="662"/>
      <c r="AB33" s="662"/>
      <c r="AC33" s="662"/>
      <c r="AD33" s="663" t="s">
        <v>229</v>
      </c>
      <c r="AE33" s="663"/>
      <c r="AF33" s="663"/>
      <c r="AG33" s="663"/>
      <c r="AH33" s="663"/>
      <c r="AI33" s="663"/>
      <c r="AJ33" s="663"/>
      <c r="AK33" s="663"/>
      <c r="AL33" s="664" t="s">
        <v>229</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316</v>
      </c>
      <c r="CE33" s="675"/>
      <c r="CF33" s="675"/>
      <c r="CG33" s="675"/>
      <c r="CH33" s="675"/>
      <c r="CI33" s="675"/>
      <c r="CJ33" s="675"/>
      <c r="CK33" s="675"/>
      <c r="CL33" s="675"/>
      <c r="CM33" s="675"/>
      <c r="CN33" s="675"/>
      <c r="CO33" s="675"/>
      <c r="CP33" s="675"/>
      <c r="CQ33" s="676"/>
      <c r="CR33" s="659">
        <v>3959731</v>
      </c>
      <c r="CS33" s="692"/>
      <c r="CT33" s="692"/>
      <c r="CU33" s="692"/>
      <c r="CV33" s="692"/>
      <c r="CW33" s="692"/>
      <c r="CX33" s="692"/>
      <c r="CY33" s="693"/>
      <c r="CZ33" s="664">
        <v>43.7</v>
      </c>
      <c r="DA33" s="694"/>
      <c r="DB33" s="694"/>
      <c r="DC33" s="697"/>
      <c r="DD33" s="668">
        <v>3369243</v>
      </c>
      <c r="DE33" s="692"/>
      <c r="DF33" s="692"/>
      <c r="DG33" s="692"/>
      <c r="DH33" s="692"/>
      <c r="DI33" s="692"/>
      <c r="DJ33" s="692"/>
      <c r="DK33" s="693"/>
      <c r="DL33" s="668">
        <v>2072083</v>
      </c>
      <c r="DM33" s="692"/>
      <c r="DN33" s="692"/>
      <c r="DO33" s="692"/>
      <c r="DP33" s="692"/>
      <c r="DQ33" s="692"/>
      <c r="DR33" s="692"/>
      <c r="DS33" s="692"/>
      <c r="DT33" s="692"/>
      <c r="DU33" s="692"/>
      <c r="DV33" s="693"/>
      <c r="DW33" s="664">
        <v>40.1</v>
      </c>
      <c r="DX33" s="694"/>
      <c r="DY33" s="694"/>
      <c r="DZ33" s="694"/>
      <c r="EA33" s="694"/>
      <c r="EB33" s="694"/>
      <c r="EC33" s="695"/>
    </row>
    <row r="34" spans="2:133" ht="11.25" customHeight="1" x14ac:dyDescent="0.15">
      <c r="B34" s="656" t="s">
        <v>317</v>
      </c>
      <c r="C34" s="657"/>
      <c r="D34" s="657"/>
      <c r="E34" s="657"/>
      <c r="F34" s="657"/>
      <c r="G34" s="657"/>
      <c r="H34" s="657"/>
      <c r="I34" s="657"/>
      <c r="J34" s="657"/>
      <c r="K34" s="657"/>
      <c r="L34" s="657"/>
      <c r="M34" s="657"/>
      <c r="N34" s="657"/>
      <c r="O34" s="657"/>
      <c r="P34" s="657"/>
      <c r="Q34" s="658"/>
      <c r="R34" s="659">
        <v>235875</v>
      </c>
      <c r="S34" s="660"/>
      <c r="T34" s="660"/>
      <c r="U34" s="660"/>
      <c r="V34" s="660"/>
      <c r="W34" s="660"/>
      <c r="X34" s="660"/>
      <c r="Y34" s="661"/>
      <c r="Z34" s="662">
        <v>2.5</v>
      </c>
      <c r="AA34" s="662"/>
      <c r="AB34" s="662"/>
      <c r="AC34" s="662"/>
      <c r="AD34" s="663">
        <v>4212</v>
      </c>
      <c r="AE34" s="663"/>
      <c r="AF34" s="663"/>
      <c r="AG34" s="663"/>
      <c r="AH34" s="663"/>
      <c r="AI34" s="663"/>
      <c r="AJ34" s="663"/>
      <c r="AK34" s="663"/>
      <c r="AL34" s="664">
        <v>0.1</v>
      </c>
      <c r="AM34" s="665"/>
      <c r="AN34" s="665"/>
      <c r="AO34" s="666"/>
      <c r="AP34" s="214"/>
      <c r="AQ34" s="638" t="s">
        <v>318</v>
      </c>
      <c r="AR34" s="639"/>
      <c r="AS34" s="639"/>
      <c r="AT34" s="639"/>
      <c r="AU34" s="639"/>
      <c r="AV34" s="639"/>
      <c r="AW34" s="639"/>
      <c r="AX34" s="639"/>
      <c r="AY34" s="639"/>
      <c r="AZ34" s="639"/>
      <c r="BA34" s="639"/>
      <c r="BB34" s="639"/>
      <c r="BC34" s="639"/>
      <c r="BD34" s="639"/>
      <c r="BE34" s="639"/>
      <c r="BF34" s="640"/>
      <c r="BG34" s="638" t="s">
        <v>319</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320</v>
      </c>
      <c r="CE34" s="675"/>
      <c r="CF34" s="675"/>
      <c r="CG34" s="675"/>
      <c r="CH34" s="675"/>
      <c r="CI34" s="675"/>
      <c r="CJ34" s="675"/>
      <c r="CK34" s="675"/>
      <c r="CL34" s="675"/>
      <c r="CM34" s="675"/>
      <c r="CN34" s="675"/>
      <c r="CO34" s="675"/>
      <c r="CP34" s="675"/>
      <c r="CQ34" s="676"/>
      <c r="CR34" s="659">
        <v>1414649</v>
      </c>
      <c r="CS34" s="660"/>
      <c r="CT34" s="660"/>
      <c r="CU34" s="660"/>
      <c r="CV34" s="660"/>
      <c r="CW34" s="660"/>
      <c r="CX34" s="660"/>
      <c r="CY34" s="661"/>
      <c r="CZ34" s="664">
        <v>15.6</v>
      </c>
      <c r="DA34" s="694"/>
      <c r="DB34" s="694"/>
      <c r="DC34" s="697"/>
      <c r="DD34" s="668">
        <v>1086818</v>
      </c>
      <c r="DE34" s="660"/>
      <c r="DF34" s="660"/>
      <c r="DG34" s="660"/>
      <c r="DH34" s="660"/>
      <c r="DI34" s="660"/>
      <c r="DJ34" s="660"/>
      <c r="DK34" s="661"/>
      <c r="DL34" s="668">
        <v>789087</v>
      </c>
      <c r="DM34" s="660"/>
      <c r="DN34" s="660"/>
      <c r="DO34" s="660"/>
      <c r="DP34" s="660"/>
      <c r="DQ34" s="660"/>
      <c r="DR34" s="660"/>
      <c r="DS34" s="660"/>
      <c r="DT34" s="660"/>
      <c r="DU34" s="660"/>
      <c r="DV34" s="661"/>
      <c r="DW34" s="664">
        <v>15.3</v>
      </c>
      <c r="DX34" s="694"/>
      <c r="DY34" s="694"/>
      <c r="DZ34" s="694"/>
      <c r="EA34" s="694"/>
      <c r="EB34" s="694"/>
      <c r="EC34" s="695"/>
    </row>
    <row r="35" spans="2:133" ht="11.25" customHeight="1" x14ac:dyDescent="0.15">
      <c r="B35" s="656" t="s">
        <v>321</v>
      </c>
      <c r="C35" s="657"/>
      <c r="D35" s="657"/>
      <c r="E35" s="657"/>
      <c r="F35" s="657"/>
      <c r="G35" s="657"/>
      <c r="H35" s="657"/>
      <c r="I35" s="657"/>
      <c r="J35" s="657"/>
      <c r="K35" s="657"/>
      <c r="L35" s="657"/>
      <c r="M35" s="657"/>
      <c r="N35" s="657"/>
      <c r="O35" s="657"/>
      <c r="P35" s="657"/>
      <c r="Q35" s="658"/>
      <c r="R35" s="659">
        <v>1331010</v>
      </c>
      <c r="S35" s="660"/>
      <c r="T35" s="660"/>
      <c r="U35" s="660"/>
      <c r="V35" s="660"/>
      <c r="W35" s="660"/>
      <c r="X35" s="660"/>
      <c r="Y35" s="661"/>
      <c r="Z35" s="662">
        <v>14.3</v>
      </c>
      <c r="AA35" s="662"/>
      <c r="AB35" s="662"/>
      <c r="AC35" s="662"/>
      <c r="AD35" s="663" t="s">
        <v>130</v>
      </c>
      <c r="AE35" s="663"/>
      <c r="AF35" s="663"/>
      <c r="AG35" s="663"/>
      <c r="AH35" s="663"/>
      <c r="AI35" s="663"/>
      <c r="AJ35" s="663"/>
      <c r="AK35" s="663"/>
      <c r="AL35" s="664" t="s">
        <v>229</v>
      </c>
      <c r="AM35" s="665"/>
      <c r="AN35" s="665"/>
      <c r="AO35" s="666"/>
      <c r="AP35" s="214"/>
      <c r="AQ35" s="732" t="s">
        <v>322</v>
      </c>
      <c r="AR35" s="733"/>
      <c r="AS35" s="733"/>
      <c r="AT35" s="733"/>
      <c r="AU35" s="733"/>
      <c r="AV35" s="733"/>
      <c r="AW35" s="733"/>
      <c r="AX35" s="733"/>
      <c r="AY35" s="734"/>
      <c r="AZ35" s="648">
        <v>816495</v>
      </c>
      <c r="BA35" s="649"/>
      <c r="BB35" s="649"/>
      <c r="BC35" s="649"/>
      <c r="BD35" s="649"/>
      <c r="BE35" s="649"/>
      <c r="BF35" s="735"/>
      <c r="BG35" s="670" t="s">
        <v>323</v>
      </c>
      <c r="BH35" s="671"/>
      <c r="BI35" s="671"/>
      <c r="BJ35" s="671"/>
      <c r="BK35" s="671"/>
      <c r="BL35" s="671"/>
      <c r="BM35" s="671"/>
      <c r="BN35" s="671"/>
      <c r="BO35" s="671"/>
      <c r="BP35" s="671"/>
      <c r="BQ35" s="671"/>
      <c r="BR35" s="671"/>
      <c r="BS35" s="671"/>
      <c r="BT35" s="671"/>
      <c r="BU35" s="672"/>
      <c r="BV35" s="648">
        <v>23131</v>
      </c>
      <c r="BW35" s="649"/>
      <c r="BX35" s="649"/>
      <c r="BY35" s="649"/>
      <c r="BZ35" s="649"/>
      <c r="CA35" s="649"/>
      <c r="CB35" s="735"/>
      <c r="CD35" s="674" t="s">
        <v>324</v>
      </c>
      <c r="CE35" s="675"/>
      <c r="CF35" s="675"/>
      <c r="CG35" s="675"/>
      <c r="CH35" s="675"/>
      <c r="CI35" s="675"/>
      <c r="CJ35" s="675"/>
      <c r="CK35" s="675"/>
      <c r="CL35" s="675"/>
      <c r="CM35" s="675"/>
      <c r="CN35" s="675"/>
      <c r="CO35" s="675"/>
      <c r="CP35" s="675"/>
      <c r="CQ35" s="676"/>
      <c r="CR35" s="659">
        <v>481602</v>
      </c>
      <c r="CS35" s="692"/>
      <c r="CT35" s="692"/>
      <c r="CU35" s="692"/>
      <c r="CV35" s="692"/>
      <c r="CW35" s="692"/>
      <c r="CX35" s="692"/>
      <c r="CY35" s="693"/>
      <c r="CZ35" s="664">
        <v>5.3</v>
      </c>
      <c r="DA35" s="694"/>
      <c r="DB35" s="694"/>
      <c r="DC35" s="697"/>
      <c r="DD35" s="668">
        <v>438967</v>
      </c>
      <c r="DE35" s="692"/>
      <c r="DF35" s="692"/>
      <c r="DG35" s="692"/>
      <c r="DH35" s="692"/>
      <c r="DI35" s="692"/>
      <c r="DJ35" s="692"/>
      <c r="DK35" s="693"/>
      <c r="DL35" s="668">
        <v>147737</v>
      </c>
      <c r="DM35" s="692"/>
      <c r="DN35" s="692"/>
      <c r="DO35" s="692"/>
      <c r="DP35" s="692"/>
      <c r="DQ35" s="692"/>
      <c r="DR35" s="692"/>
      <c r="DS35" s="692"/>
      <c r="DT35" s="692"/>
      <c r="DU35" s="692"/>
      <c r="DV35" s="693"/>
      <c r="DW35" s="664">
        <v>2.9</v>
      </c>
      <c r="DX35" s="694"/>
      <c r="DY35" s="694"/>
      <c r="DZ35" s="694"/>
      <c r="EA35" s="694"/>
      <c r="EB35" s="694"/>
      <c r="EC35" s="695"/>
    </row>
    <row r="36" spans="2:133" ht="11.25" customHeight="1" x14ac:dyDescent="0.15">
      <c r="B36" s="656" t="s">
        <v>325</v>
      </c>
      <c r="C36" s="657"/>
      <c r="D36" s="657"/>
      <c r="E36" s="657"/>
      <c r="F36" s="657"/>
      <c r="G36" s="657"/>
      <c r="H36" s="657"/>
      <c r="I36" s="657"/>
      <c r="J36" s="657"/>
      <c r="K36" s="657"/>
      <c r="L36" s="657"/>
      <c r="M36" s="657"/>
      <c r="N36" s="657"/>
      <c r="O36" s="657"/>
      <c r="P36" s="657"/>
      <c r="Q36" s="658"/>
      <c r="R36" s="659" t="s">
        <v>229</v>
      </c>
      <c r="S36" s="660"/>
      <c r="T36" s="660"/>
      <c r="U36" s="660"/>
      <c r="V36" s="660"/>
      <c r="W36" s="660"/>
      <c r="X36" s="660"/>
      <c r="Y36" s="661"/>
      <c r="Z36" s="662" t="s">
        <v>229</v>
      </c>
      <c r="AA36" s="662"/>
      <c r="AB36" s="662"/>
      <c r="AC36" s="662"/>
      <c r="AD36" s="663" t="s">
        <v>130</v>
      </c>
      <c r="AE36" s="663"/>
      <c r="AF36" s="663"/>
      <c r="AG36" s="663"/>
      <c r="AH36" s="663"/>
      <c r="AI36" s="663"/>
      <c r="AJ36" s="663"/>
      <c r="AK36" s="663"/>
      <c r="AL36" s="664" t="s">
        <v>229</v>
      </c>
      <c r="AM36" s="665"/>
      <c r="AN36" s="665"/>
      <c r="AO36" s="666"/>
      <c r="AQ36" s="736" t="s">
        <v>326</v>
      </c>
      <c r="AR36" s="737"/>
      <c r="AS36" s="737"/>
      <c r="AT36" s="737"/>
      <c r="AU36" s="737"/>
      <c r="AV36" s="737"/>
      <c r="AW36" s="737"/>
      <c r="AX36" s="737"/>
      <c r="AY36" s="738"/>
      <c r="AZ36" s="659">
        <v>251000</v>
      </c>
      <c r="BA36" s="660"/>
      <c r="BB36" s="660"/>
      <c r="BC36" s="660"/>
      <c r="BD36" s="692"/>
      <c r="BE36" s="692"/>
      <c r="BF36" s="718"/>
      <c r="BG36" s="674" t="s">
        <v>327</v>
      </c>
      <c r="BH36" s="675"/>
      <c r="BI36" s="675"/>
      <c r="BJ36" s="675"/>
      <c r="BK36" s="675"/>
      <c r="BL36" s="675"/>
      <c r="BM36" s="675"/>
      <c r="BN36" s="675"/>
      <c r="BO36" s="675"/>
      <c r="BP36" s="675"/>
      <c r="BQ36" s="675"/>
      <c r="BR36" s="675"/>
      <c r="BS36" s="675"/>
      <c r="BT36" s="675"/>
      <c r="BU36" s="676"/>
      <c r="BV36" s="659">
        <v>-9702</v>
      </c>
      <c r="BW36" s="660"/>
      <c r="BX36" s="660"/>
      <c r="BY36" s="660"/>
      <c r="BZ36" s="660"/>
      <c r="CA36" s="660"/>
      <c r="CB36" s="669"/>
      <c r="CD36" s="674" t="s">
        <v>328</v>
      </c>
      <c r="CE36" s="675"/>
      <c r="CF36" s="675"/>
      <c r="CG36" s="675"/>
      <c r="CH36" s="675"/>
      <c r="CI36" s="675"/>
      <c r="CJ36" s="675"/>
      <c r="CK36" s="675"/>
      <c r="CL36" s="675"/>
      <c r="CM36" s="675"/>
      <c r="CN36" s="675"/>
      <c r="CO36" s="675"/>
      <c r="CP36" s="675"/>
      <c r="CQ36" s="676"/>
      <c r="CR36" s="659">
        <v>920541</v>
      </c>
      <c r="CS36" s="660"/>
      <c r="CT36" s="660"/>
      <c r="CU36" s="660"/>
      <c r="CV36" s="660"/>
      <c r="CW36" s="660"/>
      <c r="CX36" s="660"/>
      <c r="CY36" s="661"/>
      <c r="CZ36" s="664">
        <v>10.199999999999999</v>
      </c>
      <c r="DA36" s="694"/>
      <c r="DB36" s="694"/>
      <c r="DC36" s="697"/>
      <c r="DD36" s="668">
        <v>840181</v>
      </c>
      <c r="DE36" s="660"/>
      <c r="DF36" s="660"/>
      <c r="DG36" s="660"/>
      <c r="DH36" s="660"/>
      <c r="DI36" s="660"/>
      <c r="DJ36" s="660"/>
      <c r="DK36" s="661"/>
      <c r="DL36" s="668">
        <v>574976</v>
      </c>
      <c r="DM36" s="660"/>
      <c r="DN36" s="660"/>
      <c r="DO36" s="660"/>
      <c r="DP36" s="660"/>
      <c r="DQ36" s="660"/>
      <c r="DR36" s="660"/>
      <c r="DS36" s="660"/>
      <c r="DT36" s="660"/>
      <c r="DU36" s="660"/>
      <c r="DV36" s="661"/>
      <c r="DW36" s="664">
        <v>11.1</v>
      </c>
      <c r="DX36" s="694"/>
      <c r="DY36" s="694"/>
      <c r="DZ36" s="694"/>
      <c r="EA36" s="694"/>
      <c r="EB36" s="694"/>
      <c r="EC36" s="695"/>
    </row>
    <row r="37" spans="2:133" ht="11.25" customHeight="1" x14ac:dyDescent="0.15">
      <c r="B37" s="656" t="s">
        <v>329</v>
      </c>
      <c r="C37" s="657"/>
      <c r="D37" s="657"/>
      <c r="E37" s="657"/>
      <c r="F37" s="657"/>
      <c r="G37" s="657"/>
      <c r="H37" s="657"/>
      <c r="I37" s="657"/>
      <c r="J37" s="657"/>
      <c r="K37" s="657"/>
      <c r="L37" s="657"/>
      <c r="M37" s="657"/>
      <c r="N37" s="657"/>
      <c r="O37" s="657"/>
      <c r="P37" s="657"/>
      <c r="Q37" s="658"/>
      <c r="R37" s="659">
        <v>238710</v>
      </c>
      <c r="S37" s="660"/>
      <c r="T37" s="660"/>
      <c r="U37" s="660"/>
      <c r="V37" s="660"/>
      <c r="W37" s="660"/>
      <c r="X37" s="660"/>
      <c r="Y37" s="661"/>
      <c r="Z37" s="662">
        <v>2.6</v>
      </c>
      <c r="AA37" s="662"/>
      <c r="AB37" s="662"/>
      <c r="AC37" s="662"/>
      <c r="AD37" s="663" t="s">
        <v>229</v>
      </c>
      <c r="AE37" s="663"/>
      <c r="AF37" s="663"/>
      <c r="AG37" s="663"/>
      <c r="AH37" s="663"/>
      <c r="AI37" s="663"/>
      <c r="AJ37" s="663"/>
      <c r="AK37" s="663"/>
      <c r="AL37" s="664" t="s">
        <v>229</v>
      </c>
      <c r="AM37" s="665"/>
      <c r="AN37" s="665"/>
      <c r="AO37" s="666"/>
      <c r="AQ37" s="736" t="s">
        <v>330</v>
      </c>
      <c r="AR37" s="737"/>
      <c r="AS37" s="737"/>
      <c r="AT37" s="737"/>
      <c r="AU37" s="737"/>
      <c r="AV37" s="737"/>
      <c r="AW37" s="737"/>
      <c r="AX37" s="737"/>
      <c r="AY37" s="738"/>
      <c r="AZ37" s="659">
        <v>31530</v>
      </c>
      <c r="BA37" s="660"/>
      <c r="BB37" s="660"/>
      <c r="BC37" s="660"/>
      <c r="BD37" s="692"/>
      <c r="BE37" s="692"/>
      <c r="BF37" s="718"/>
      <c r="BG37" s="674" t="s">
        <v>331</v>
      </c>
      <c r="BH37" s="675"/>
      <c r="BI37" s="675"/>
      <c r="BJ37" s="675"/>
      <c r="BK37" s="675"/>
      <c r="BL37" s="675"/>
      <c r="BM37" s="675"/>
      <c r="BN37" s="675"/>
      <c r="BO37" s="675"/>
      <c r="BP37" s="675"/>
      <c r="BQ37" s="675"/>
      <c r="BR37" s="675"/>
      <c r="BS37" s="675"/>
      <c r="BT37" s="675"/>
      <c r="BU37" s="676"/>
      <c r="BV37" s="659">
        <v>2160</v>
      </c>
      <c r="BW37" s="660"/>
      <c r="BX37" s="660"/>
      <c r="BY37" s="660"/>
      <c r="BZ37" s="660"/>
      <c r="CA37" s="660"/>
      <c r="CB37" s="669"/>
      <c r="CD37" s="674" t="s">
        <v>332</v>
      </c>
      <c r="CE37" s="675"/>
      <c r="CF37" s="675"/>
      <c r="CG37" s="675"/>
      <c r="CH37" s="675"/>
      <c r="CI37" s="675"/>
      <c r="CJ37" s="675"/>
      <c r="CK37" s="675"/>
      <c r="CL37" s="675"/>
      <c r="CM37" s="675"/>
      <c r="CN37" s="675"/>
      <c r="CO37" s="675"/>
      <c r="CP37" s="675"/>
      <c r="CQ37" s="676"/>
      <c r="CR37" s="659">
        <v>394484</v>
      </c>
      <c r="CS37" s="692"/>
      <c r="CT37" s="692"/>
      <c r="CU37" s="692"/>
      <c r="CV37" s="692"/>
      <c r="CW37" s="692"/>
      <c r="CX37" s="692"/>
      <c r="CY37" s="693"/>
      <c r="CZ37" s="664">
        <v>4.4000000000000004</v>
      </c>
      <c r="DA37" s="694"/>
      <c r="DB37" s="694"/>
      <c r="DC37" s="697"/>
      <c r="DD37" s="668">
        <v>394484</v>
      </c>
      <c r="DE37" s="692"/>
      <c r="DF37" s="692"/>
      <c r="DG37" s="692"/>
      <c r="DH37" s="692"/>
      <c r="DI37" s="692"/>
      <c r="DJ37" s="692"/>
      <c r="DK37" s="693"/>
      <c r="DL37" s="668">
        <v>383669</v>
      </c>
      <c r="DM37" s="692"/>
      <c r="DN37" s="692"/>
      <c r="DO37" s="692"/>
      <c r="DP37" s="692"/>
      <c r="DQ37" s="692"/>
      <c r="DR37" s="692"/>
      <c r="DS37" s="692"/>
      <c r="DT37" s="692"/>
      <c r="DU37" s="692"/>
      <c r="DV37" s="693"/>
      <c r="DW37" s="664">
        <v>7.4</v>
      </c>
      <c r="DX37" s="694"/>
      <c r="DY37" s="694"/>
      <c r="DZ37" s="694"/>
      <c r="EA37" s="694"/>
      <c r="EB37" s="694"/>
      <c r="EC37" s="695"/>
    </row>
    <row r="38" spans="2:133" ht="11.25" customHeight="1" x14ac:dyDescent="0.15">
      <c r="B38" s="704" t="s">
        <v>333</v>
      </c>
      <c r="C38" s="705"/>
      <c r="D38" s="705"/>
      <c r="E38" s="705"/>
      <c r="F38" s="705"/>
      <c r="G38" s="705"/>
      <c r="H38" s="705"/>
      <c r="I38" s="705"/>
      <c r="J38" s="705"/>
      <c r="K38" s="705"/>
      <c r="L38" s="705"/>
      <c r="M38" s="705"/>
      <c r="N38" s="705"/>
      <c r="O38" s="705"/>
      <c r="P38" s="705"/>
      <c r="Q38" s="706"/>
      <c r="R38" s="739">
        <v>9281092</v>
      </c>
      <c r="S38" s="740"/>
      <c r="T38" s="740"/>
      <c r="U38" s="740"/>
      <c r="V38" s="740"/>
      <c r="W38" s="740"/>
      <c r="X38" s="740"/>
      <c r="Y38" s="741"/>
      <c r="Z38" s="742">
        <v>100</v>
      </c>
      <c r="AA38" s="742"/>
      <c r="AB38" s="742"/>
      <c r="AC38" s="742"/>
      <c r="AD38" s="743">
        <v>4925385</v>
      </c>
      <c r="AE38" s="743"/>
      <c r="AF38" s="743"/>
      <c r="AG38" s="743"/>
      <c r="AH38" s="743"/>
      <c r="AI38" s="743"/>
      <c r="AJ38" s="743"/>
      <c r="AK38" s="743"/>
      <c r="AL38" s="744">
        <v>100</v>
      </c>
      <c r="AM38" s="730"/>
      <c r="AN38" s="730"/>
      <c r="AO38" s="745"/>
      <c r="AQ38" s="736" t="s">
        <v>334</v>
      </c>
      <c r="AR38" s="737"/>
      <c r="AS38" s="737"/>
      <c r="AT38" s="737"/>
      <c r="AU38" s="737"/>
      <c r="AV38" s="737"/>
      <c r="AW38" s="737"/>
      <c r="AX38" s="737"/>
      <c r="AY38" s="738"/>
      <c r="AZ38" s="659">
        <v>16363</v>
      </c>
      <c r="BA38" s="660"/>
      <c r="BB38" s="660"/>
      <c r="BC38" s="660"/>
      <c r="BD38" s="692"/>
      <c r="BE38" s="692"/>
      <c r="BF38" s="718"/>
      <c r="BG38" s="674" t="s">
        <v>335</v>
      </c>
      <c r="BH38" s="675"/>
      <c r="BI38" s="675"/>
      <c r="BJ38" s="675"/>
      <c r="BK38" s="675"/>
      <c r="BL38" s="675"/>
      <c r="BM38" s="675"/>
      <c r="BN38" s="675"/>
      <c r="BO38" s="675"/>
      <c r="BP38" s="675"/>
      <c r="BQ38" s="675"/>
      <c r="BR38" s="675"/>
      <c r="BS38" s="675"/>
      <c r="BT38" s="675"/>
      <c r="BU38" s="676"/>
      <c r="BV38" s="659">
        <v>3501</v>
      </c>
      <c r="BW38" s="660"/>
      <c r="BX38" s="660"/>
      <c r="BY38" s="660"/>
      <c r="BZ38" s="660"/>
      <c r="CA38" s="660"/>
      <c r="CB38" s="669"/>
      <c r="CD38" s="674" t="s">
        <v>336</v>
      </c>
      <c r="CE38" s="675"/>
      <c r="CF38" s="675"/>
      <c r="CG38" s="675"/>
      <c r="CH38" s="675"/>
      <c r="CI38" s="675"/>
      <c r="CJ38" s="675"/>
      <c r="CK38" s="675"/>
      <c r="CL38" s="675"/>
      <c r="CM38" s="675"/>
      <c r="CN38" s="675"/>
      <c r="CO38" s="675"/>
      <c r="CP38" s="675"/>
      <c r="CQ38" s="676"/>
      <c r="CR38" s="659">
        <v>784965</v>
      </c>
      <c r="CS38" s="660"/>
      <c r="CT38" s="660"/>
      <c r="CU38" s="660"/>
      <c r="CV38" s="660"/>
      <c r="CW38" s="660"/>
      <c r="CX38" s="660"/>
      <c r="CY38" s="661"/>
      <c r="CZ38" s="664">
        <v>8.6999999999999993</v>
      </c>
      <c r="DA38" s="694"/>
      <c r="DB38" s="694"/>
      <c r="DC38" s="697"/>
      <c r="DD38" s="668">
        <v>683051</v>
      </c>
      <c r="DE38" s="660"/>
      <c r="DF38" s="660"/>
      <c r="DG38" s="660"/>
      <c r="DH38" s="660"/>
      <c r="DI38" s="660"/>
      <c r="DJ38" s="660"/>
      <c r="DK38" s="661"/>
      <c r="DL38" s="668">
        <v>560283</v>
      </c>
      <c r="DM38" s="660"/>
      <c r="DN38" s="660"/>
      <c r="DO38" s="660"/>
      <c r="DP38" s="660"/>
      <c r="DQ38" s="660"/>
      <c r="DR38" s="660"/>
      <c r="DS38" s="660"/>
      <c r="DT38" s="660"/>
      <c r="DU38" s="660"/>
      <c r="DV38" s="661"/>
      <c r="DW38" s="664">
        <v>10.8</v>
      </c>
      <c r="DX38" s="694"/>
      <c r="DY38" s="694"/>
      <c r="DZ38" s="694"/>
      <c r="EA38" s="694"/>
      <c r="EB38" s="694"/>
      <c r="EC38" s="695"/>
    </row>
    <row r="39" spans="2:133" ht="11.25" customHeight="1" x14ac:dyDescent="0.15">
      <c r="AQ39" s="736" t="s">
        <v>337</v>
      </c>
      <c r="AR39" s="737"/>
      <c r="AS39" s="737"/>
      <c r="AT39" s="737"/>
      <c r="AU39" s="737"/>
      <c r="AV39" s="737"/>
      <c r="AW39" s="737"/>
      <c r="AX39" s="737"/>
      <c r="AY39" s="738"/>
      <c r="AZ39" s="659" t="s">
        <v>229</v>
      </c>
      <c r="BA39" s="660"/>
      <c r="BB39" s="660"/>
      <c r="BC39" s="660"/>
      <c r="BD39" s="692"/>
      <c r="BE39" s="692"/>
      <c r="BF39" s="718"/>
      <c r="BG39" s="750" t="s">
        <v>338</v>
      </c>
      <c r="BH39" s="751"/>
      <c r="BI39" s="751"/>
      <c r="BJ39" s="751"/>
      <c r="BK39" s="751"/>
      <c r="BL39" s="215"/>
      <c r="BM39" s="675" t="s">
        <v>339</v>
      </c>
      <c r="BN39" s="675"/>
      <c r="BO39" s="675"/>
      <c r="BP39" s="675"/>
      <c r="BQ39" s="675"/>
      <c r="BR39" s="675"/>
      <c r="BS39" s="675"/>
      <c r="BT39" s="675"/>
      <c r="BU39" s="676"/>
      <c r="BV39" s="659">
        <v>101</v>
      </c>
      <c r="BW39" s="660"/>
      <c r="BX39" s="660"/>
      <c r="BY39" s="660"/>
      <c r="BZ39" s="660"/>
      <c r="CA39" s="660"/>
      <c r="CB39" s="669"/>
      <c r="CD39" s="674" t="s">
        <v>340</v>
      </c>
      <c r="CE39" s="675"/>
      <c r="CF39" s="675"/>
      <c r="CG39" s="675"/>
      <c r="CH39" s="675"/>
      <c r="CI39" s="675"/>
      <c r="CJ39" s="675"/>
      <c r="CK39" s="675"/>
      <c r="CL39" s="675"/>
      <c r="CM39" s="675"/>
      <c r="CN39" s="675"/>
      <c r="CO39" s="675"/>
      <c r="CP39" s="675"/>
      <c r="CQ39" s="676"/>
      <c r="CR39" s="659">
        <v>342974</v>
      </c>
      <c r="CS39" s="692"/>
      <c r="CT39" s="692"/>
      <c r="CU39" s="692"/>
      <c r="CV39" s="692"/>
      <c r="CW39" s="692"/>
      <c r="CX39" s="692"/>
      <c r="CY39" s="693"/>
      <c r="CZ39" s="664">
        <v>3.8</v>
      </c>
      <c r="DA39" s="694"/>
      <c r="DB39" s="694"/>
      <c r="DC39" s="697"/>
      <c r="DD39" s="668">
        <v>320226</v>
      </c>
      <c r="DE39" s="692"/>
      <c r="DF39" s="692"/>
      <c r="DG39" s="692"/>
      <c r="DH39" s="692"/>
      <c r="DI39" s="692"/>
      <c r="DJ39" s="692"/>
      <c r="DK39" s="693"/>
      <c r="DL39" s="668" t="s">
        <v>130</v>
      </c>
      <c r="DM39" s="692"/>
      <c r="DN39" s="692"/>
      <c r="DO39" s="692"/>
      <c r="DP39" s="692"/>
      <c r="DQ39" s="692"/>
      <c r="DR39" s="692"/>
      <c r="DS39" s="692"/>
      <c r="DT39" s="692"/>
      <c r="DU39" s="692"/>
      <c r="DV39" s="693"/>
      <c r="DW39" s="664" t="s">
        <v>130</v>
      </c>
      <c r="DX39" s="694"/>
      <c r="DY39" s="694"/>
      <c r="DZ39" s="694"/>
      <c r="EA39" s="694"/>
      <c r="EB39" s="694"/>
      <c r="EC39" s="695"/>
    </row>
    <row r="40" spans="2:133" ht="11.25" customHeight="1" x14ac:dyDescent="0.15">
      <c r="AQ40" s="736" t="s">
        <v>341</v>
      </c>
      <c r="AR40" s="737"/>
      <c r="AS40" s="737"/>
      <c r="AT40" s="737"/>
      <c r="AU40" s="737"/>
      <c r="AV40" s="737"/>
      <c r="AW40" s="737"/>
      <c r="AX40" s="737"/>
      <c r="AY40" s="738"/>
      <c r="AZ40" s="659">
        <v>204279</v>
      </c>
      <c r="BA40" s="660"/>
      <c r="BB40" s="660"/>
      <c r="BC40" s="660"/>
      <c r="BD40" s="692"/>
      <c r="BE40" s="692"/>
      <c r="BF40" s="718"/>
      <c r="BG40" s="750"/>
      <c r="BH40" s="751"/>
      <c r="BI40" s="751"/>
      <c r="BJ40" s="751"/>
      <c r="BK40" s="751"/>
      <c r="BL40" s="215"/>
      <c r="BM40" s="675" t="s">
        <v>342</v>
      </c>
      <c r="BN40" s="675"/>
      <c r="BO40" s="675"/>
      <c r="BP40" s="675"/>
      <c r="BQ40" s="675"/>
      <c r="BR40" s="675"/>
      <c r="BS40" s="675"/>
      <c r="BT40" s="675"/>
      <c r="BU40" s="676"/>
      <c r="BV40" s="659">
        <v>4</v>
      </c>
      <c r="BW40" s="660"/>
      <c r="BX40" s="660"/>
      <c r="BY40" s="660"/>
      <c r="BZ40" s="660"/>
      <c r="CA40" s="660"/>
      <c r="CB40" s="669"/>
      <c r="CD40" s="674" t="s">
        <v>343</v>
      </c>
      <c r="CE40" s="675"/>
      <c r="CF40" s="675"/>
      <c r="CG40" s="675"/>
      <c r="CH40" s="675"/>
      <c r="CI40" s="675"/>
      <c r="CJ40" s="675"/>
      <c r="CK40" s="675"/>
      <c r="CL40" s="675"/>
      <c r="CM40" s="675"/>
      <c r="CN40" s="675"/>
      <c r="CO40" s="675"/>
      <c r="CP40" s="675"/>
      <c r="CQ40" s="676"/>
      <c r="CR40" s="659">
        <v>15000</v>
      </c>
      <c r="CS40" s="660"/>
      <c r="CT40" s="660"/>
      <c r="CU40" s="660"/>
      <c r="CV40" s="660"/>
      <c r="CW40" s="660"/>
      <c r="CX40" s="660"/>
      <c r="CY40" s="661"/>
      <c r="CZ40" s="664">
        <v>0.2</v>
      </c>
      <c r="DA40" s="694"/>
      <c r="DB40" s="694"/>
      <c r="DC40" s="697"/>
      <c r="DD40" s="668" t="s">
        <v>240</v>
      </c>
      <c r="DE40" s="660"/>
      <c r="DF40" s="660"/>
      <c r="DG40" s="660"/>
      <c r="DH40" s="660"/>
      <c r="DI40" s="660"/>
      <c r="DJ40" s="660"/>
      <c r="DK40" s="661"/>
      <c r="DL40" s="668" t="s">
        <v>229</v>
      </c>
      <c r="DM40" s="660"/>
      <c r="DN40" s="660"/>
      <c r="DO40" s="660"/>
      <c r="DP40" s="660"/>
      <c r="DQ40" s="660"/>
      <c r="DR40" s="660"/>
      <c r="DS40" s="660"/>
      <c r="DT40" s="660"/>
      <c r="DU40" s="660"/>
      <c r="DV40" s="661"/>
      <c r="DW40" s="664" t="s">
        <v>229</v>
      </c>
      <c r="DX40" s="694"/>
      <c r="DY40" s="694"/>
      <c r="DZ40" s="694"/>
      <c r="EA40" s="694"/>
      <c r="EB40" s="694"/>
      <c r="EC40" s="695"/>
    </row>
    <row r="41" spans="2:133" ht="11.25" customHeight="1" x14ac:dyDescent="0.15">
      <c r="AQ41" s="746" t="s">
        <v>344</v>
      </c>
      <c r="AR41" s="747"/>
      <c r="AS41" s="747"/>
      <c r="AT41" s="747"/>
      <c r="AU41" s="747"/>
      <c r="AV41" s="747"/>
      <c r="AW41" s="747"/>
      <c r="AX41" s="747"/>
      <c r="AY41" s="748"/>
      <c r="AZ41" s="739">
        <v>313323</v>
      </c>
      <c r="BA41" s="740"/>
      <c r="BB41" s="740"/>
      <c r="BC41" s="740"/>
      <c r="BD41" s="729"/>
      <c r="BE41" s="729"/>
      <c r="BF41" s="731"/>
      <c r="BG41" s="752"/>
      <c r="BH41" s="753"/>
      <c r="BI41" s="753"/>
      <c r="BJ41" s="753"/>
      <c r="BK41" s="753"/>
      <c r="BL41" s="216"/>
      <c r="BM41" s="684" t="s">
        <v>345</v>
      </c>
      <c r="BN41" s="684"/>
      <c r="BO41" s="684"/>
      <c r="BP41" s="684"/>
      <c r="BQ41" s="684"/>
      <c r="BR41" s="684"/>
      <c r="BS41" s="684"/>
      <c r="BT41" s="684"/>
      <c r="BU41" s="685"/>
      <c r="BV41" s="739" t="s">
        <v>229</v>
      </c>
      <c r="BW41" s="740"/>
      <c r="BX41" s="740"/>
      <c r="BY41" s="740"/>
      <c r="BZ41" s="740"/>
      <c r="CA41" s="740"/>
      <c r="CB41" s="749"/>
      <c r="CD41" s="674" t="s">
        <v>346</v>
      </c>
      <c r="CE41" s="675"/>
      <c r="CF41" s="675"/>
      <c r="CG41" s="675"/>
      <c r="CH41" s="675"/>
      <c r="CI41" s="675"/>
      <c r="CJ41" s="675"/>
      <c r="CK41" s="675"/>
      <c r="CL41" s="675"/>
      <c r="CM41" s="675"/>
      <c r="CN41" s="675"/>
      <c r="CO41" s="675"/>
      <c r="CP41" s="675"/>
      <c r="CQ41" s="676"/>
      <c r="CR41" s="659" t="s">
        <v>229</v>
      </c>
      <c r="CS41" s="692"/>
      <c r="CT41" s="692"/>
      <c r="CU41" s="692"/>
      <c r="CV41" s="692"/>
      <c r="CW41" s="692"/>
      <c r="CX41" s="692"/>
      <c r="CY41" s="693"/>
      <c r="CZ41" s="664" t="s">
        <v>130</v>
      </c>
      <c r="DA41" s="694"/>
      <c r="DB41" s="694"/>
      <c r="DC41" s="697"/>
      <c r="DD41" s="668" t="s">
        <v>229</v>
      </c>
      <c r="DE41" s="692"/>
      <c r="DF41" s="692"/>
      <c r="DG41" s="692"/>
      <c r="DH41" s="692"/>
      <c r="DI41" s="692"/>
      <c r="DJ41" s="692"/>
      <c r="DK41" s="693"/>
      <c r="DL41" s="757"/>
      <c r="DM41" s="758"/>
      <c r="DN41" s="758"/>
      <c r="DO41" s="758"/>
      <c r="DP41" s="758"/>
      <c r="DQ41" s="758"/>
      <c r="DR41" s="758"/>
      <c r="DS41" s="758"/>
      <c r="DT41" s="758"/>
      <c r="DU41" s="758"/>
      <c r="DV41" s="759"/>
      <c r="DW41" s="754"/>
      <c r="DX41" s="755"/>
      <c r="DY41" s="755"/>
      <c r="DZ41" s="755"/>
      <c r="EA41" s="755"/>
      <c r="EB41" s="755"/>
      <c r="EC41" s="756"/>
    </row>
    <row r="42" spans="2:133" ht="11.25" customHeight="1" x14ac:dyDescent="0.15">
      <c r="B42" s="209" t="s">
        <v>347</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348</v>
      </c>
      <c r="CE42" s="657"/>
      <c r="CF42" s="657"/>
      <c r="CG42" s="657"/>
      <c r="CH42" s="657"/>
      <c r="CI42" s="657"/>
      <c r="CJ42" s="657"/>
      <c r="CK42" s="657"/>
      <c r="CL42" s="657"/>
      <c r="CM42" s="657"/>
      <c r="CN42" s="657"/>
      <c r="CO42" s="657"/>
      <c r="CP42" s="657"/>
      <c r="CQ42" s="658"/>
      <c r="CR42" s="659">
        <v>2077127</v>
      </c>
      <c r="CS42" s="660"/>
      <c r="CT42" s="660"/>
      <c r="CU42" s="660"/>
      <c r="CV42" s="660"/>
      <c r="CW42" s="660"/>
      <c r="CX42" s="660"/>
      <c r="CY42" s="661"/>
      <c r="CZ42" s="664">
        <v>22.9</v>
      </c>
      <c r="DA42" s="665"/>
      <c r="DB42" s="665"/>
      <c r="DC42" s="760"/>
      <c r="DD42" s="668">
        <v>406509</v>
      </c>
      <c r="DE42" s="660"/>
      <c r="DF42" s="660"/>
      <c r="DG42" s="660"/>
      <c r="DH42" s="660"/>
      <c r="DI42" s="660"/>
      <c r="DJ42" s="660"/>
      <c r="DK42" s="661"/>
      <c r="DL42" s="757"/>
      <c r="DM42" s="758"/>
      <c r="DN42" s="758"/>
      <c r="DO42" s="758"/>
      <c r="DP42" s="758"/>
      <c r="DQ42" s="758"/>
      <c r="DR42" s="758"/>
      <c r="DS42" s="758"/>
      <c r="DT42" s="758"/>
      <c r="DU42" s="758"/>
      <c r="DV42" s="759"/>
      <c r="DW42" s="754"/>
      <c r="DX42" s="755"/>
      <c r="DY42" s="755"/>
      <c r="DZ42" s="755"/>
      <c r="EA42" s="755"/>
      <c r="EB42" s="755"/>
      <c r="EC42" s="756"/>
    </row>
    <row r="43" spans="2:133" ht="11.25" customHeight="1" x14ac:dyDescent="0.15">
      <c r="B43" s="219" t="s">
        <v>349</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350</v>
      </c>
      <c r="CE43" s="657"/>
      <c r="CF43" s="657"/>
      <c r="CG43" s="657"/>
      <c r="CH43" s="657"/>
      <c r="CI43" s="657"/>
      <c r="CJ43" s="657"/>
      <c r="CK43" s="657"/>
      <c r="CL43" s="657"/>
      <c r="CM43" s="657"/>
      <c r="CN43" s="657"/>
      <c r="CO43" s="657"/>
      <c r="CP43" s="657"/>
      <c r="CQ43" s="658"/>
      <c r="CR43" s="659">
        <v>21549</v>
      </c>
      <c r="CS43" s="692"/>
      <c r="CT43" s="692"/>
      <c r="CU43" s="692"/>
      <c r="CV43" s="692"/>
      <c r="CW43" s="692"/>
      <c r="CX43" s="692"/>
      <c r="CY43" s="693"/>
      <c r="CZ43" s="664">
        <v>0.2</v>
      </c>
      <c r="DA43" s="694"/>
      <c r="DB43" s="694"/>
      <c r="DC43" s="697"/>
      <c r="DD43" s="668">
        <v>21549</v>
      </c>
      <c r="DE43" s="692"/>
      <c r="DF43" s="692"/>
      <c r="DG43" s="692"/>
      <c r="DH43" s="692"/>
      <c r="DI43" s="692"/>
      <c r="DJ43" s="692"/>
      <c r="DK43" s="693"/>
      <c r="DL43" s="757"/>
      <c r="DM43" s="758"/>
      <c r="DN43" s="758"/>
      <c r="DO43" s="758"/>
      <c r="DP43" s="758"/>
      <c r="DQ43" s="758"/>
      <c r="DR43" s="758"/>
      <c r="DS43" s="758"/>
      <c r="DT43" s="758"/>
      <c r="DU43" s="758"/>
      <c r="DV43" s="759"/>
      <c r="DW43" s="754"/>
      <c r="DX43" s="755"/>
      <c r="DY43" s="755"/>
      <c r="DZ43" s="755"/>
      <c r="EA43" s="755"/>
      <c r="EB43" s="755"/>
      <c r="EC43" s="756"/>
    </row>
    <row r="44" spans="2:133" ht="11.25" customHeight="1" x14ac:dyDescent="0.15">
      <c r="B44" s="220" t="s">
        <v>351</v>
      </c>
      <c r="CD44" s="771" t="s">
        <v>302</v>
      </c>
      <c r="CE44" s="772"/>
      <c r="CF44" s="656" t="s">
        <v>352</v>
      </c>
      <c r="CG44" s="657"/>
      <c r="CH44" s="657"/>
      <c r="CI44" s="657"/>
      <c r="CJ44" s="657"/>
      <c r="CK44" s="657"/>
      <c r="CL44" s="657"/>
      <c r="CM44" s="657"/>
      <c r="CN44" s="657"/>
      <c r="CO44" s="657"/>
      <c r="CP44" s="657"/>
      <c r="CQ44" s="658"/>
      <c r="CR44" s="659">
        <v>2077127</v>
      </c>
      <c r="CS44" s="660"/>
      <c r="CT44" s="660"/>
      <c r="CU44" s="660"/>
      <c r="CV44" s="660"/>
      <c r="CW44" s="660"/>
      <c r="CX44" s="660"/>
      <c r="CY44" s="661"/>
      <c r="CZ44" s="664">
        <v>22.9</v>
      </c>
      <c r="DA44" s="665"/>
      <c r="DB44" s="665"/>
      <c r="DC44" s="760"/>
      <c r="DD44" s="668">
        <v>406509</v>
      </c>
      <c r="DE44" s="660"/>
      <c r="DF44" s="660"/>
      <c r="DG44" s="660"/>
      <c r="DH44" s="660"/>
      <c r="DI44" s="660"/>
      <c r="DJ44" s="660"/>
      <c r="DK44" s="661"/>
      <c r="DL44" s="757"/>
      <c r="DM44" s="758"/>
      <c r="DN44" s="758"/>
      <c r="DO44" s="758"/>
      <c r="DP44" s="758"/>
      <c r="DQ44" s="758"/>
      <c r="DR44" s="758"/>
      <c r="DS44" s="758"/>
      <c r="DT44" s="758"/>
      <c r="DU44" s="758"/>
      <c r="DV44" s="759"/>
      <c r="DW44" s="754"/>
      <c r="DX44" s="755"/>
      <c r="DY44" s="755"/>
      <c r="DZ44" s="755"/>
      <c r="EA44" s="755"/>
      <c r="EB44" s="755"/>
      <c r="EC44" s="756"/>
    </row>
    <row r="45" spans="2:133" ht="11.25" customHeight="1" x14ac:dyDescent="0.15">
      <c r="CD45" s="773"/>
      <c r="CE45" s="774"/>
      <c r="CF45" s="656" t="s">
        <v>353</v>
      </c>
      <c r="CG45" s="657"/>
      <c r="CH45" s="657"/>
      <c r="CI45" s="657"/>
      <c r="CJ45" s="657"/>
      <c r="CK45" s="657"/>
      <c r="CL45" s="657"/>
      <c r="CM45" s="657"/>
      <c r="CN45" s="657"/>
      <c r="CO45" s="657"/>
      <c r="CP45" s="657"/>
      <c r="CQ45" s="658"/>
      <c r="CR45" s="659">
        <v>911246</v>
      </c>
      <c r="CS45" s="692"/>
      <c r="CT45" s="692"/>
      <c r="CU45" s="692"/>
      <c r="CV45" s="692"/>
      <c r="CW45" s="692"/>
      <c r="CX45" s="692"/>
      <c r="CY45" s="693"/>
      <c r="CZ45" s="664">
        <v>10.1</v>
      </c>
      <c r="DA45" s="694"/>
      <c r="DB45" s="694"/>
      <c r="DC45" s="697"/>
      <c r="DD45" s="668">
        <v>39975</v>
      </c>
      <c r="DE45" s="692"/>
      <c r="DF45" s="692"/>
      <c r="DG45" s="692"/>
      <c r="DH45" s="692"/>
      <c r="DI45" s="692"/>
      <c r="DJ45" s="692"/>
      <c r="DK45" s="693"/>
      <c r="DL45" s="757"/>
      <c r="DM45" s="758"/>
      <c r="DN45" s="758"/>
      <c r="DO45" s="758"/>
      <c r="DP45" s="758"/>
      <c r="DQ45" s="758"/>
      <c r="DR45" s="758"/>
      <c r="DS45" s="758"/>
      <c r="DT45" s="758"/>
      <c r="DU45" s="758"/>
      <c r="DV45" s="759"/>
      <c r="DW45" s="754"/>
      <c r="DX45" s="755"/>
      <c r="DY45" s="755"/>
      <c r="DZ45" s="755"/>
      <c r="EA45" s="755"/>
      <c r="EB45" s="755"/>
      <c r="EC45" s="756"/>
    </row>
    <row r="46" spans="2:133" ht="11.25" customHeight="1" x14ac:dyDescent="0.15">
      <c r="CD46" s="773"/>
      <c r="CE46" s="774"/>
      <c r="CF46" s="656" t="s">
        <v>354</v>
      </c>
      <c r="CG46" s="657"/>
      <c r="CH46" s="657"/>
      <c r="CI46" s="657"/>
      <c r="CJ46" s="657"/>
      <c r="CK46" s="657"/>
      <c r="CL46" s="657"/>
      <c r="CM46" s="657"/>
      <c r="CN46" s="657"/>
      <c r="CO46" s="657"/>
      <c r="CP46" s="657"/>
      <c r="CQ46" s="658"/>
      <c r="CR46" s="659">
        <v>1165881</v>
      </c>
      <c r="CS46" s="660"/>
      <c r="CT46" s="660"/>
      <c r="CU46" s="660"/>
      <c r="CV46" s="660"/>
      <c r="CW46" s="660"/>
      <c r="CX46" s="660"/>
      <c r="CY46" s="661"/>
      <c r="CZ46" s="664">
        <v>12.9</v>
      </c>
      <c r="DA46" s="665"/>
      <c r="DB46" s="665"/>
      <c r="DC46" s="760"/>
      <c r="DD46" s="668">
        <v>366534</v>
      </c>
      <c r="DE46" s="660"/>
      <c r="DF46" s="660"/>
      <c r="DG46" s="660"/>
      <c r="DH46" s="660"/>
      <c r="DI46" s="660"/>
      <c r="DJ46" s="660"/>
      <c r="DK46" s="661"/>
      <c r="DL46" s="757"/>
      <c r="DM46" s="758"/>
      <c r="DN46" s="758"/>
      <c r="DO46" s="758"/>
      <c r="DP46" s="758"/>
      <c r="DQ46" s="758"/>
      <c r="DR46" s="758"/>
      <c r="DS46" s="758"/>
      <c r="DT46" s="758"/>
      <c r="DU46" s="758"/>
      <c r="DV46" s="759"/>
      <c r="DW46" s="754"/>
      <c r="DX46" s="755"/>
      <c r="DY46" s="755"/>
      <c r="DZ46" s="755"/>
      <c r="EA46" s="755"/>
      <c r="EB46" s="755"/>
      <c r="EC46" s="756"/>
    </row>
    <row r="47" spans="2:133" ht="11.25" customHeight="1" x14ac:dyDescent="0.15">
      <c r="CD47" s="773"/>
      <c r="CE47" s="774"/>
      <c r="CF47" s="656" t="s">
        <v>355</v>
      </c>
      <c r="CG47" s="657"/>
      <c r="CH47" s="657"/>
      <c r="CI47" s="657"/>
      <c r="CJ47" s="657"/>
      <c r="CK47" s="657"/>
      <c r="CL47" s="657"/>
      <c r="CM47" s="657"/>
      <c r="CN47" s="657"/>
      <c r="CO47" s="657"/>
      <c r="CP47" s="657"/>
      <c r="CQ47" s="658"/>
      <c r="CR47" s="659" t="s">
        <v>229</v>
      </c>
      <c r="CS47" s="692"/>
      <c r="CT47" s="692"/>
      <c r="CU47" s="692"/>
      <c r="CV47" s="692"/>
      <c r="CW47" s="692"/>
      <c r="CX47" s="692"/>
      <c r="CY47" s="693"/>
      <c r="CZ47" s="664" t="s">
        <v>240</v>
      </c>
      <c r="DA47" s="694"/>
      <c r="DB47" s="694"/>
      <c r="DC47" s="697"/>
      <c r="DD47" s="668" t="s">
        <v>240</v>
      </c>
      <c r="DE47" s="692"/>
      <c r="DF47" s="692"/>
      <c r="DG47" s="692"/>
      <c r="DH47" s="692"/>
      <c r="DI47" s="692"/>
      <c r="DJ47" s="692"/>
      <c r="DK47" s="693"/>
      <c r="DL47" s="757"/>
      <c r="DM47" s="758"/>
      <c r="DN47" s="758"/>
      <c r="DO47" s="758"/>
      <c r="DP47" s="758"/>
      <c r="DQ47" s="758"/>
      <c r="DR47" s="758"/>
      <c r="DS47" s="758"/>
      <c r="DT47" s="758"/>
      <c r="DU47" s="758"/>
      <c r="DV47" s="759"/>
      <c r="DW47" s="754"/>
      <c r="DX47" s="755"/>
      <c r="DY47" s="755"/>
      <c r="DZ47" s="755"/>
      <c r="EA47" s="755"/>
      <c r="EB47" s="755"/>
      <c r="EC47" s="756"/>
    </row>
    <row r="48" spans="2:133" x14ac:dyDescent="0.15">
      <c r="CD48" s="775"/>
      <c r="CE48" s="776"/>
      <c r="CF48" s="656" t="s">
        <v>356</v>
      </c>
      <c r="CG48" s="657"/>
      <c r="CH48" s="657"/>
      <c r="CI48" s="657"/>
      <c r="CJ48" s="657"/>
      <c r="CK48" s="657"/>
      <c r="CL48" s="657"/>
      <c r="CM48" s="657"/>
      <c r="CN48" s="657"/>
      <c r="CO48" s="657"/>
      <c r="CP48" s="657"/>
      <c r="CQ48" s="658"/>
      <c r="CR48" s="659" t="s">
        <v>240</v>
      </c>
      <c r="CS48" s="660"/>
      <c r="CT48" s="660"/>
      <c r="CU48" s="660"/>
      <c r="CV48" s="660"/>
      <c r="CW48" s="660"/>
      <c r="CX48" s="660"/>
      <c r="CY48" s="661"/>
      <c r="CZ48" s="664" t="s">
        <v>229</v>
      </c>
      <c r="DA48" s="665"/>
      <c r="DB48" s="665"/>
      <c r="DC48" s="760"/>
      <c r="DD48" s="668" t="s">
        <v>240</v>
      </c>
      <c r="DE48" s="660"/>
      <c r="DF48" s="660"/>
      <c r="DG48" s="660"/>
      <c r="DH48" s="660"/>
      <c r="DI48" s="660"/>
      <c r="DJ48" s="660"/>
      <c r="DK48" s="661"/>
      <c r="DL48" s="757"/>
      <c r="DM48" s="758"/>
      <c r="DN48" s="758"/>
      <c r="DO48" s="758"/>
      <c r="DP48" s="758"/>
      <c r="DQ48" s="758"/>
      <c r="DR48" s="758"/>
      <c r="DS48" s="758"/>
      <c r="DT48" s="758"/>
      <c r="DU48" s="758"/>
      <c r="DV48" s="759"/>
      <c r="DW48" s="754"/>
      <c r="DX48" s="755"/>
      <c r="DY48" s="755"/>
      <c r="DZ48" s="755"/>
      <c r="EA48" s="755"/>
      <c r="EB48" s="755"/>
      <c r="EC48" s="756"/>
    </row>
    <row r="49" spans="82:133" ht="11.25" customHeight="1" x14ac:dyDescent="0.15">
      <c r="CD49" s="704" t="s">
        <v>357</v>
      </c>
      <c r="CE49" s="705"/>
      <c r="CF49" s="705"/>
      <c r="CG49" s="705"/>
      <c r="CH49" s="705"/>
      <c r="CI49" s="705"/>
      <c r="CJ49" s="705"/>
      <c r="CK49" s="705"/>
      <c r="CL49" s="705"/>
      <c r="CM49" s="705"/>
      <c r="CN49" s="705"/>
      <c r="CO49" s="705"/>
      <c r="CP49" s="705"/>
      <c r="CQ49" s="706"/>
      <c r="CR49" s="739">
        <v>9058223</v>
      </c>
      <c r="CS49" s="729"/>
      <c r="CT49" s="729"/>
      <c r="CU49" s="729"/>
      <c r="CV49" s="729"/>
      <c r="CW49" s="729"/>
      <c r="CX49" s="729"/>
      <c r="CY49" s="761"/>
      <c r="CZ49" s="744">
        <v>100</v>
      </c>
      <c r="DA49" s="762"/>
      <c r="DB49" s="762"/>
      <c r="DC49" s="763"/>
      <c r="DD49" s="764">
        <v>5975522</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NVu+0t7U8/txIZdm+te7XNbmcmnjFcWNkXJTjbT3RH6CoKk9VBcWEC2TP6g/f8qCo4MCTi69PyiGa4TPynXK6w==" saltValue="xkdAltqh041asdTrWfk86A==" spinCount="100000" sheet="1" objects="1" scenarios="1"/>
  <mergeCells count="582">
    <mergeCell ref="DD47:DK47"/>
    <mergeCell ref="DL47:DV47"/>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358</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359</v>
      </c>
      <c r="DK2" s="807"/>
      <c r="DL2" s="807"/>
      <c r="DM2" s="807"/>
      <c r="DN2" s="807"/>
      <c r="DO2" s="808"/>
      <c r="DP2" s="229"/>
      <c r="DQ2" s="806" t="s">
        <v>360</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361</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362</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363</v>
      </c>
      <c r="B5" s="801"/>
      <c r="C5" s="801"/>
      <c r="D5" s="801"/>
      <c r="E5" s="801"/>
      <c r="F5" s="801"/>
      <c r="G5" s="801"/>
      <c r="H5" s="801"/>
      <c r="I5" s="801"/>
      <c r="J5" s="801"/>
      <c r="K5" s="801"/>
      <c r="L5" s="801"/>
      <c r="M5" s="801"/>
      <c r="N5" s="801"/>
      <c r="O5" s="801"/>
      <c r="P5" s="802"/>
      <c r="Q5" s="777" t="s">
        <v>364</v>
      </c>
      <c r="R5" s="778"/>
      <c r="S5" s="778"/>
      <c r="T5" s="778"/>
      <c r="U5" s="779"/>
      <c r="V5" s="777" t="s">
        <v>365</v>
      </c>
      <c r="W5" s="778"/>
      <c r="X5" s="778"/>
      <c r="Y5" s="778"/>
      <c r="Z5" s="779"/>
      <c r="AA5" s="777" t="s">
        <v>366</v>
      </c>
      <c r="AB5" s="778"/>
      <c r="AC5" s="778"/>
      <c r="AD5" s="778"/>
      <c r="AE5" s="778"/>
      <c r="AF5" s="810" t="s">
        <v>367</v>
      </c>
      <c r="AG5" s="778"/>
      <c r="AH5" s="778"/>
      <c r="AI5" s="778"/>
      <c r="AJ5" s="789"/>
      <c r="AK5" s="778" t="s">
        <v>368</v>
      </c>
      <c r="AL5" s="778"/>
      <c r="AM5" s="778"/>
      <c r="AN5" s="778"/>
      <c r="AO5" s="779"/>
      <c r="AP5" s="777" t="s">
        <v>369</v>
      </c>
      <c r="AQ5" s="778"/>
      <c r="AR5" s="778"/>
      <c r="AS5" s="778"/>
      <c r="AT5" s="779"/>
      <c r="AU5" s="777" t="s">
        <v>370</v>
      </c>
      <c r="AV5" s="778"/>
      <c r="AW5" s="778"/>
      <c r="AX5" s="778"/>
      <c r="AY5" s="789"/>
      <c r="AZ5" s="236"/>
      <c r="BA5" s="236"/>
      <c r="BB5" s="236"/>
      <c r="BC5" s="236"/>
      <c r="BD5" s="236"/>
      <c r="BE5" s="237"/>
      <c r="BF5" s="237"/>
      <c r="BG5" s="237"/>
      <c r="BH5" s="237"/>
      <c r="BI5" s="237"/>
      <c r="BJ5" s="237"/>
      <c r="BK5" s="237"/>
      <c r="BL5" s="237"/>
      <c r="BM5" s="237"/>
      <c r="BN5" s="237"/>
      <c r="BO5" s="237"/>
      <c r="BP5" s="237"/>
      <c r="BQ5" s="800" t="s">
        <v>371</v>
      </c>
      <c r="BR5" s="801"/>
      <c r="BS5" s="801"/>
      <c r="BT5" s="801"/>
      <c r="BU5" s="801"/>
      <c r="BV5" s="801"/>
      <c r="BW5" s="801"/>
      <c r="BX5" s="801"/>
      <c r="BY5" s="801"/>
      <c r="BZ5" s="801"/>
      <c r="CA5" s="801"/>
      <c r="CB5" s="801"/>
      <c r="CC5" s="801"/>
      <c r="CD5" s="801"/>
      <c r="CE5" s="801"/>
      <c r="CF5" s="801"/>
      <c r="CG5" s="802"/>
      <c r="CH5" s="777" t="s">
        <v>372</v>
      </c>
      <c r="CI5" s="778"/>
      <c r="CJ5" s="778"/>
      <c r="CK5" s="778"/>
      <c r="CL5" s="779"/>
      <c r="CM5" s="777" t="s">
        <v>373</v>
      </c>
      <c r="CN5" s="778"/>
      <c r="CO5" s="778"/>
      <c r="CP5" s="778"/>
      <c r="CQ5" s="779"/>
      <c r="CR5" s="777" t="s">
        <v>374</v>
      </c>
      <c r="CS5" s="778"/>
      <c r="CT5" s="778"/>
      <c r="CU5" s="778"/>
      <c r="CV5" s="779"/>
      <c r="CW5" s="777" t="s">
        <v>375</v>
      </c>
      <c r="CX5" s="778"/>
      <c r="CY5" s="778"/>
      <c r="CZ5" s="778"/>
      <c r="DA5" s="779"/>
      <c r="DB5" s="777" t="s">
        <v>376</v>
      </c>
      <c r="DC5" s="778"/>
      <c r="DD5" s="778"/>
      <c r="DE5" s="778"/>
      <c r="DF5" s="779"/>
      <c r="DG5" s="783" t="s">
        <v>377</v>
      </c>
      <c r="DH5" s="784"/>
      <c r="DI5" s="784"/>
      <c r="DJ5" s="784"/>
      <c r="DK5" s="785"/>
      <c r="DL5" s="783" t="s">
        <v>378</v>
      </c>
      <c r="DM5" s="784"/>
      <c r="DN5" s="784"/>
      <c r="DO5" s="784"/>
      <c r="DP5" s="785"/>
      <c r="DQ5" s="777" t="s">
        <v>379</v>
      </c>
      <c r="DR5" s="778"/>
      <c r="DS5" s="778"/>
      <c r="DT5" s="778"/>
      <c r="DU5" s="779"/>
      <c r="DV5" s="777" t="s">
        <v>370</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380</v>
      </c>
      <c r="C7" s="792"/>
      <c r="D7" s="792"/>
      <c r="E7" s="792"/>
      <c r="F7" s="792"/>
      <c r="G7" s="792"/>
      <c r="H7" s="792"/>
      <c r="I7" s="792"/>
      <c r="J7" s="792"/>
      <c r="K7" s="792"/>
      <c r="L7" s="792"/>
      <c r="M7" s="792"/>
      <c r="N7" s="792"/>
      <c r="O7" s="792"/>
      <c r="P7" s="793"/>
      <c r="Q7" s="794"/>
      <c r="R7" s="795"/>
      <c r="S7" s="795"/>
      <c r="T7" s="795"/>
      <c r="U7" s="795"/>
      <c r="V7" s="795"/>
      <c r="W7" s="795"/>
      <c r="X7" s="795"/>
      <c r="Y7" s="795"/>
      <c r="Z7" s="795"/>
      <c r="AA7" s="795"/>
      <c r="AB7" s="795"/>
      <c r="AC7" s="795"/>
      <c r="AD7" s="795"/>
      <c r="AE7" s="796"/>
      <c r="AF7" s="797">
        <v>226</v>
      </c>
      <c r="AG7" s="798"/>
      <c r="AH7" s="798"/>
      <c r="AI7" s="798"/>
      <c r="AJ7" s="799"/>
      <c r="AK7" s="834"/>
      <c r="AL7" s="835"/>
      <c r="AM7" s="835"/>
      <c r="AN7" s="835"/>
      <c r="AO7" s="835"/>
      <c r="AP7" s="835"/>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c r="BT7" s="839"/>
      <c r="BU7" s="839"/>
      <c r="BV7" s="839"/>
      <c r="BW7" s="839"/>
      <c r="BX7" s="839"/>
      <c r="BY7" s="839"/>
      <c r="BZ7" s="839"/>
      <c r="CA7" s="839"/>
      <c r="CB7" s="839"/>
      <c r="CC7" s="839"/>
      <c r="CD7" s="839"/>
      <c r="CE7" s="839"/>
      <c r="CF7" s="839"/>
      <c r="CG7" s="840"/>
      <c r="CH7" s="831"/>
      <c r="CI7" s="832"/>
      <c r="CJ7" s="832"/>
      <c r="CK7" s="832"/>
      <c r="CL7" s="833"/>
      <c r="CM7" s="831"/>
      <c r="CN7" s="832"/>
      <c r="CO7" s="832"/>
      <c r="CP7" s="832"/>
      <c r="CQ7" s="833"/>
      <c r="CR7" s="831"/>
      <c r="CS7" s="832"/>
      <c r="CT7" s="832"/>
      <c r="CU7" s="832"/>
      <c r="CV7" s="833"/>
      <c r="CW7" s="831"/>
      <c r="CX7" s="832"/>
      <c r="CY7" s="832"/>
      <c r="CZ7" s="832"/>
      <c r="DA7" s="833"/>
      <c r="DB7" s="831"/>
      <c r="DC7" s="832"/>
      <c r="DD7" s="832"/>
      <c r="DE7" s="832"/>
      <c r="DF7" s="833"/>
      <c r="DG7" s="831"/>
      <c r="DH7" s="832"/>
      <c r="DI7" s="832"/>
      <c r="DJ7" s="832"/>
      <c r="DK7" s="833"/>
      <c r="DL7" s="831"/>
      <c r="DM7" s="832"/>
      <c r="DN7" s="832"/>
      <c r="DO7" s="832"/>
      <c r="DP7" s="833"/>
      <c r="DQ7" s="831"/>
      <c r="DR7" s="832"/>
      <c r="DS7" s="832"/>
      <c r="DT7" s="832"/>
      <c r="DU7" s="833"/>
      <c r="DV7" s="812"/>
      <c r="DW7" s="813"/>
      <c r="DX7" s="813"/>
      <c r="DY7" s="813"/>
      <c r="DZ7" s="814"/>
      <c r="EA7" s="234"/>
    </row>
    <row r="8" spans="1:131" s="235" customFormat="1" ht="26.25" customHeight="1" x14ac:dyDescent="0.15">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381</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382</v>
      </c>
      <c r="B23" s="850" t="s">
        <v>383</v>
      </c>
      <c r="C23" s="851"/>
      <c r="D23" s="851"/>
      <c r="E23" s="851"/>
      <c r="F23" s="851"/>
      <c r="G23" s="851"/>
      <c r="H23" s="851"/>
      <c r="I23" s="851"/>
      <c r="J23" s="851"/>
      <c r="K23" s="851"/>
      <c r="L23" s="851"/>
      <c r="M23" s="851"/>
      <c r="N23" s="851"/>
      <c r="O23" s="851"/>
      <c r="P23" s="852"/>
      <c r="Q23" s="853"/>
      <c r="R23" s="854"/>
      <c r="S23" s="854"/>
      <c r="T23" s="854"/>
      <c r="U23" s="854"/>
      <c r="V23" s="854"/>
      <c r="W23" s="854"/>
      <c r="X23" s="854"/>
      <c r="Y23" s="854"/>
      <c r="Z23" s="854"/>
      <c r="AA23" s="854"/>
      <c r="AB23" s="854"/>
      <c r="AC23" s="854"/>
      <c r="AD23" s="854"/>
      <c r="AE23" s="855"/>
      <c r="AF23" s="856">
        <v>226</v>
      </c>
      <c r="AG23" s="854"/>
      <c r="AH23" s="854"/>
      <c r="AI23" s="854"/>
      <c r="AJ23" s="857"/>
      <c r="AK23" s="858"/>
      <c r="AL23" s="859"/>
      <c r="AM23" s="859"/>
      <c r="AN23" s="859"/>
      <c r="AO23" s="859"/>
      <c r="AP23" s="854"/>
      <c r="AQ23" s="854"/>
      <c r="AR23" s="854"/>
      <c r="AS23" s="854"/>
      <c r="AT23" s="854"/>
      <c r="AU23" s="860"/>
      <c r="AV23" s="860"/>
      <c r="AW23" s="860"/>
      <c r="AX23" s="860"/>
      <c r="AY23" s="861"/>
      <c r="AZ23" s="869" t="s">
        <v>384</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385</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386</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363</v>
      </c>
      <c r="B26" s="801"/>
      <c r="C26" s="801"/>
      <c r="D26" s="801"/>
      <c r="E26" s="801"/>
      <c r="F26" s="801"/>
      <c r="G26" s="801"/>
      <c r="H26" s="801"/>
      <c r="I26" s="801"/>
      <c r="J26" s="801"/>
      <c r="K26" s="801"/>
      <c r="L26" s="801"/>
      <c r="M26" s="801"/>
      <c r="N26" s="801"/>
      <c r="O26" s="801"/>
      <c r="P26" s="802"/>
      <c r="Q26" s="777" t="s">
        <v>387</v>
      </c>
      <c r="R26" s="778"/>
      <c r="S26" s="778"/>
      <c r="T26" s="778"/>
      <c r="U26" s="779"/>
      <c r="V26" s="777" t="s">
        <v>388</v>
      </c>
      <c r="W26" s="778"/>
      <c r="X26" s="778"/>
      <c r="Y26" s="778"/>
      <c r="Z26" s="779"/>
      <c r="AA26" s="777" t="s">
        <v>389</v>
      </c>
      <c r="AB26" s="778"/>
      <c r="AC26" s="778"/>
      <c r="AD26" s="778"/>
      <c r="AE26" s="778"/>
      <c r="AF26" s="872" t="s">
        <v>390</v>
      </c>
      <c r="AG26" s="873"/>
      <c r="AH26" s="873"/>
      <c r="AI26" s="873"/>
      <c r="AJ26" s="874"/>
      <c r="AK26" s="778" t="s">
        <v>391</v>
      </c>
      <c r="AL26" s="778"/>
      <c r="AM26" s="778"/>
      <c r="AN26" s="778"/>
      <c r="AO26" s="779"/>
      <c r="AP26" s="777" t="s">
        <v>392</v>
      </c>
      <c r="AQ26" s="778"/>
      <c r="AR26" s="778"/>
      <c r="AS26" s="778"/>
      <c r="AT26" s="779"/>
      <c r="AU26" s="777" t="s">
        <v>393</v>
      </c>
      <c r="AV26" s="778"/>
      <c r="AW26" s="778"/>
      <c r="AX26" s="778"/>
      <c r="AY26" s="779"/>
      <c r="AZ26" s="777" t="s">
        <v>394</v>
      </c>
      <c r="BA26" s="778"/>
      <c r="BB26" s="778"/>
      <c r="BC26" s="778"/>
      <c r="BD26" s="779"/>
      <c r="BE26" s="777" t="s">
        <v>370</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395</v>
      </c>
      <c r="C28" s="792"/>
      <c r="D28" s="792"/>
      <c r="E28" s="792"/>
      <c r="F28" s="792"/>
      <c r="G28" s="792"/>
      <c r="H28" s="792"/>
      <c r="I28" s="792"/>
      <c r="J28" s="792"/>
      <c r="K28" s="792"/>
      <c r="L28" s="792"/>
      <c r="M28" s="792"/>
      <c r="N28" s="792"/>
      <c r="O28" s="792"/>
      <c r="P28" s="793"/>
      <c r="Q28" s="882"/>
      <c r="R28" s="883"/>
      <c r="S28" s="883"/>
      <c r="T28" s="883"/>
      <c r="U28" s="883"/>
      <c r="V28" s="883"/>
      <c r="W28" s="883"/>
      <c r="X28" s="883"/>
      <c r="Y28" s="883"/>
      <c r="Z28" s="883"/>
      <c r="AA28" s="883"/>
      <c r="AB28" s="883"/>
      <c r="AC28" s="883"/>
      <c r="AD28" s="883"/>
      <c r="AE28" s="884"/>
      <c r="AF28" s="885">
        <v>23</v>
      </c>
      <c r="AG28" s="883"/>
      <c r="AH28" s="883"/>
      <c r="AI28" s="883"/>
      <c r="AJ28" s="886"/>
      <c r="AK28" s="887"/>
      <c r="AL28" s="878"/>
      <c r="AM28" s="878"/>
      <c r="AN28" s="878"/>
      <c r="AO28" s="878"/>
      <c r="AP28" s="878"/>
      <c r="AQ28" s="878"/>
      <c r="AR28" s="878"/>
      <c r="AS28" s="878"/>
      <c r="AT28" s="878"/>
      <c r="AU28" s="878"/>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396</v>
      </c>
      <c r="C29" s="816"/>
      <c r="D29" s="816"/>
      <c r="E29" s="816"/>
      <c r="F29" s="816"/>
      <c r="G29" s="816"/>
      <c r="H29" s="816"/>
      <c r="I29" s="816"/>
      <c r="J29" s="816"/>
      <c r="K29" s="816"/>
      <c r="L29" s="816"/>
      <c r="M29" s="816"/>
      <c r="N29" s="816"/>
      <c r="O29" s="816"/>
      <c r="P29" s="817"/>
      <c r="Q29" s="818"/>
      <c r="R29" s="819"/>
      <c r="S29" s="819"/>
      <c r="T29" s="819"/>
      <c r="U29" s="819"/>
      <c r="V29" s="819"/>
      <c r="W29" s="819"/>
      <c r="X29" s="819"/>
      <c r="Y29" s="819"/>
      <c r="Z29" s="819"/>
      <c r="AA29" s="819"/>
      <c r="AB29" s="819"/>
      <c r="AC29" s="819"/>
      <c r="AD29" s="819"/>
      <c r="AE29" s="820"/>
      <c r="AF29" s="821">
        <v>1</v>
      </c>
      <c r="AG29" s="822"/>
      <c r="AH29" s="822"/>
      <c r="AI29" s="822"/>
      <c r="AJ29" s="823"/>
      <c r="AK29" s="890"/>
      <c r="AL29" s="891"/>
      <c r="AM29" s="891"/>
      <c r="AN29" s="891"/>
      <c r="AO29" s="891"/>
      <c r="AP29" s="891"/>
      <c r="AQ29" s="891"/>
      <c r="AR29" s="891"/>
      <c r="AS29" s="891"/>
      <c r="AT29" s="891"/>
      <c r="AU29" s="891"/>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397</v>
      </c>
      <c r="C30" s="816"/>
      <c r="D30" s="816"/>
      <c r="E30" s="816"/>
      <c r="F30" s="816"/>
      <c r="G30" s="816"/>
      <c r="H30" s="816"/>
      <c r="I30" s="816"/>
      <c r="J30" s="816"/>
      <c r="K30" s="816"/>
      <c r="L30" s="816"/>
      <c r="M30" s="816"/>
      <c r="N30" s="816"/>
      <c r="O30" s="816"/>
      <c r="P30" s="817"/>
      <c r="Q30" s="818"/>
      <c r="R30" s="819"/>
      <c r="S30" s="819"/>
      <c r="T30" s="819"/>
      <c r="U30" s="819"/>
      <c r="V30" s="819"/>
      <c r="W30" s="819"/>
      <c r="X30" s="819"/>
      <c r="Y30" s="819"/>
      <c r="Z30" s="819"/>
      <c r="AA30" s="819"/>
      <c r="AB30" s="819"/>
      <c r="AC30" s="819"/>
      <c r="AD30" s="819"/>
      <c r="AE30" s="820"/>
      <c r="AF30" s="821" t="s">
        <v>229</v>
      </c>
      <c r="AG30" s="822"/>
      <c r="AH30" s="822"/>
      <c r="AI30" s="822"/>
      <c r="AJ30" s="823"/>
      <c r="AK30" s="890"/>
      <c r="AL30" s="891"/>
      <c r="AM30" s="891"/>
      <c r="AN30" s="891"/>
      <c r="AO30" s="891"/>
      <c r="AP30" s="891"/>
      <c r="AQ30" s="891"/>
      <c r="AR30" s="891"/>
      <c r="AS30" s="891"/>
      <c r="AT30" s="891"/>
      <c r="AU30" s="891"/>
      <c r="AV30" s="891"/>
      <c r="AW30" s="891"/>
      <c r="AX30" s="891"/>
      <c r="AY30" s="891"/>
      <c r="AZ30" s="892"/>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398</v>
      </c>
      <c r="C31" s="816"/>
      <c r="D31" s="816"/>
      <c r="E31" s="816"/>
      <c r="F31" s="816"/>
      <c r="G31" s="816"/>
      <c r="H31" s="816"/>
      <c r="I31" s="816"/>
      <c r="J31" s="816"/>
      <c r="K31" s="816"/>
      <c r="L31" s="816"/>
      <c r="M31" s="816"/>
      <c r="N31" s="816"/>
      <c r="O31" s="816"/>
      <c r="P31" s="817"/>
      <c r="Q31" s="818"/>
      <c r="R31" s="819"/>
      <c r="S31" s="819"/>
      <c r="T31" s="819"/>
      <c r="U31" s="819"/>
      <c r="V31" s="819"/>
      <c r="W31" s="819"/>
      <c r="X31" s="819"/>
      <c r="Y31" s="819"/>
      <c r="Z31" s="819"/>
      <c r="AA31" s="819"/>
      <c r="AB31" s="819"/>
      <c r="AC31" s="819"/>
      <c r="AD31" s="819"/>
      <c r="AE31" s="820"/>
      <c r="AF31" s="821">
        <v>320</v>
      </c>
      <c r="AG31" s="822"/>
      <c r="AH31" s="822"/>
      <c r="AI31" s="822"/>
      <c r="AJ31" s="823"/>
      <c r="AK31" s="890"/>
      <c r="AL31" s="891"/>
      <c r="AM31" s="891"/>
      <c r="AN31" s="891"/>
      <c r="AO31" s="891"/>
      <c r="AP31" s="891"/>
      <c r="AQ31" s="891"/>
      <c r="AR31" s="891"/>
      <c r="AS31" s="891"/>
      <c r="AT31" s="891"/>
      <c r="AU31" s="891"/>
      <c r="AV31" s="891"/>
      <c r="AW31" s="891"/>
      <c r="AX31" s="891"/>
      <c r="AY31" s="891"/>
      <c r="AZ31" s="892"/>
      <c r="BA31" s="892"/>
      <c r="BB31" s="892"/>
      <c r="BC31" s="892"/>
      <c r="BD31" s="892"/>
      <c r="BE31" s="888" t="s">
        <v>399</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400</v>
      </c>
      <c r="C32" s="816"/>
      <c r="D32" s="816"/>
      <c r="E32" s="816"/>
      <c r="F32" s="816"/>
      <c r="G32" s="816"/>
      <c r="H32" s="816"/>
      <c r="I32" s="816"/>
      <c r="J32" s="816"/>
      <c r="K32" s="816"/>
      <c r="L32" s="816"/>
      <c r="M32" s="816"/>
      <c r="N32" s="816"/>
      <c r="O32" s="816"/>
      <c r="P32" s="817"/>
      <c r="Q32" s="818"/>
      <c r="R32" s="819"/>
      <c r="S32" s="819"/>
      <c r="T32" s="819"/>
      <c r="U32" s="819"/>
      <c r="V32" s="819"/>
      <c r="W32" s="819"/>
      <c r="X32" s="819"/>
      <c r="Y32" s="819"/>
      <c r="Z32" s="819"/>
      <c r="AA32" s="819"/>
      <c r="AB32" s="819"/>
      <c r="AC32" s="819"/>
      <c r="AD32" s="819"/>
      <c r="AE32" s="820"/>
      <c r="AF32" s="821">
        <v>4</v>
      </c>
      <c r="AG32" s="822"/>
      <c r="AH32" s="822"/>
      <c r="AI32" s="822"/>
      <c r="AJ32" s="823"/>
      <c r="AK32" s="890"/>
      <c r="AL32" s="891"/>
      <c r="AM32" s="891"/>
      <c r="AN32" s="891"/>
      <c r="AO32" s="891"/>
      <c r="AP32" s="891"/>
      <c r="AQ32" s="891"/>
      <c r="AR32" s="891"/>
      <c r="AS32" s="891"/>
      <c r="AT32" s="891"/>
      <c r="AU32" s="891"/>
      <c r="AV32" s="891"/>
      <c r="AW32" s="891"/>
      <c r="AX32" s="891"/>
      <c r="AY32" s="891"/>
      <c r="AZ32" s="892"/>
      <c r="BA32" s="892"/>
      <c r="BB32" s="892"/>
      <c r="BC32" s="892"/>
      <c r="BD32" s="892"/>
      <c r="BE32" s="888" t="s">
        <v>401</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402</v>
      </c>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v>2</v>
      </c>
      <c r="AG33" s="822"/>
      <c r="AH33" s="822"/>
      <c r="AI33" s="822"/>
      <c r="AJ33" s="823"/>
      <c r="AK33" s="890"/>
      <c r="AL33" s="891"/>
      <c r="AM33" s="891"/>
      <c r="AN33" s="891"/>
      <c r="AO33" s="891"/>
      <c r="AP33" s="891"/>
      <c r="AQ33" s="891"/>
      <c r="AR33" s="891"/>
      <c r="AS33" s="891"/>
      <c r="AT33" s="891"/>
      <c r="AU33" s="891"/>
      <c r="AV33" s="891"/>
      <c r="AW33" s="891"/>
      <c r="AX33" s="891"/>
      <c r="AY33" s="891"/>
      <c r="AZ33" s="892"/>
      <c r="BA33" s="892"/>
      <c r="BB33" s="892"/>
      <c r="BC33" s="892"/>
      <c r="BD33" s="892"/>
      <c r="BE33" s="888" t="s">
        <v>403</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404</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382</v>
      </c>
      <c r="B63" s="850" t="s">
        <v>405</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351</v>
      </c>
      <c r="AG63" s="902"/>
      <c r="AH63" s="902"/>
      <c r="AI63" s="902"/>
      <c r="AJ63" s="903"/>
      <c r="AK63" s="904"/>
      <c r="AL63" s="899"/>
      <c r="AM63" s="899"/>
      <c r="AN63" s="899"/>
      <c r="AO63" s="899"/>
      <c r="AP63" s="902"/>
      <c r="AQ63" s="902"/>
      <c r="AR63" s="902"/>
      <c r="AS63" s="902"/>
      <c r="AT63" s="902"/>
      <c r="AU63" s="902"/>
      <c r="AV63" s="902"/>
      <c r="AW63" s="902"/>
      <c r="AX63" s="902"/>
      <c r="AY63" s="902"/>
      <c r="AZ63" s="906"/>
      <c r="BA63" s="906"/>
      <c r="BB63" s="906"/>
      <c r="BC63" s="906"/>
      <c r="BD63" s="906"/>
      <c r="BE63" s="907"/>
      <c r="BF63" s="907"/>
      <c r="BG63" s="907"/>
      <c r="BH63" s="907"/>
      <c r="BI63" s="908"/>
      <c r="BJ63" s="909" t="s">
        <v>229</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407</v>
      </c>
      <c r="B66" s="801"/>
      <c r="C66" s="801"/>
      <c r="D66" s="801"/>
      <c r="E66" s="801"/>
      <c r="F66" s="801"/>
      <c r="G66" s="801"/>
      <c r="H66" s="801"/>
      <c r="I66" s="801"/>
      <c r="J66" s="801"/>
      <c r="K66" s="801"/>
      <c r="L66" s="801"/>
      <c r="M66" s="801"/>
      <c r="N66" s="801"/>
      <c r="O66" s="801"/>
      <c r="P66" s="802"/>
      <c r="Q66" s="777" t="s">
        <v>408</v>
      </c>
      <c r="R66" s="778"/>
      <c r="S66" s="778"/>
      <c r="T66" s="778"/>
      <c r="U66" s="779"/>
      <c r="V66" s="777" t="s">
        <v>409</v>
      </c>
      <c r="W66" s="778"/>
      <c r="X66" s="778"/>
      <c r="Y66" s="778"/>
      <c r="Z66" s="779"/>
      <c r="AA66" s="777" t="s">
        <v>410</v>
      </c>
      <c r="AB66" s="778"/>
      <c r="AC66" s="778"/>
      <c r="AD66" s="778"/>
      <c r="AE66" s="779"/>
      <c r="AF66" s="912" t="s">
        <v>411</v>
      </c>
      <c r="AG66" s="873"/>
      <c r="AH66" s="873"/>
      <c r="AI66" s="873"/>
      <c r="AJ66" s="913"/>
      <c r="AK66" s="777" t="s">
        <v>412</v>
      </c>
      <c r="AL66" s="801"/>
      <c r="AM66" s="801"/>
      <c r="AN66" s="801"/>
      <c r="AO66" s="802"/>
      <c r="AP66" s="777" t="s">
        <v>413</v>
      </c>
      <c r="AQ66" s="778"/>
      <c r="AR66" s="778"/>
      <c r="AS66" s="778"/>
      <c r="AT66" s="779"/>
      <c r="AU66" s="777" t="s">
        <v>414</v>
      </c>
      <c r="AV66" s="778"/>
      <c r="AW66" s="778"/>
      <c r="AX66" s="778"/>
      <c r="AY66" s="779"/>
      <c r="AZ66" s="777" t="s">
        <v>370</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c r="C68" s="930"/>
      <c r="D68" s="930"/>
      <c r="E68" s="930"/>
      <c r="F68" s="930"/>
      <c r="G68" s="930"/>
      <c r="H68" s="930"/>
      <c r="I68" s="930"/>
      <c r="J68" s="930"/>
      <c r="K68" s="930"/>
      <c r="L68" s="930"/>
      <c r="M68" s="930"/>
      <c r="N68" s="930"/>
      <c r="O68" s="930"/>
      <c r="P68" s="931"/>
      <c r="Q68" s="932"/>
      <c r="R68" s="926"/>
      <c r="S68" s="926"/>
      <c r="T68" s="926"/>
      <c r="U68" s="926"/>
      <c r="V68" s="926"/>
      <c r="W68" s="926"/>
      <c r="X68" s="926"/>
      <c r="Y68" s="926"/>
      <c r="Z68" s="926"/>
      <c r="AA68" s="926"/>
      <c r="AB68" s="926"/>
      <c r="AC68" s="926"/>
      <c r="AD68" s="926"/>
      <c r="AE68" s="926"/>
      <c r="AF68" s="926"/>
      <c r="AG68" s="926"/>
      <c r="AH68" s="926"/>
      <c r="AI68" s="926"/>
      <c r="AJ68" s="926"/>
      <c r="AK68" s="926"/>
      <c r="AL68" s="926"/>
      <c r="AM68" s="926"/>
      <c r="AN68" s="926"/>
      <c r="AO68" s="926"/>
      <c r="AP68" s="926"/>
      <c r="AQ68" s="926"/>
      <c r="AR68" s="926"/>
      <c r="AS68" s="926"/>
      <c r="AT68" s="926"/>
      <c r="AU68" s="926"/>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c r="C69" s="934"/>
      <c r="D69" s="934"/>
      <c r="E69" s="934"/>
      <c r="F69" s="934"/>
      <c r="G69" s="934"/>
      <c r="H69" s="934"/>
      <c r="I69" s="934"/>
      <c r="J69" s="934"/>
      <c r="K69" s="934"/>
      <c r="L69" s="934"/>
      <c r="M69" s="934"/>
      <c r="N69" s="934"/>
      <c r="O69" s="934"/>
      <c r="P69" s="935"/>
      <c r="Q69" s="936"/>
      <c r="R69" s="891"/>
      <c r="S69" s="891"/>
      <c r="T69" s="891"/>
      <c r="U69" s="891"/>
      <c r="V69" s="891"/>
      <c r="W69" s="891"/>
      <c r="X69" s="891"/>
      <c r="Y69" s="891"/>
      <c r="Z69" s="891"/>
      <c r="AA69" s="891"/>
      <c r="AB69" s="891"/>
      <c r="AC69" s="891"/>
      <c r="AD69" s="891"/>
      <c r="AE69" s="891"/>
      <c r="AF69" s="891"/>
      <c r="AG69" s="891"/>
      <c r="AH69" s="891"/>
      <c r="AI69" s="891"/>
      <c r="AJ69" s="891"/>
      <c r="AK69" s="891"/>
      <c r="AL69" s="891"/>
      <c r="AM69" s="891"/>
      <c r="AN69" s="891"/>
      <c r="AO69" s="891"/>
      <c r="AP69" s="891"/>
      <c r="AQ69" s="891"/>
      <c r="AR69" s="891"/>
      <c r="AS69" s="891"/>
      <c r="AT69" s="891"/>
      <c r="AU69" s="891"/>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c r="C70" s="934"/>
      <c r="D70" s="934"/>
      <c r="E70" s="934"/>
      <c r="F70" s="934"/>
      <c r="G70" s="934"/>
      <c r="H70" s="934"/>
      <c r="I70" s="934"/>
      <c r="J70" s="934"/>
      <c r="K70" s="934"/>
      <c r="L70" s="934"/>
      <c r="M70" s="934"/>
      <c r="N70" s="934"/>
      <c r="O70" s="934"/>
      <c r="P70" s="935"/>
      <c r="Q70" s="936"/>
      <c r="R70" s="891"/>
      <c r="S70" s="891"/>
      <c r="T70" s="891"/>
      <c r="U70" s="891"/>
      <c r="V70" s="891"/>
      <c r="W70" s="891"/>
      <c r="X70" s="891"/>
      <c r="Y70" s="891"/>
      <c r="Z70" s="891"/>
      <c r="AA70" s="891"/>
      <c r="AB70" s="891"/>
      <c r="AC70" s="891"/>
      <c r="AD70" s="891"/>
      <c r="AE70" s="891"/>
      <c r="AF70" s="891"/>
      <c r="AG70" s="891"/>
      <c r="AH70" s="891"/>
      <c r="AI70" s="891"/>
      <c r="AJ70" s="891"/>
      <c r="AK70" s="891"/>
      <c r="AL70" s="891"/>
      <c r="AM70" s="891"/>
      <c r="AN70" s="891"/>
      <c r="AO70" s="891"/>
      <c r="AP70" s="891"/>
      <c r="AQ70" s="891"/>
      <c r="AR70" s="891"/>
      <c r="AS70" s="891"/>
      <c r="AT70" s="891"/>
      <c r="AU70" s="891"/>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c r="C71" s="934"/>
      <c r="D71" s="934"/>
      <c r="E71" s="934"/>
      <c r="F71" s="934"/>
      <c r="G71" s="934"/>
      <c r="H71" s="934"/>
      <c r="I71" s="934"/>
      <c r="J71" s="934"/>
      <c r="K71" s="934"/>
      <c r="L71" s="934"/>
      <c r="M71" s="934"/>
      <c r="N71" s="934"/>
      <c r="O71" s="934"/>
      <c r="P71" s="935"/>
      <c r="Q71" s="936"/>
      <c r="R71" s="891"/>
      <c r="S71" s="891"/>
      <c r="T71" s="891"/>
      <c r="U71" s="891"/>
      <c r="V71" s="891"/>
      <c r="W71" s="891"/>
      <c r="X71" s="891"/>
      <c r="Y71" s="891"/>
      <c r="Z71" s="891"/>
      <c r="AA71" s="891"/>
      <c r="AB71" s="891"/>
      <c r="AC71" s="891"/>
      <c r="AD71" s="891"/>
      <c r="AE71" s="891"/>
      <c r="AF71" s="891"/>
      <c r="AG71" s="891"/>
      <c r="AH71" s="891"/>
      <c r="AI71" s="891"/>
      <c r="AJ71" s="891"/>
      <c r="AK71" s="891"/>
      <c r="AL71" s="891"/>
      <c r="AM71" s="891"/>
      <c r="AN71" s="891"/>
      <c r="AO71" s="891"/>
      <c r="AP71" s="891"/>
      <c r="AQ71" s="891"/>
      <c r="AR71" s="891"/>
      <c r="AS71" s="891"/>
      <c r="AT71" s="891"/>
      <c r="AU71" s="891"/>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c r="C72" s="934"/>
      <c r="D72" s="934"/>
      <c r="E72" s="934"/>
      <c r="F72" s="934"/>
      <c r="G72" s="934"/>
      <c r="H72" s="934"/>
      <c r="I72" s="934"/>
      <c r="J72" s="934"/>
      <c r="K72" s="934"/>
      <c r="L72" s="934"/>
      <c r="M72" s="934"/>
      <c r="N72" s="934"/>
      <c r="O72" s="934"/>
      <c r="P72" s="935"/>
      <c r="Q72" s="936"/>
      <c r="R72" s="891"/>
      <c r="S72" s="891"/>
      <c r="T72" s="891"/>
      <c r="U72" s="891"/>
      <c r="V72" s="891"/>
      <c r="W72" s="891"/>
      <c r="X72" s="891"/>
      <c r="Y72" s="891"/>
      <c r="Z72" s="891"/>
      <c r="AA72" s="891"/>
      <c r="AB72" s="891"/>
      <c r="AC72" s="891"/>
      <c r="AD72" s="891"/>
      <c r="AE72" s="891"/>
      <c r="AF72" s="891"/>
      <c r="AG72" s="891"/>
      <c r="AH72" s="891"/>
      <c r="AI72" s="891"/>
      <c r="AJ72" s="891"/>
      <c r="AK72" s="891"/>
      <c r="AL72" s="891"/>
      <c r="AM72" s="891"/>
      <c r="AN72" s="891"/>
      <c r="AO72" s="891"/>
      <c r="AP72" s="891"/>
      <c r="AQ72" s="891"/>
      <c r="AR72" s="891"/>
      <c r="AS72" s="891"/>
      <c r="AT72" s="891"/>
      <c r="AU72" s="891"/>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c r="C73" s="934"/>
      <c r="D73" s="934"/>
      <c r="E73" s="934"/>
      <c r="F73" s="934"/>
      <c r="G73" s="934"/>
      <c r="H73" s="934"/>
      <c r="I73" s="934"/>
      <c r="J73" s="934"/>
      <c r="K73" s="934"/>
      <c r="L73" s="934"/>
      <c r="M73" s="934"/>
      <c r="N73" s="934"/>
      <c r="O73" s="934"/>
      <c r="P73" s="935"/>
      <c r="Q73" s="936"/>
      <c r="R73" s="891"/>
      <c r="S73" s="891"/>
      <c r="T73" s="891"/>
      <c r="U73" s="891"/>
      <c r="V73" s="891"/>
      <c r="W73" s="891"/>
      <c r="X73" s="891"/>
      <c r="Y73" s="891"/>
      <c r="Z73" s="891"/>
      <c r="AA73" s="891"/>
      <c r="AB73" s="891"/>
      <c r="AC73" s="891"/>
      <c r="AD73" s="891"/>
      <c r="AE73" s="891"/>
      <c r="AF73" s="891"/>
      <c r="AG73" s="891"/>
      <c r="AH73" s="891"/>
      <c r="AI73" s="891"/>
      <c r="AJ73" s="891"/>
      <c r="AK73" s="891"/>
      <c r="AL73" s="891"/>
      <c r="AM73" s="891"/>
      <c r="AN73" s="891"/>
      <c r="AO73" s="891"/>
      <c r="AP73" s="891"/>
      <c r="AQ73" s="891"/>
      <c r="AR73" s="891"/>
      <c r="AS73" s="891"/>
      <c r="AT73" s="891"/>
      <c r="AU73" s="891"/>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c r="C74" s="934"/>
      <c r="D74" s="934"/>
      <c r="E74" s="934"/>
      <c r="F74" s="934"/>
      <c r="G74" s="934"/>
      <c r="H74" s="934"/>
      <c r="I74" s="934"/>
      <c r="J74" s="934"/>
      <c r="K74" s="934"/>
      <c r="L74" s="934"/>
      <c r="M74" s="934"/>
      <c r="N74" s="934"/>
      <c r="O74" s="934"/>
      <c r="P74" s="935"/>
      <c r="Q74" s="936"/>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382</v>
      </c>
      <c r="B88" s="850" t="s">
        <v>415</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c r="AG88" s="902"/>
      <c r="AH88" s="902"/>
      <c r="AI88" s="902"/>
      <c r="AJ88" s="902"/>
      <c r="AK88" s="899"/>
      <c r="AL88" s="899"/>
      <c r="AM88" s="899"/>
      <c r="AN88" s="899"/>
      <c r="AO88" s="899"/>
      <c r="AP88" s="902"/>
      <c r="AQ88" s="902"/>
      <c r="AR88" s="902"/>
      <c r="AS88" s="902"/>
      <c r="AT88" s="902"/>
      <c r="AU88" s="902"/>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850" t="s">
        <v>416</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417</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418</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421</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422</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423</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424</v>
      </c>
      <c r="AB109" s="955"/>
      <c r="AC109" s="955"/>
      <c r="AD109" s="955"/>
      <c r="AE109" s="956"/>
      <c r="AF109" s="954" t="s">
        <v>301</v>
      </c>
      <c r="AG109" s="955"/>
      <c r="AH109" s="955"/>
      <c r="AI109" s="955"/>
      <c r="AJ109" s="956"/>
      <c r="AK109" s="954" t="s">
        <v>300</v>
      </c>
      <c r="AL109" s="955"/>
      <c r="AM109" s="955"/>
      <c r="AN109" s="955"/>
      <c r="AO109" s="956"/>
      <c r="AP109" s="954" t="s">
        <v>425</v>
      </c>
      <c r="AQ109" s="955"/>
      <c r="AR109" s="955"/>
      <c r="AS109" s="955"/>
      <c r="AT109" s="957"/>
      <c r="AU109" s="974" t="s">
        <v>423</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424</v>
      </c>
      <c r="BR109" s="955"/>
      <c r="BS109" s="955"/>
      <c r="BT109" s="955"/>
      <c r="BU109" s="956"/>
      <c r="BV109" s="954" t="s">
        <v>301</v>
      </c>
      <c r="BW109" s="955"/>
      <c r="BX109" s="955"/>
      <c r="BY109" s="955"/>
      <c r="BZ109" s="956"/>
      <c r="CA109" s="954" t="s">
        <v>300</v>
      </c>
      <c r="CB109" s="955"/>
      <c r="CC109" s="955"/>
      <c r="CD109" s="955"/>
      <c r="CE109" s="956"/>
      <c r="CF109" s="975" t="s">
        <v>425</v>
      </c>
      <c r="CG109" s="975"/>
      <c r="CH109" s="975"/>
      <c r="CI109" s="975"/>
      <c r="CJ109" s="975"/>
      <c r="CK109" s="954" t="s">
        <v>426</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424</v>
      </c>
      <c r="DH109" s="955"/>
      <c r="DI109" s="955"/>
      <c r="DJ109" s="955"/>
      <c r="DK109" s="956"/>
      <c r="DL109" s="954" t="s">
        <v>301</v>
      </c>
      <c r="DM109" s="955"/>
      <c r="DN109" s="955"/>
      <c r="DO109" s="955"/>
      <c r="DP109" s="956"/>
      <c r="DQ109" s="954" t="s">
        <v>300</v>
      </c>
      <c r="DR109" s="955"/>
      <c r="DS109" s="955"/>
      <c r="DT109" s="955"/>
      <c r="DU109" s="956"/>
      <c r="DV109" s="954" t="s">
        <v>425</v>
      </c>
      <c r="DW109" s="955"/>
      <c r="DX109" s="955"/>
      <c r="DY109" s="955"/>
      <c r="DZ109" s="957"/>
    </row>
    <row r="110" spans="1:131" s="226" customFormat="1" ht="26.25" customHeight="1" x14ac:dyDescent="0.15">
      <c r="A110" s="958" t="s">
        <v>427</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673959</v>
      </c>
      <c r="AB110" s="962"/>
      <c r="AC110" s="962"/>
      <c r="AD110" s="962"/>
      <c r="AE110" s="963"/>
      <c r="AF110" s="964">
        <v>744796</v>
      </c>
      <c r="AG110" s="962"/>
      <c r="AH110" s="962"/>
      <c r="AI110" s="962"/>
      <c r="AJ110" s="963"/>
      <c r="AK110" s="964">
        <v>716386</v>
      </c>
      <c r="AL110" s="962"/>
      <c r="AM110" s="962"/>
      <c r="AN110" s="962"/>
      <c r="AO110" s="963"/>
      <c r="AP110" s="965">
        <v>16.399999999999999</v>
      </c>
      <c r="AQ110" s="966"/>
      <c r="AR110" s="966"/>
      <c r="AS110" s="966"/>
      <c r="AT110" s="967"/>
      <c r="AU110" s="968" t="s">
        <v>65</v>
      </c>
      <c r="AV110" s="969"/>
      <c r="AW110" s="969"/>
      <c r="AX110" s="969"/>
      <c r="AY110" s="969"/>
      <c r="AZ110" s="1010" t="s">
        <v>428</v>
      </c>
      <c r="BA110" s="959"/>
      <c r="BB110" s="959"/>
      <c r="BC110" s="959"/>
      <c r="BD110" s="959"/>
      <c r="BE110" s="959"/>
      <c r="BF110" s="959"/>
      <c r="BG110" s="959"/>
      <c r="BH110" s="959"/>
      <c r="BI110" s="959"/>
      <c r="BJ110" s="959"/>
      <c r="BK110" s="959"/>
      <c r="BL110" s="959"/>
      <c r="BM110" s="959"/>
      <c r="BN110" s="959"/>
      <c r="BO110" s="959"/>
      <c r="BP110" s="960"/>
      <c r="BQ110" s="996">
        <v>7236556</v>
      </c>
      <c r="BR110" s="997"/>
      <c r="BS110" s="997"/>
      <c r="BT110" s="997"/>
      <c r="BU110" s="997"/>
      <c r="BV110" s="997">
        <v>8029805</v>
      </c>
      <c r="BW110" s="997"/>
      <c r="BX110" s="997"/>
      <c r="BY110" s="997"/>
      <c r="BZ110" s="997"/>
      <c r="CA110" s="997">
        <v>8708353</v>
      </c>
      <c r="CB110" s="997"/>
      <c r="CC110" s="997"/>
      <c r="CD110" s="997"/>
      <c r="CE110" s="997"/>
      <c r="CF110" s="1011">
        <v>198.8</v>
      </c>
      <c r="CG110" s="1012"/>
      <c r="CH110" s="1012"/>
      <c r="CI110" s="1012"/>
      <c r="CJ110" s="1012"/>
      <c r="CK110" s="1013" t="s">
        <v>429</v>
      </c>
      <c r="CL110" s="1014"/>
      <c r="CM110" s="993" t="s">
        <v>430</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431</v>
      </c>
      <c r="DH110" s="997"/>
      <c r="DI110" s="997"/>
      <c r="DJ110" s="997"/>
      <c r="DK110" s="997"/>
      <c r="DL110" s="997" t="s">
        <v>432</v>
      </c>
      <c r="DM110" s="997"/>
      <c r="DN110" s="997"/>
      <c r="DO110" s="997"/>
      <c r="DP110" s="997"/>
      <c r="DQ110" s="997" t="s">
        <v>433</v>
      </c>
      <c r="DR110" s="997"/>
      <c r="DS110" s="997"/>
      <c r="DT110" s="997"/>
      <c r="DU110" s="997"/>
      <c r="DV110" s="998" t="s">
        <v>434</v>
      </c>
      <c r="DW110" s="998"/>
      <c r="DX110" s="998"/>
      <c r="DY110" s="998"/>
      <c r="DZ110" s="999"/>
    </row>
    <row r="111" spans="1:131" s="226" customFormat="1" ht="26.25" customHeight="1" x14ac:dyDescent="0.15">
      <c r="A111" s="1000" t="s">
        <v>435</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433</v>
      </c>
      <c r="AB111" s="1004"/>
      <c r="AC111" s="1004"/>
      <c r="AD111" s="1004"/>
      <c r="AE111" s="1005"/>
      <c r="AF111" s="1006" t="s">
        <v>433</v>
      </c>
      <c r="AG111" s="1004"/>
      <c r="AH111" s="1004"/>
      <c r="AI111" s="1004"/>
      <c r="AJ111" s="1005"/>
      <c r="AK111" s="1006" t="s">
        <v>229</v>
      </c>
      <c r="AL111" s="1004"/>
      <c r="AM111" s="1004"/>
      <c r="AN111" s="1004"/>
      <c r="AO111" s="1005"/>
      <c r="AP111" s="1007" t="s">
        <v>433</v>
      </c>
      <c r="AQ111" s="1008"/>
      <c r="AR111" s="1008"/>
      <c r="AS111" s="1008"/>
      <c r="AT111" s="1009"/>
      <c r="AU111" s="970"/>
      <c r="AV111" s="971"/>
      <c r="AW111" s="971"/>
      <c r="AX111" s="971"/>
      <c r="AY111" s="971"/>
      <c r="AZ111" s="1019" t="s">
        <v>436</v>
      </c>
      <c r="BA111" s="1020"/>
      <c r="BB111" s="1020"/>
      <c r="BC111" s="1020"/>
      <c r="BD111" s="1020"/>
      <c r="BE111" s="1020"/>
      <c r="BF111" s="1020"/>
      <c r="BG111" s="1020"/>
      <c r="BH111" s="1020"/>
      <c r="BI111" s="1020"/>
      <c r="BJ111" s="1020"/>
      <c r="BK111" s="1020"/>
      <c r="BL111" s="1020"/>
      <c r="BM111" s="1020"/>
      <c r="BN111" s="1020"/>
      <c r="BO111" s="1020"/>
      <c r="BP111" s="1021"/>
      <c r="BQ111" s="989">
        <v>124305</v>
      </c>
      <c r="BR111" s="990"/>
      <c r="BS111" s="990"/>
      <c r="BT111" s="990"/>
      <c r="BU111" s="990"/>
      <c r="BV111" s="990">
        <v>90479</v>
      </c>
      <c r="BW111" s="990"/>
      <c r="BX111" s="990"/>
      <c r="BY111" s="990"/>
      <c r="BZ111" s="990"/>
      <c r="CA111" s="990">
        <v>59320</v>
      </c>
      <c r="CB111" s="990"/>
      <c r="CC111" s="990"/>
      <c r="CD111" s="990"/>
      <c r="CE111" s="990"/>
      <c r="CF111" s="984">
        <v>1.4</v>
      </c>
      <c r="CG111" s="985"/>
      <c r="CH111" s="985"/>
      <c r="CI111" s="985"/>
      <c r="CJ111" s="985"/>
      <c r="CK111" s="1015"/>
      <c r="CL111" s="1016"/>
      <c r="CM111" s="986" t="s">
        <v>437</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432</v>
      </c>
      <c r="DH111" s="990"/>
      <c r="DI111" s="990"/>
      <c r="DJ111" s="990"/>
      <c r="DK111" s="990"/>
      <c r="DL111" s="990" t="s">
        <v>434</v>
      </c>
      <c r="DM111" s="990"/>
      <c r="DN111" s="990"/>
      <c r="DO111" s="990"/>
      <c r="DP111" s="990"/>
      <c r="DQ111" s="990" t="s">
        <v>438</v>
      </c>
      <c r="DR111" s="990"/>
      <c r="DS111" s="990"/>
      <c r="DT111" s="990"/>
      <c r="DU111" s="990"/>
      <c r="DV111" s="991" t="s">
        <v>229</v>
      </c>
      <c r="DW111" s="991"/>
      <c r="DX111" s="991"/>
      <c r="DY111" s="991"/>
      <c r="DZ111" s="992"/>
    </row>
    <row r="112" spans="1:131" s="226" customFormat="1" ht="26.25" customHeight="1" x14ac:dyDescent="0.15">
      <c r="A112" s="1022" t="s">
        <v>439</v>
      </c>
      <c r="B112" s="1023"/>
      <c r="C112" s="1020" t="s">
        <v>440</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433</v>
      </c>
      <c r="AB112" s="1029"/>
      <c r="AC112" s="1029"/>
      <c r="AD112" s="1029"/>
      <c r="AE112" s="1030"/>
      <c r="AF112" s="1031" t="s">
        <v>432</v>
      </c>
      <c r="AG112" s="1029"/>
      <c r="AH112" s="1029"/>
      <c r="AI112" s="1029"/>
      <c r="AJ112" s="1030"/>
      <c r="AK112" s="1031" t="s">
        <v>433</v>
      </c>
      <c r="AL112" s="1029"/>
      <c r="AM112" s="1029"/>
      <c r="AN112" s="1029"/>
      <c r="AO112" s="1030"/>
      <c r="AP112" s="1032" t="s">
        <v>433</v>
      </c>
      <c r="AQ112" s="1033"/>
      <c r="AR112" s="1033"/>
      <c r="AS112" s="1033"/>
      <c r="AT112" s="1034"/>
      <c r="AU112" s="970"/>
      <c r="AV112" s="971"/>
      <c r="AW112" s="971"/>
      <c r="AX112" s="971"/>
      <c r="AY112" s="971"/>
      <c r="AZ112" s="1019" t="s">
        <v>441</v>
      </c>
      <c r="BA112" s="1020"/>
      <c r="BB112" s="1020"/>
      <c r="BC112" s="1020"/>
      <c r="BD112" s="1020"/>
      <c r="BE112" s="1020"/>
      <c r="BF112" s="1020"/>
      <c r="BG112" s="1020"/>
      <c r="BH112" s="1020"/>
      <c r="BI112" s="1020"/>
      <c r="BJ112" s="1020"/>
      <c r="BK112" s="1020"/>
      <c r="BL112" s="1020"/>
      <c r="BM112" s="1020"/>
      <c r="BN112" s="1020"/>
      <c r="BO112" s="1020"/>
      <c r="BP112" s="1021"/>
      <c r="BQ112" s="989">
        <v>3363528</v>
      </c>
      <c r="BR112" s="990"/>
      <c r="BS112" s="990"/>
      <c r="BT112" s="990"/>
      <c r="BU112" s="990"/>
      <c r="BV112" s="990">
        <v>2950953</v>
      </c>
      <c r="BW112" s="990"/>
      <c r="BX112" s="990"/>
      <c r="BY112" s="990"/>
      <c r="BZ112" s="990"/>
      <c r="CA112" s="990">
        <v>2756006</v>
      </c>
      <c r="CB112" s="990"/>
      <c r="CC112" s="990"/>
      <c r="CD112" s="990"/>
      <c r="CE112" s="990"/>
      <c r="CF112" s="984">
        <v>62.9</v>
      </c>
      <c r="CG112" s="985"/>
      <c r="CH112" s="985"/>
      <c r="CI112" s="985"/>
      <c r="CJ112" s="985"/>
      <c r="CK112" s="1015"/>
      <c r="CL112" s="1016"/>
      <c r="CM112" s="986" t="s">
        <v>442</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438</v>
      </c>
      <c r="DH112" s="990"/>
      <c r="DI112" s="990"/>
      <c r="DJ112" s="990"/>
      <c r="DK112" s="990"/>
      <c r="DL112" s="990" t="s">
        <v>433</v>
      </c>
      <c r="DM112" s="990"/>
      <c r="DN112" s="990"/>
      <c r="DO112" s="990"/>
      <c r="DP112" s="990"/>
      <c r="DQ112" s="990" t="s">
        <v>434</v>
      </c>
      <c r="DR112" s="990"/>
      <c r="DS112" s="990"/>
      <c r="DT112" s="990"/>
      <c r="DU112" s="990"/>
      <c r="DV112" s="991" t="s">
        <v>229</v>
      </c>
      <c r="DW112" s="991"/>
      <c r="DX112" s="991"/>
      <c r="DY112" s="991"/>
      <c r="DZ112" s="992"/>
    </row>
    <row r="113" spans="1:130" s="226" customFormat="1" ht="26.25" customHeight="1" x14ac:dyDescent="0.15">
      <c r="A113" s="1024"/>
      <c r="B113" s="1025"/>
      <c r="C113" s="1020" t="s">
        <v>443</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283358</v>
      </c>
      <c r="AB113" s="1004"/>
      <c r="AC113" s="1004"/>
      <c r="AD113" s="1004"/>
      <c r="AE113" s="1005"/>
      <c r="AF113" s="1006">
        <v>228944</v>
      </c>
      <c r="AG113" s="1004"/>
      <c r="AH113" s="1004"/>
      <c r="AI113" s="1004"/>
      <c r="AJ113" s="1005"/>
      <c r="AK113" s="1006">
        <v>269495</v>
      </c>
      <c r="AL113" s="1004"/>
      <c r="AM113" s="1004"/>
      <c r="AN113" s="1004"/>
      <c r="AO113" s="1005"/>
      <c r="AP113" s="1007">
        <v>6.2</v>
      </c>
      <c r="AQ113" s="1008"/>
      <c r="AR113" s="1008"/>
      <c r="AS113" s="1008"/>
      <c r="AT113" s="1009"/>
      <c r="AU113" s="970"/>
      <c r="AV113" s="971"/>
      <c r="AW113" s="971"/>
      <c r="AX113" s="971"/>
      <c r="AY113" s="971"/>
      <c r="AZ113" s="1019" t="s">
        <v>444</v>
      </c>
      <c r="BA113" s="1020"/>
      <c r="BB113" s="1020"/>
      <c r="BC113" s="1020"/>
      <c r="BD113" s="1020"/>
      <c r="BE113" s="1020"/>
      <c r="BF113" s="1020"/>
      <c r="BG113" s="1020"/>
      <c r="BH113" s="1020"/>
      <c r="BI113" s="1020"/>
      <c r="BJ113" s="1020"/>
      <c r="BK113" s="1020"/>
      <c r="BL113" s="1020"/>
      <c r="BM113" s="1020"/>
      <c r="BN113" s="1020"/>
      <c r="BO113" s="1020"/>
      <c r="BP113" s="1021"/>
      <c r="BQ113" s="989">
        <v>143960</v>
      </c>
      <c r="BR113" s="990"/>
      <c r="BS113" s="990"/>
      <c r="BT113" s="990"/>
      <c r="BU113" s="990"/>
      <c r="BV113" s="990">
        <v>127543</v>
      </c>
      <c r="BW113" s="990"/>
      <c r="BX113" s="990"/>
      <c r="BY113" s="990"/>
      <c r="BZ113" s="990"/>
      <c r="CA113" s="990">
        <v>107385</v>
      </c>
      <c r="CB113" s="990"/>
      <c r="CC113" s="990"/>
      <c r="CD113" s="990"/>
      <c r="CE113" s="990"/>
      <c r="CF113" s="984">
        <v>2.5</v>
      </c>
      <c r="CG113" s="985"/>
      <c r="CH113" s="985"/>
      <c r="CI113" s="985"/>
      <c r="CJ113" s="985"/>
      <c r="CK113" s="1015"/>
      <c r="CL113" s="1016"/>
      <c r="CM113" s="986" t="s">
        <v>445</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433</v>
      </c>
      <c r="DH113" s="1029"/>
      <c r="DI113" s="1029"/>
      <c r="DJ113" s="1029"/>
      <c r="DK113" s="1030"/>
      <c r="DL113" s="1031" t="s">
        <v>433</v>
      </c>
      <c r="DM113" s="1029"/>
      <c r="DN113" s="1029"/>
      <c r="DO113" s="1029"/>
      <c r="DP113" s="1030"/>
      <c r="DQ113" s="1031" t="s">
        <v>432</v>
      </c>
      <c r="DR113" s="1029"/>
      <c r="DS113" s="1029"/>
      <c r="DT113" s="1029"/>
      <c r="DU113" s="1030"/>
      <c r="DV113" s="1032" t="s">
        <v>438</v>
      </c>
      <c r="DW113" s="1033"/>
      <c r="DX113" s="1033"/>
      <c r="DY113" s="1033"/>
      <c r="DZ113" s="1034"/>
    </row>
    <row r="114" spans="1:130" s="226" customFormat="1" ht="26.25" customHeight="1" x14ac:dyDescent="0.15">
      <c r="A114" s="1024"/>
      <c r="B114" s="1025"/>
      <c r="C114" s="1020" t="s">
        <v>446</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15053</v>
      </c>
      <c r="AB114" s="1029"/>
      <c r="AC114" s="1029"/>
      <c r="AD114" s="1029"/>
      <c r="AE114" s="1030"/>
      <c r="AF114" s="1031">
        <v>17085</v>
      </c>
      <c r="AG114" s="1029"/>
      <c r="AH114" s="1029"/>
      <c r="AI114" s="1029"/>
      <c r="AJ114" s="1030"/>
      <c r="AK114" s="1031">
        <v>21095</v>
      </c>
      <c r="AL114" s="1029"/>
      <c r="AM114" s="1029"/>
      <c r="AN114" s="1029"/>
      <c r="AO114" s="1030"/>
      <c r="AP114" s="1032">
        <v>0.5</v>
      </c>
      <c r="AQ114" s="1033"/>
      <c r="AR114" s="1033"/>
      <c r="AS114" s="1033"/>
      <c r="AT114" s="1034"/>
      <c r="AU114" s="970"/>
      <c r="AV114" s="971"/>
      <c r="AW114" s="971"/>
      <c r="AX114" s="971"/>
      <c r="AY114" s="971"/>
      <c r="AZ114" s="1019" t="s">
        <v>447</v>
      </c>
      <c r="BA114" s="1020"/>
      <c r="BB114" s="1020"/>
      <c r="BC114" s="1020"/>
      <c r="BD114" s="1020"/>
      <c r="BE114" s="1020"/>
      <c r="BF114" s="1020"/>
      <c r="BG114" s="1020"/>
      <c r="BH114" s="1020"/>
      <c r="BI114" s="1020"/>
      <c r="BJ114" s="1020"/>
      <c r="BK114" s="1020"/>
      <c r="BL114" s="1020"/>
      <c r="BM114" s="1020"/>
      <c r="BN114" s="1020"/>
      <c r="BO114" s="1020"/>
      <c r="BP114" s="1021"/>
      <c r="BQ114" s="989">
        <v>1495120</v>
      </c>
      <c r="BR114" s="990"/>
      <c r="BS114" s="990"/>
      <c r="BT114" s="990"/>
      <c r="BU114" s="990"/>
      <c r="BV114" s="990">
        <v>1469718</v>
      </c>
      <c r="BW114" s="990"/>
      <c r="BX114" s="990"/>
      <c r="BY114" s="990"/>
      <c r="BZ114" s="990"/>
      <c r="CA114" s="990">
        <v>1426595</v>
      </c>
      <c r="CB114" s="990"/>
      <c r="CC114" s="990"/>
      <c r="CD114" s="990"/>
      <c r="CE114" s="990"/>
      <c r="CF114" s="984">
        <v>32.6</v>
      </c>
      <c r="CG114" s="985"/>
      <c r="CH114" s="985"/>
      <c r="CI114" s="985"/>
      <c r="CJ114" s="985"/>
      <c r="CK114" s="1015"/>
      <c r="CL114" s="1016"/>
      <c r="CM114" s="986" t="s">
        <v>448</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449</v>
      </c>
      <c r="DH114" s="1029"/>
      <c r="DI114" s="1029"/>
      <c r="DJ114" s="1029"/>
      <c r="DK114" s="1030"/>
      <c r="DL114" s="1031" t="s">
        <v>434</v>
      </c>
      <c r="DM114" s="1029"/>
      <c r="DN114" s="1029"/>
      <c r="DO114" s="1029"/>
      <c r="DP114" s="1030"/>
      <c r="DQ114" s="1031" t="s">
        <v>432</v>
      </c>
      <c r="DR114" s="1029"/>
      <c r="DS114" s="1029"/>
      <c r="DT114" s="1029"/>
      <c r="DU114" s="1030"/>
      <c r="DV114" s="1032" t="s">
        <v>450</v>
      </c>
      <c r="DW114" s="1033"/>
      <c r="DX114" s="1033"/>
      <c r="DY114" s="1033"/>
      <c r="DZ114" s="1034"/>
    </row>
    <row r="115" spans="1:130" s="226" customFormat="1" ht="26.25" customHeight="1" x14ac:dyDescent="0.15">
      <c r="A115" s="1024"/>
      <c r="B115" s="1025"/>
      <c r="C115" s="1020" t="s">
        <v>451</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39565</v>
      </c>
      <c r="AB115" s="1004"/>
      <c r="AC115" s="1004"/>
      <c r="AD115" s="1004"/>
      <c r="AE115" s="1005"/>
      <c r="AF115" s="1006">
        <v>32604</v>
      </c>
      <c r="AG115" s="1004"/>
      <c r="AH115" s="1004"/>
      <c r="AI115" s="1004"/>
      <c r="AJ115" s="1005"/>
      <c r="AK115" s="1006">
        <v>28419</v>
      </c>
      <c r="AL115" s="1004"/>
      <c r="AM115" s="1004"/>
      <c r="AN115" s="1004"/>
      <c r="AO115" s="1005"/>
      <c r="AP115" s="1007">
        <v>0.6</v>
      </c>
      <c r="AQ115" s="1008"/>
      <c r="AR115" s="1008"/>
      <c r="AS115" s="1008"/>
      <c r="AT115" s="1009"/>
      <c r="AU115" s="970"/>
      <c r="AV115" s="971"/>
      <c r="AW115" s="971"/>
      <c r="AX115" s="971"/>
      <c r="AY115" s="971"/>
      <c r="AZ115" s="1019" t="s">
        <v>452</v>
      </c>
      <c r="BA115" s="1020"/>
      <c r="BB115" s="1020"/>
      <c r="BC115" s="1020"/>
      <c r="BD115" s="1020"/>
      <c r="BE115" s="1020"/>
      <c r="BF115" s="1020"/>
      <c r="BG115" s="1020"/>
      <c r="BH115" s="1020"/>
      <c r="BI115" s="1020"/>
      <c r="BJ115" s="1020"/>
      <c r="BK115" s="1020"/>
      <c r="BL115" s="1020"/>
      <c r="BM115" s="1020"/>
      <c r="BN115" s="1020"/>
      <c r="BO115" s="1020"/>
      <c r="BP115" s="1021"/>
      <c r="BQ115" s="989" t="s">
        <v>433</v>
      </c>
      <c r="BR115" s="990"/>
      <c r="BS115" s="990"/>
      <c r="BT115" s="990"/>
      <c r="BU115" s="990"/>
      <c r="BV115" s="990" t="s">
        <v>433</v>
      </c>
      <c r="BW115" s="990"/>
      <c r="BX115" s="990"/>
      <c r="BY115" s="990"/>
      <c r="BZ115" s="990"/>
      <c r="CA115" s="990" t="s">
        <v>229</v>
      </c>
      <c r="CB115" s="990"/>
      <c r="CC115" s="990"/>
      <c r="CD115" s="990"/>
      <c r="CE115" s="990"/>
      <c r="CF115" s="984" t="s">
        <v>434</v>
      </c>
      <c r="CG115" s="985"/>
      <c r="CH115" s="985"/>
      <c r="CI115" s="985"/>
      <c r="CJ115" s="985"/>
      <c r="CK115" s="1015"/>
      <c r="CL115" s="1016"/>
      <c r="CM115" s="1019" t="s">
        <v>453</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433</v>
      </c>
      <c r="DH115" s="1029"/>
      <c r="DI115" s="1029"/>
      <c r="DJ115" s="1029"/>
      <c r="DK115" s="1030"/>
      <c r="DL115" s="1031" t="s">
        <v>438</v>
      </c>
      <c r="DM115" s="1029"/>
      <c r="DN115" s="1029"/>
      <c r="DO115" s="1029"/>
      <c r="DP115" s="1030"/>
      <c r="DQ115" s="1031" t="s">
        <v>432</v>
      </c>
      <c r="DR115" s="1029"/>
      <c r="DS115" s="1029"/>
      <c r="DT115" s="1029"/>
      <c r="DU115" s="1030"/>
      <c r="DV115" s="1032" t="s">
        <v>433</v>
      </c>
      <c r="DW115" s="1033"/>
      <c r="DX115" s="1033"/>
      <c r="DY115" s="1033"/>
      <c r="DZ115" s="1034"/>
    </row>
    <row r="116" spans="1:130" s="226" customFormat="1" ht="26.25" customHeight="1" x14ac:dyDescent="0.15">
      <c r="A116" s="1026"/>
      <c r="B116" s="1027"/>
      <c r="C116" s="1035" t="s">
        <v>454</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v>35</v>
      </c>
      <c r="AB116" s="1029"/>
      <c r="AC116" s="1029"/>
      <c r="AD116" s="1029"/>
      <c r="AE116" s="1030"/>
      <c r="AF116" s="1031">
        <v>464</v>
      </c>
      <c r="AG116" s="1029"/>
      <c r="AH116" s="1029"/>
      <c r="AI116" s="1029"/>
      <c r="AJ116" s="1030"/>
      <c r="AK116" s="1031">
        <v>11</v>
      </c>
      <c r="AL116" s="1029"/>
      <c r="AM116" s="1029"/>
      <c r="AN116" s="1029"/>
      <c r="AO116" s="1030"/>
      <c r="AP116" s="1032">
        <v>0</v>
      </c>
      <c r="AQ116" s="1033"/>
      <c r="AR116" s="1033"/>
      <c r="AS116" s="1033"/>
      <c r="AT116" s="1034"/>
      <c r="AU116" s="970"/>
      <c r="AV116" s="971"/>
      <c r="AW116" s="971"/>
      <c r="AX116" s="971"/>
      <c r="AY116" s="971"/>
      <c r="AZ116" s="1037" t="s">
        <v>455</v>
      </c>
      <c r="BA116" s="1038"/>
      <c r="BB116" s="1038"/>
      <c r="BC116" s="1038"/>
      <c r="BD116" s="1038"/>
      <c r="BE116" s="1038"/>
      <c r="BF116" s="1038"/>
      <c r="BG116" s="1038"/>
      <c r="BH116" s="1038"/>
      <c r="BI116" s="1038"/>
      <c r="BJ116" s="1038"/>
      <c r="BK116" s="1038"/>
      <c r="BL116" s="1038"/>
      <c r="BM116" s="1038"/>
      <c r="BN116" s="1038"/>
      <c r="BO116" s="1038"/>
      <c r="BP116" s="1039"/>
      <c r="BQ116" s="989" t="s">
        <v>449</v>
      </c>
      <c r="BR116" s="990"/>
      <c r="BS116" s="990"/>
      <c r="BT116" s="990"/>
      <c r="BU116" s="990"/>
      <c r="BV116" s="990" t="s">
        <v>438</v>
      </c>
      <c r="BW116" s="990"/>
      <c r="BX116" s="990"/>
      <c r="BY116" s="990"/>
      <c r="BZ116" s="990"/>
      <c r="CA116" s="990" t="s">
        <v>449</v>
      </c>
      <c r="CB116" s="990"/>
      <c r="CC116" s="990"/>
      <c r="CD116" s="990"/>
      <c r="CE116" s="990"/>
      <c r="CF116" s="984" t="s">
        <v>433</v>
      </c>
      <c r="CG116" s="985"/>
      <c r="CH116" s="985"/>
      <c r="CI116" s="985"/>
      <c r="CJ116" s="985"/>
      <c r="CK116" s="1015"/>
      <c r="CL116" s="1016"/>
      <c r="CM116" s="986" t="s">
        <v>456</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v>4120</v>
      </c>
      <c r="DH116" s="1029"/>
      <c r="DI116" s="1029"/>
      <c r="DJ116" s="1029"/>
      <c r="DK116" s="1030"/>
      <c r="DL116" s="1031" t="s">
        <v>432</v>
      </c>
      <c r="DM116" s="1029"/>
      <c r="DN116" s="1029"/>
      <c r="DO116" s="1029"/>
      <c r="DP116" s="1030"/>
      <c r="DQ116" s="1031" t="s">
        <v>434</v>
      </c>
      <c r="DR116" s="1029"/>
      <c r="DS116" s="1029"/>
      <c r="DT116" s="1029"/>
      <c r="DU116" s="1030"/>
      <c r="DV116" s="1032" t="s">
        <v>433</v>
      </c>
      <c r="DW116" s="1033"/>
      <c r="DX116" s="1033"/>
      <c r="DY116" s="1033"/>
      <c r="DZ116" s="1034"/>
    </row>
    <row r="117" spans="1:130" s="226" customFormat="1" ht="26.25" customHeight="1" x14ac:dyDescent="0.15">
      <c r="A117" s="974" t="s">
        <v>180</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457</v>
      </c>
      <c r="Z117" s="956"/>
      <c r="AA117" s="1046">
        <v>1011970</v>
      </c>
      <c r="AB117" s="1047"/>
      <c r="AC117" s="1047"/>
      <c r="AD117" s="1047"/>
      <c r="AE117" s="1048"/>
      <c r="AF117" s="1049">
        <v>1023893</v>
      </c>
      <c r="AG117" s="1047"/>
      <c r="AH117" s="1047"/>
      <c r="AI117" s="1047"/>
      <c r="AJ117" s="1048"/>
      <c r="AK117" s="1049">
        <v>1035406</v>
      </c>
      <c r="AL117" s="1047"/>
      <c r="AM117" s="1047"/>
      <c r="AN117" s="1047"/>
      <c r="AO117" s="1048"/>
      <c r="AP117" s="1050"/>
      <c r="AQ117" s="1051"/>
      <c r="AR117" s="1051"/>
      <c r="AS117" s="1051"/>
      <c r="AT117" s="1052"/>
      <c r="AU117" s="970"/>
      <c r="AV117" s="971"/>
      <c r="AW117" s="971"/>
      <c r="AX117" s="971"/>
      <c r="AY117" s="971"/>
      <c r="AZ117" s="1037" t="s">
        <v>458</v>
      </c>
      <c r="BA117" s="1038"/>
      <c r="BB117" s="1038"/>
      <c r="BC117" s="1038"/>
      <c r="BD117" s="1038"/>
      <c r="BE117" s="1038"/>
      <c r="BF117" s="1038"/>
      <c r="BG117" s="1038"/>
      <c r="BH117" s="1038"/>
      <c r="BI117" s="1038"/>
      <c r="BJ117" s="1038"/>
      <c r="BK117" s="1038"/>
      <c r="BL117" s="1038"/>
      <c r="BM117" s="1038"/>
      <c r="BN117" s="1038"/>
      <c r="BO117" s="1038"/>
      <c r="BP117" s="1039"/>
      <c r="BQ117" s="989" t="s">
        <v>433</v>
      </c>
      <c r="BR117" s="990"/>
      <c r="BS117" s="990"/>
      <c r="BT117" s="990"/>
      <c r="BU117" s="990"/>
      <c r="BV117" s="990" t="s">
        <v>434</v>
      </c>
      <c r="BW117" s="990"/>
      <c r="BX117" s="990"/>
      <c r="BY117" s="990"/>
      <c r="BZ117" s="990"/>
      <c r="CA117" s="990" t="s">
        <v>434</v>
      </c>
      <c r="CB117" s="990"/>
      <c r="CC117" s="990"/>
      <c r="CD117" s="990"/>
      <c r="CE117" s="990"/>
      <c r="CF117" s="984" t="s">
        <v>434</v>
      </c>
      <c r="CG117" s="985"/>
      <c r="CH117" s="985"/>
      <c r="CI117" s="985"/>
      <c r="CJ117" s="985"/>
      <c r="CK117" s="1015"/>
      <c r="CL117" s="1016"/>
      <c r="CM117" s="986" t="s">
        <v>459</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433</v>
      </c>
      <c r="DH117" s="1029"/>
      <c r="DI117" s="1029"/>
      <c r="DJ117" s="1029"/>
      <c r="DK117" s="1030"/>
      <c r="DL117" s="1031" t="s">
        <v>433</v>
      </c>
      <c r="DM117" s="1029"/>
      <c r="DN117" s="1029"/>
      <c r="DO117" s="1029"/>
      <c r="DP117" s="1030"/>
      <c r="DQ117" s="1031" t="s">
        <v>450</v>
      </c>
      <c r="DR117" s="1029"/>
      <c r="DS117" s="1029"/>
      <c r="DT117" s="1029"/>
      <c r="DU117" s="1030"/>
      <c r="DV117" s="1032" t="s">
        <v>434</v>
      </c>
      <c r="DW117" s="1033"/>
      <c r="DX117" s="1033"/>
      <c r="DY117" s="1033"/>
      <c r="DZ117" s="1034"/>
    </row>
    <row r="118" spans="1:130" s="226" customFormat="1" ht="26.25" customHeight="1" x14ac:dyDescent="0.15">
      <c r="A118" s="974" t="s">
        <v>426</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424</v>
      </c>
      <c r="AB118" s="955"/>
      <c r="AC118" s="955"/>
      <c r="AD118" s="955"/>
      <c r="AE118" s="956"/>
      <c r="AF118" s="954" t="s">
        <v>301</v>
      </c>
      <c r="AG118" s="955"/>
      <c r="AH118" s="955"/>
      <c r="AI118" s="955"/>
      <c r="AJ118" s="956"/>
      <c r="AK118" s="954" t="s">
        <v>300</v>
      </c>
      <c r="AL118" s="955"/>
      <c r="AM118" s="955"/>
      <c r="AN118" s="955"/>
      <c r="AO118" s="956"/>
      <c r="AP118" s="1041" t="s">
        <v>425</v>
      </c>
      <c r="AQ118" s="1042"/>
      <c r="AR118" s="1042"/>
      <c r="AS118" s="1042"/>
      <c r="AT118" s="1043"/>
      <c r="AU118" s="970"/>
      <c r="AV118" s="971"/>
      <c r="AW118" s="971"/>
      <c r="AX118" s="971"/>
      <c r="AY118" s="971"/>
      <c r="AZ118" s="1044" t="s">
        <v>460</v>
      </c>
      <c r="BA118" s="1035"/>
      <c r="BB118" s="1035"/>
      <c r="BC118" s="1035"/>
      <c r="BD118" s="1035"/>
      <c r="BE118" s="1035"/>
      <c r="BF118" s="1035"/>
      <c r="BG118" s="1035"/>
      <c r="BH118" s="1035"/>
      <c r="BI118" s="1035"/>
      <c r="BJ118" s="1035"/>
      <c r="BK118" s="1035"/>
      <c r="BL118" s="1035"/>
      <c r="BM118" s="1035"/>
      <c r="BN118" s="1035"/>
      <c r="BO118" s="1035"/>
      <c r="BP118" s="1036"/>
      <c r="BQ118" s="1067" t="s">
        <v>434</v>
      </c>
      <c r="BR118" s="1068"/>
      <c r="BS118" s="1068"/>
      <c r="BT118" s="1068"/>
      <c r="BU118" s="1068"/>
      <c r="BV118" s="1068" t="s">
        <v>450</v>
      </c>
      <c r="BW118" s="1068"/>
      <c r="BX118" s="1068"/>
      <c r="BY118" s="1068"/>
      <c r="BZ118" s="1068"/>
      <c r="CA118" s="1068" t="s">
        <v>432</v>
      </c>
      <c r="CB118" s="1068"/>
      <c r="CC118" s="1068"/>
      <c r="CD118" s="1068"/>
      <c r="CE118" s="1068"/>
      <c r="CF118" s="984" t="s">
        <v>450</v>
      </c>
      <c r="CG118" s="985"/>
      <c r="CH118" s="985"/>
      <c r="CI118" s="985"/>
      <c r="CJ118" s="985"/>
      <c r="CK118" s="1015"/>
      <c r="CL118" s="1016"/>
      <c r="CM118" s="986" t="s">
        <v>461</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450</v>
      </c>
      <c r="DH118" s="1029"/>
      <c r="DI118" s="1029"/>
      <c r="DJ118" s="1029"/>
      <c r="DK118" s="1030"/>
      <c r="DL118" s="1031" t="s">
        <v>433</v>
      </c>
      <c r="DM118" s="1029"/>
      <c r="DN118" s="1029"/>
      <c r="DO118" s="1029"/>
      <c r="DP118" s="1030"/>
      <c r="DQ118" s="1031" t="s">
        <v>434</v>
      </c>
      <c r="DR118" s="1029"/>
      <c r="DS118" s="1029"/>
      <c r="DT118" s="1029"/>
      <c r="DU118" s="1030"/>
      <c r="DV118" s="1032" t="s">
        <v>229</v>
      </c>
      <c r="DW118" s="1033"/>
      <c r="DX118" s="1033"/>
      <c r="DY118" s="1033"/>
      <c r="DZ118" s="1034"/>
    </row>
    <row r="119" spans="1:130" s="226" customFormat="1" ht="26.25" customHeight="1" x14ac:dyDescent="0.15">
      <c r="A119" s="1129" t="s">
        <v>429</v>
      </c>
      <c r="B119" s="1014"/>
      <c r="C119" s="993" t="s">
        <v>430</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434</v>
      </c>
      <c r="AB119" s="962"/>
      <c r="AC119" s="962"/>
      <c r="AD119" s="962"/>
      <c r="AE119" s="963"/>
      <c r="AF119" s="964" t="s">
        <v>434</v>
      </c>
      <c r="AG119" s="962"/>
      <c r="AH119" s="962"/>
      <c r="AI119" s="962"/>
      <c r="AJ119" s="963"/>
      <c r="AK119" s="964" t="s">
        <v>450</v>
      </c>
      <c r="AL119" s="962"/>
      <c r="AM119" s="962"/>
      <c r="AN119" s="962"/>
      <c r="AO119" s="963"/>
      <c r="AP119" s="965" t="s">
        <v>450</v>
      </c>
      <c r="AQ119" s="966"/>
      <c r="AR119" s="966"/>
      <c r="AS119" s="966"/>
      <c r="AT119" s="967"/>
      <c r="AU119" s="972"/>
      <c r="AV119" s="973"/>
      <c r="AW119" s="973"/>
      <c r="AX119" s="973"/>
      <c r="AY119" s="973"/>
      <c r="AZ119" s="257" t="s">
        <v>180</v>
      </c>
      <c r="BA119" s="257"/>
      <c r="BB119" s="257"/>
      <c r="BC119" s="257"/>
      <c r="BD119" s="257"/>
      <c r="BE119" s="257"/>
      <c r="BF119" s="257"/>
      <c r="BG119" s="257"/>
      <c r="BH119" s="257"/>
      <c r="BI119" s="257"/>
      <c r="BJ119" s="257"/>
      <c r="BK119" s="257"/>
      <c r="BL119" s="257"/>
      <c r="BM119" s="257"/>
      <c r="BN119" s="257"/>
      <c r="BO119" s="1045" t="s">
        <v>462</v>
      </c>
      <c r="BP119" s="1076"/>
      <c r="BQ119" s="1067">
        <v>12363469</v>
      </c>
      <c r="BR119" s="1068"/>
      <c r="BS119" s="1068"/>
      <c r="BT119" s="1068"/>
      <c r="BU119" s="1068"/>
      <c r="BV119" s="1068">
        <v>12668498</v>
      </c>
      <c r="BW119" s="1068"/>
      <c r="BX119" s="1068"/>
      <c r="BY119" s="1068"/>
      <c r="BZ119" s="1068"/>
      <c r="CA119" s="1068">
        <v>13057659</v>
      </c>
      <c r="CB119" s="1068"/>
      <c r="CC119" s="1068"/>
      <c r="CD119" s="1068"/>
      <c r="CE119" s="1068"/>
      <c r="CF119" s="1069"/>
      <c r="CG119" s="1070"/>
      <c r="CH119" s="1070"/>
      <c r="CI119" s="1070"/>
      <c r="CJ119" s="1071"/>
      <c r="CK119" s="1017"/>
      <c r="CL119" s="1018"/>
      <c r="CM119" s="1072" t="s">
        <v>463</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v>120185</v>
      </c>
      <c r="DH119" s="1054"/>
      <c r="DI119" s="1054"/>
      <c r="DJ119" s="1054"/>
      <c r="DK119" s="1055"/>
      <c r="DL119" s="1053">
        <v>90479</v>
      </c>
      <c r="DM119" s="1054"/>
      <c r="DN119" s="1054"/>
      <c r="DO119" s="1054"/>
      <c r="DP119" s="1055"/>
      <c r="DQ119" s="1053">
        <v>59320</v>
      </c>
      <c r="DR119" s="1054"/>
      <c r="DS119" s="1054"/>
      <c r="DT119" s="1054"/>
      <c r="DU119" s="1055"/>
      <c r="DV119" s="1056">
        <v>1.4</v>
      </c>
      <c r="DW119" s="1057"/>
      <c r="DX119" s="1057"/>
      <c r="DY119" s="1057"/>
      <c r="DZ119" s="1058"/>
    </row>
    <row r="120" spans="1:130" s="226" customFormat="1" ht="26.25" customHeight="1" x14ac:dyDescent="0.15">
      <c r="A120" s="1130"/>
      <c r="B120" s="1016"/>
      <c r="C120" s="986" t="s">
        <v>437</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432</v>
      </c>
      <c r="AB120" s="1029"/>
      <c r="AC120" s="1029"/>
      <c r="AD120" s="1029"/>
      <c r="AE120" s="1030"/>
      <c r="AF120" s="1031" t="s">
        <v>432</v>
      </c>
      <c r="AG120" s="1029"/>
      <c r="AH120" s="1029"/>
      <c r="AI120" s="1029"/>
      <c r="AJ120" s="1030"/>
      <c r="AK120" s="1031" t="s">
        <v>433</v>
      </c>
      <c r="AL120" s="1029"/>
      <c r="AM120" s="1029"/>
      <c r="AN120" s="1029"/>
      <c r="AO120" s="1030"/>
      <c r="AP120" s="1032" t="s">
        <v>433</v>
      </c>
      <c r="AQ120" s="1033"/>
      <c r="AR120" s="1033"/>
      <c r="AS120" s="1033"/>
      <c r="AT120" s="1034"/>
      <c r="AU120" s="1059" t="s">
        <v>464</v>
      </c>
      <c r="AV120" s="1060"/>
      <c r="AW120" s="1060"/>
      <c r="AX120" s="1060"/>
      <c r="AY120" s="1061"/>
      <c r="AZ120" s="1010" t="s">
        <v>465</v>
      </c>
      <c r="BA120" s="959"/>
      <c r="BB120" s="959"/>
      <c r="BC120" s="959"/>
      <c r="BD120" s="959"/>
      <c r="BE120" s="959"/>
      <c r="BF120" s="959"/>
      <c r="BG120" s="959"/>
      <c r="BH120" s="959"/>
      <c r="BI120" s="959"/>
      <c r="BJ120" s="959"/>
      <c r="BK120" s="959"/>
      <c r="BL120" s="959"/>
      <c r="BM120" s="959"/>
      <c r="BN120" s="959"/>
      <c r="BO120" s="959"/>
      <c r="BP120" s="960"/>
      <c r="BQ120" s="996">
        <v>1883812</v>
      </c>
      <c r="BR120" s="997"/>
      <c r="BS120" s="997"/>
      <c r="BT120" s="997"/>
      <c r="BU120" s="997"/>
      <c r="BV120" s="997">
        <v>1650863</v>
      </c>
      <c r="BW120" s="997"/>
      <c r="BX120" s="997"/>
      <c r="BY120" s="997"/>
      <c r="BZ120" s="997"/>
      <c r="CA120" s="997">
        <v>1662713</v>
      </c>
      <c r="CB120" s="997"/>
      <c r="CC120" s="997"/>
      <c r="CD120" s="997"/>
      <c r="CE120" s="997"/>
      <c r="CF120" s="1011">
        <v>38</v>
      </c>
      <c r="CG120" s="1012"/>
      <c r="CH120" s="1012"/>
      <c r="CI120" s="1012"/>
      <c r="CJ120" s="1012"/>
      <c r="CK120" s="1077" t="s">
        <v>466</v>
      </c>
      <c r="CL120" s="1078"/>
      <c r="CM120" s="1078"/>
      <c r="CN120" s="1078"/>
      <c r="CO120" s="1079"/>
      <c r="CP120" s="1085" t="s">
        <v>467</v>
      </c>
      <c r="CQ120" s="1086"/>
      <c r="CR120" s="1086"/>
      <c r="CS120" s="1086"/>
      <c r="CT120" s="1086"/>
      <c r="CU120" s="1086"/>
      <c r="CV120" s="1086"/>
      <c r="CW120" s="1086"/>
      <c r="CX120" s="1086"/>
      <c r="CY120" s="1086"/>
      <c r="CZ120" s="1086"/>
      <c r="DA120" s="1086"/>
      <c r="DB120" s="1086"/>
      <c r="DC120" s="1086"/>
      <c r="DD120" s="1086"/>
      <c r="DE120" s="1086"/>
      <c r="DF120" s="1087"/>
      <c r="DG120" s="996">
        <v>3191845</v>
      </c>
      <c r="DH120" s="997"/>
      <c r="DI120" s="997"/>
      <c r="DJ120" s="997"/>
      <c r="DK120" s="997"/>
      <c r="DL120" s="997">
        <v>2802550</v>
      </c>
      <c r="DM120" s="997"/>
      <c r="DN120" s="997"/>
      <c r="DO120" s="997"/>
      <c r="DP120" s="997"/>
      <c r="DQ120" s="997">
        <v>2632609</v>
      </c>
      <c r="DR120" s="997"/>
      <c r="DS120" s="997"/>
      <c r="DT120" s="997"/>
      <c r="DU120" s="997"/>
      <c r="DV120" s="998">
        <v>60.1</v>
      </c>
      <c r="DW120" s="998"/>
      <c r="DX120" s="998"/>
      <c r="DY120" s="998"/>
      <c r="DZ120" s="999"/>
    </row>
    <row r="121" spans="1:130" s="226" customFormat="1" ht="26.25" customHeight="1" x14ac:dyDescent="0.15">
      <c r="A121" s="1130"/>
      <c r="B121" s="1016"/>
      <c r="C121" s="1037" t="s">
        <v>468</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v>6580</v>
      </c>
      <c r="AB121" s="1029"/>
      <c r="AC121" s="1029"/>
      <c r="AD121" s="1029"/>
      <c r="AE121" s="1030"/>
      <c r="AF121" s="1031" t="s">
        <v>432</v>
      </c>
      <c r="AG121" s="1029"/>
      <c r="AH121" s="1029"/>
      <c r="AI121" s="1029"/>
      <c r="AJ121" s="1030"/>
      <c r="AK121" s="1031" t="s">
        <v>432</v>
      </c>
      <c r="AL121" s="1029"/>
      <c r="AM121" s="1029"/>
      <c r="AN121" s="1029"/>
      <c r="AO121" s="1030"/>
      <c r="AP121" s="1032" t="s">
        <v>433</v>
      </c>
      <c r="AQ121" s="1033"/>
      <c r="AR121" s="1033"/>
      <c r="AS121" s="1033"/>
      <c r="AT121" s="1034"/>
      <c r="AU121" s="1062"/>
      <c r="AV121" s="1063"/>
      <c r="AW121" s="1063"/>
      <c r="AX121" s="1063"/>
      <c r="AY121" s="1064"/>
      <c r="AZ121" s="1019" t="s">
        <v>469</v>
      </c>
      <c r="BA121" s="1020"/>
      <c r="BB121" s="1020"/>
      <c r="BC121" s="1020"/>
      <c r="BD121" s="1020"/>
      <c r="BE121" s="1020"/>
      <c r="BF121" s="1020"/>
      <c r="BG121" s="1020"/>
      <c r="BH121" s="1020"/>
      <c r="BI121" s="1020"/>
      <c r="BJ121" s="1020"/>
      <c r="BK121" s="1020"/>
      <c r="BL121" s="1020"/>
      <c r="BM121" s="1020"/>
      <c r="BN121" s="1020"/>
      <c r="BO121" s="1020"/>
      <c r="BP121" s="1021"/>
      <c r="BQ121" s="989">
        <v>1658182</v>
      </c>
      <c r="BR121" s="990"/>
      <c r="BS121" s="990"/>
      <c r="BT121" s="990"/>
      <c r="BU121" s="990"/>
      <c r="BV121" s="990">
        <v>1490583</v>
      </c>
      <c r="BW121" s="990"/>
      <c r="BX121" s="990"/>
      <c r="BY121" s="990"/>
      <c r="BZ121" s="990"/>
      <c r="CA121" s="990">
        <v>1397231</v>
      </c>
      <c r="CB121" s="990"/>
      <c r="CC121" s="990"/>
      <c r="CD121" s="990"/>
      <c r="CE121" s="990"/>
      <c r="CF121" s="984">
        <v>31.9</v>
      </c>
      <c r="CG121" s="985"/>
      <c r="CH121" s="985"/>
      <c r="CI121" s="985"/>
      <c r="CJ121" s="985"/>
      <c r="CK121" s="1080"/>
      <c r="CL121" s="1081"/>
      <c r="CM121" s="1081"/>
      <c r="CN121" s="1081"/>
      <c r="CO121" s="1082"/>
      <c r="CP121" s="1090" t="s">
        <v>470</v>
      </c>
      <c r="CQ121" s="1091"/>
      <c r="CR121" s="1091"/>
      <c r="CS121" s="1091"/>
      <c r="CT121" s="1091"/>
      <c r="CU121" s="1091"/>
      <c r="CV121" s="1091"/>
      <c r="CW121" s="1091"/>
      <c r="CX121" s="1091"/>
      <c r="CY121" s="1091"/>
      <c r="CZ121" s="1091"/>
      <c r="DA121" s="1091"/>
      <c r="DB121" s="1091"/>
      <c r="DC121" s="1091"/>
      <c r="DD121" s="1091"/>
      <c r="DE121" s="1091"/>
      <c r="DF121" s="1092"/>
      <c r="DG121" s="989">
        <v>171683</v>
      </c>
      <c r="DH121" s="990"/>
      <c r="DI121" s="990"/>
      <c r="DJ121" s="990"/>
      <c r="DK121" s="990"/>
      <c r="DL121" s="990">
        <v>148403</v>
      </c>
      <c r="DM121" s="990"/>
      <c r="DN121" s="990"/>
      <c r="DO121" s="990"/>
      <c r="DP121" s="990"/>
      <c r="DQ121" s="990">
        <v>123397</v>
      </c>
      <c r="DR121" s="990"/>
      <c r="DS121" s="990"/>
      <c r="DT121" s="990"/>
      <c r="DU121" s="990"/>
      <c r="DV121" s="991">
        <v>2.8</v>
      </c>
      <c r="DW121" s="991"/>
      <c r="DX121" s="991"/>
      <c r="DY121" s="991"/>
      <c r="DZ121" s="992"/>
    </row>
    <row r="122" spans="1:130" s="226" customFormat="1" ht="26.25" customHeight="1" x14ac:dyDescent="0.15">
      <c r="A122" s="1130"/>
      <c r="B122" s="1016"/>
      <c r="C122" s="986" t="s">
        <v>448</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432</v>
      </c>
      <c r="AB122" s="1029"/>
      <c r="AC122" s="1029"/>
      <c r="AD122" s="1029"/>
      <c r="AE122" s="1030"/>
      <c r="AF122" s="1031" t="s">
        <v>432</v>
      </c>
      <c r="AG122" s="1029"/>
      <c r="AH122" s="1029"/>
      <c r="AI122" s="1029"/>
      <c r="AJ122" s="1030"/>
      <c r="AK122" s="1031" t="s">
        <v>450</v>
      </c>
      <c r="AL122" s="1029"/>
      <c r="AM122" s="1029"/>
      <c r="AN122" s="1029"/>
      <c r="AO122" s="1030"/>
      <c r="AP122" s="1032" t="s">
        <v>432</v>
      </c>
      <c r="AQ122" s="1033"/>
      <c r="AR122" s="1033"/>
      <c r="AS122" s="1033"/>
      <c r="AT122" s="1034"/>
      <c r="AU122" s="1062"/>
      <c r="AV122" s="1063"/>
      <c r="AW122" s="1063"/>
      <c r="AX122" s="1063"/>
      <c r="AY122" s="1064"/>
      <c r="AZ122" s="1044" t="s">
        <v>471</v>
      </c>
      <c r="BA122" s="1035"/>
      <c r="BB122" s="1035"/>
      <c r="BC122" s="1035"/>
      <c r="BD122" s="1035"/>
      <c r="BE122" s="1035"/>
      <c r="BF122" s="1035"/>
      <c r="BG122" s="1035"/>
      <c r="BH122" s="1035"/>
      <c r="BI122" s="1035"/>
      <c r="BJ122" s="1035"/>
      <c r="BK122" s="1035"/>
      <c r="BL122" s="1035"/>
      <c r="BM122" s="1035"/>
      <c r="BN122" s="1035"/>
      <c r="BO122" s="1035"/>
      <c r="BP122" s="1036"/>
      <c r="BQ122" s="1067">
        <v>6656654</v>
      </c>
      <c r="BR122" s="1068"/>
      <c r="BS122" s="1068"/>
      <c r="BT122" s="1068"/>
      <c r="BU122" s="1068"/>
      <c r="BV122" s="1068">
        <v>6458362</v>
      </c>
      <c r="BW122" s="1068"/>
      <c r="BX122" s="1068"/>
      <c r="BY122" s="1068"/>
      <c r="BZ122" s="1068"/>
      <c r="CA122" s="1068">
        <v>6573803</v>
      </c>
      <c r="CB122" s="1068"/>
      <c r="CC122" s="1068"/>
      <c r="CD122" s="1068"/>
      <c r="CE122" s="1068"/>
      <c r="CF122" s="1088">
        <v>150.1</v>
      </c>
      <c r="CG122" s="1089"/>
      <c r="CH122" s="1089"/>
      <c r="CI122" s="1089"/>
      <c r="CJ122" s="1089"/>
      <c r="CK122" s="1080"/>
      <c r="CL122" s="1081"/>
      <c r="CM122" s="1081"/>
      <c r="CN122" s="1081"/>
      <c r="CO122" s="1082"/>
      <c r="CP122" s="1090" t="s">
        <v>472</v>
      </c>
      <c r="CQ122" s="1091"/>
      <c r="CR122" s="1091"/>
      <c r="CS122" s="1091"/>
      <c r="CT122" s="1091"/>
      <c r="CU122" s="1091"/>
      <c r="CV122" s="1091"/>
      <c r="CW122" s="1091"/>
      <c r="CX122" s="1091"/>
      <c r="CY122" s="1091"/>
      <c r="CZ122" s="1091"/>
      <c r="DA122" s="1091"/>
      <c r="DB122" s="1091"/>
      <c r="DC122" s="1091"/>
      <c r="DD122" s="1091"/>
      <c r="DE122" s="1091"/>
      <c r="DF122" s="1092"/>
      <c r="DG122" s="989" t="s">
        <v>433</v>
      </c>
      <c r="DH122" s="990"/>
      <c r="DI122" s="990"/>
      <c r="DJ122" s="990"/>
      <c r="DK122" s="990"/>
      <c r="DL122" s="990" t="s">
        <v>229</v>
      </c>
      <c r="DM122" s="990"/>
      <c r="DN122" s="990"/>
      <c r="DO122" s="990"/>
      <c r="DP122" s="990"/>
      <c r="DQ122" s="990" t="s">
        <v>433</v>
      </c>
      <c r="DR122" s="990"/>
      <c r="DS122" s="990"/>
      <c r="DT122" s="990"/>
      <c r="DU122" s="990"/>
      <c r="DV122" s="991" t="s">
        <v>433</v>
      </c>
      <c r="DW122" s="991"/>
      <c r="DX122" s="991"/>
      <c r="DY122" s="991"/>
      <c r="DZ122" s="992"/>
    </row>
    <row r="123" spans="1:130" s="226" customFormat="1" ht="26.25" customHeight="1" x14ac:dyDescent="0.15">
      <c r="A123" s="1130"/>
      <c r="B123" s="1016"/>
      <c r="C123" s="986" t="s">
        <v>456</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v>4240</v>
      </c>
      <c r="AB123" s="1029"/>
      <c r="AC123" s="1029"/>
      <c r="AD123" s="1029"/>
      <c r="AE123" s="1030"/>
      <c r="AF123" s="1031">
        <v>4120</v>
      </c>
      <c r="AG123" s="1029"/>
      <c r="AH123" s="1029"/>
      <c r="AI123" s="1029"/>
      <c r="AJ123" s="1030"/>
      <c r="AK123" s="1031" t="s">
        <v>433</v>
      </c>
      <c r="AL123" s="1029"/>
      <c r="AM123" s="1029"/>
      <c r="AN123" s="1029"/>
      <c r="AO123" s="1030"/>
      <c r="AP123" s="1032" t="s">
        <v>433</v>
      </c>
      <c r="AQ123" s="1033"/>
      <c r="AR123" s="1033"/>
      <c r="AS123" s="1033"/>
      <c r="AT123" s="1034"/>
      <c r="AU123" s="1065"/>
      <c r="AV123" s="1066"/>
      <c r="AW123" s="1066"/>
      <c r="AX123" s="1066"/>
      <c r="AY123" s="1066"/>
      <c r="AZ123" s="257" t="s">
        <v>180</v>
      </c>
      <c r="BA123" s="257"/>
      <c r="BB123" s="257"/>
      <c r="BC123" s="257"/>
      <c r="BD123" s="257"/>
      <c r="BE123" s="257"/>
      <c r="BF123" s="257"/>
      <c r="BG123" s="257"/>
      <c r="BH123" s="257"/>
      <c r="BI123" s="257"/>
      <c r="BJ123" s="257"/>
      <c r="BK123" s="257"/>
      <c r="BL123" s="257"/>
      <c r="BM123" s="257"/>
      <c r="BN123" s="257"/>
      <c r="BO123" s="1045" t="s">
        <v>473</v>
      </c>
      <c r="BP123" s="1076"/>
      <c r="BQ123" s="1136">
        <v>10198648</v>
      </c>
      <c r="BR123" s="1102"/>
      <c r="BS123" s="1102"/>
      <c r="BT123" s="1102"/>
      <c r="BU123" s="1102"/>
      <c r="BV123" s="1102">
        <v>9599808</v>
      </c>
      <c r="BW123" s="1102"/>
      <c r="BX123" s="1102"/>
      <c r="BY123" s="1102"/>
      <c r="BZ123" s="1102"/>
      <c r="CA123" s="1102">
        <v>9633747</v>
      </c>
      <c r="CB123" s="1102"/>
      <c r="CC123" s="1102"/>
      <c r="CD123" s="1102"/>
      <c r="CE123" s="1102"/>
      <c r="CF123" s="1069"/>
      <c r="CG123" s="1070"/>
      <c r="CH123" s="1070"/>
      <c r="CI123" s="1070"/>
      <c r="CJ123" s="1071"/>
      <c r="CK123" s="1080"/>
      <c r="CL123" s="1081"/>
      <c r="CM123" s="1081"/>
      <c r="CN123" s="1081"/>
      <c r="CO123" s="1082"/>
      <c r="CP123" s="1090" t="s">
        <v>474</v>
      </c>
      <c r="CQ123" s="1091"/>
      <c r="CR123" s="1091"/>
      <c r="CS123" s="1091"/>
      <c r="CT123" s="1091"/>
      <c r="CU123" s="1091"/>
      <c r="CV123" s="1091"/>
      <c r="CW123" s="1091"/>
      <c r="CX123" s="1091"/>
      <c r="CY123" s="1091"/>
      <c r="CZ123" s="1091"/>
      <c r="DA123" s="1091"/>
      <c r="DB123" s="1091"/>
      <c r="DC123" s="1091"/>
      <c r="DD123" s="1091"/>
      <c r="DE123" s="1091"/>
      <c r="DF123" s="1092"/>
      <c r="DG123" s="1028" t="s">
        <v>229</v>
      </c>
      <c r="DH123" s="1029"/>
      <c r="DI123" s="1029"/>
      <c r="DJ123" s="1029"/>
      <c r="DK123" s="1030"/>
      <c r="DL123" s="1031" t="s">
        <v>433</v>
      </c>
      <c r="DM123" s="1029"/>
      <c r="DN123" s="1029"/>
      <c r="DO123" s="1029"/>
      <c r="DP123" s="1030"/>
      <c r="DQ123" s="1031" t="s">
        <v>433</v>
      </c>
      <c r="DR123" s="1029"/>
      <c r="DS123" s="1029"/>
      <c r="DT123" s="1029"/>
      <c r="DU123" s="1030"/>
      <c r="DV123" s="1032" t="s">
        <v>433</v>
      </c>
      <c r="DW123" s="1033"/>
      <c r="DX123" s="1033"/>
      <c r="DY123" s="1033"/>
      <c r="DZ123" s="1034"/>
    </row>
    <row r="124" spans="1:130" s="226" customFormat="1" ht="26.25" customHeight="1" thickBot="1" x14ac:dyDescent="0.2">
      <c r="A124" s="1130"/>
      <c r="B124" s="1016"/>
      <c r="C124" s="986" t="s">
        <v>459</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433</v>
      </c>
      <c r="AB124" s="1029"/>
      <c r="AC124" s="1029"/>
      <c r="AD124" s="1029"/>
      <c r="AE124" s="1030"/>
      <c r="AF124" s="1031" t="s">
        <v>433</v>
      </c>
      <c r="AG124" s="1029"/>
      <c r="AH124" s="1029"/>
      <c r="AI124" s="1029"/>
      <c r="AJ124" s="1030"/>
      <c r="AK124" s="1031" t="s">
        <v>433</v>
      </c>
      <c r="AL124" s="1029"/>
      <c r="AM124" s="1029"/>
      <c r="AN124" s="1029"/>
      <c r="AO124" s="1030"/>
      <c r="AP124" s="1032" t="s">
        <v>433</v>
      </c>
      <c r="AQ124" s="1033"/>
      <c r="AR124" s="1033"/>
      <c r="AS124" s="1033"/>
      <c r="AT124" s="1034"/>
      <c r="AU124" s="1132" t="s">
        <v>475</v>
      </c>
      <c r="AV124" s="1133"/>
      <c r="AW124" s="1133"/>
      <c r="AX124" s="1133"/>
      <c r="AY124" s="1133"/>
      <c r="AZ124" s="1133"/>
      <c r="BA124" s="1133"/>
      <c r="BB124" s="1133"/>
      <c r="BC124" s="1133"/>
      <c r="BD124" s="1133"/>
      <c r="BE124" s="1133"/>
      <c r="BF124" s="1133"/>
      <c r="BG124" s="1133"/>
      <c r="BH124" s="1133"/>
      <c r="BI124" s="1133"/>
      <c r="BJ124" s="1133"/>
      <c r="BK124" s="1133"/>
      <c r="BL124" s="1133"/>
      <c r="BM124" s="1133"/>
      <c r="BN124" s="1133"/>
      <c r="BO124" s="1133"/>
      <c r="BP124" s="1134"/>
      <c r="BQ124" s="1135">
        <v>50.6</v>
      </c>
      <c r="BR124" s="1098"/>
      <c r="BS124" s="1098"/>
      <c r="BT124" s="1098"/>
      <c r="BU124" s="1098"/>
      <c r="BV124" s="1098">
        <v>71.099999999999994</v>
      </c>
      <c r="BW124" s="1098"/>
      <c r="BX124" s="1098"/>
      <c r="BY124" s="1098"/>
      <c r="BZ124" s="1098"/>
      <c r="CA124" s="1098">
        <v>78.099999999999994</v>
      </c>
      <c r="CB124" s="1098"/>
      <c r="CC124" s="1098"/>
      <c r="CD124" s="1098"/>
      <c r="CE124" s="1098"/>
      <c r="CF124" s="1099"/>
      <c r="CG124" s="1100"/>
      <c r="CH124" s="1100"/>
      <c r="CI124" s="1100"/>
      <c r="CJ124" s="1101"/>
      <c r="CK124" s="1083"/>
      <c r="CL124" s="1083"/>
      <c r="CM124" s="1083"/>
      <c r="CN124" s="1083"/>
      <c r="CO124" s="1084"/>
      <c r="CP124" s="1090" t="s">
        <v>476</v>
      </c>
      <c r="CQ124" s="1091"/>
      <c r="CR124" s="1091"/>
      <c r="CS124" s="1091"/>
      <c r="CT124" s="1091"/>
      <c r="CU124" s="1091"/>
      <c r="CV124" s="1091"/>
      <c r="CW124" s="1091"/>
      <c r="CX124" s="1091"/>
      <c r="CY124" s="1091"/>
      <c r="CZ124" s="1091"/>
      <c r="DA124" s="1091"/>
      <c r="DB124" s="1091"/>
      <c r="DC124" s="1091"/>
      <c r="DD124" s="1091"/>
      <c r="DE124" s="1091"/>
      <c r="DF124" s="1092"/>
      <c r="DG124" s="1075" t="s">
        <v>229</v>
      </c>
      <c r="DH124" s="1054"/>
      <c r="DI124" s="1054"/>
      <c r="DJ124" s="1054"/>
      <c r="DK124" s="1055"/>
      <c r="DL124" s="1053" t="s">
        <v>432</v>
      </c>
      <c r="DM124" s="1054"/>
      <c r="DN124" s="1054"/>
      <c r="DO124" s="1054"/>
      <c r="DP124" s="1055"/>
      <c r="DQ124" s="1053" t="s">
        <v>438</v>
      </c>
      <c r="DR124" s="1054"/>
      <c r="DS124" s="1054"/>
      <c r="DT124" s="1054"/>
      <c r="DU124" s="1055"/>
      <c r="DV124" s="1056" t="s">
        <v>431</v>
      </c>
      <c r="DW124" s="1057"/>
      <c r="DX124" s="1057"/>
      <c r="DY124" s="1057"/>
      <c r="DZ124" s="1058"/>
    </row>
    <row r="125" spans="1:130" s="226" customFormat="1" ht="26.25" customHeight="1" x14ac:dyDescent="0.15">
      <c r="A125" s="1130"/>
      <c r="B125" s="1016"/>
      <c r="C125" s="986" t="s">
        <v>461</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229</v>
      </c>
      <c r="AB125" s="1029"/>
      <c r="AC125" s="1029"/>
      <c r="AD125" s="1029"/>
      <c r="AE125" s="1030"/>
      <c r="AF125" s="1031" t="s">
        <v>438</v>
      </c>
      <c r="AG125" s="1029"/>
      <c r="AH125" s="1029"/>
      <c r="AI125" s="1029"/>
      <c r="AJ125" s="1030"/>
      <c r="AK125" s="1031" t="s">
        <v>450</v>
      </c>
      <c r="AL125" s="1029"/>
      <c r="AM125" s="1029"/>
      <c r="AN125" s="1029"/>
      <c r="AO125" s="1030"/>
      <c r="AP125" s="1032" t="s">
        <v>450</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477</v>
      </c>
      <c r="CL125" s="1078"/>
      <c r="CM125" s="1078"/>
      <c r="CN125" s="1078"/>
      <c r="CO125" s="1079"/>
      <c r="CP125" s="1010" t="s">
        <v>478</v>
      </c>
      <c r="CQ125" s="959"/>
      <c r="CR125" s="959"/>
      <c r="CS125" s="959"/>
      <c r="CT125" s="959"/>
      <c r="CU125" s="959"/>
      <c r="CV125" s="959"/>
      <c r="CW125" s="959"/>
      <c r="CX125" s="959"/>
      <c r="CY125" s="959"/>
      <c r="CZ125" s="959"/>
      <c r="DA125" s="959"/>
      <c r="DB125" s="959"/>
      <c r="DC125" s="959"/>
      <c r="DD125" s="959"/>
      <c r="DE125" s="959"/>
      <c r="DF125" s="960"/>
      <c r="DG125" s="996" t="s">
        <v>438</v>
      </c>
      <c r="DH125" s="997"/>
      <c r="DI125" s="997"/>
      <c r="DJ125" s="997"/>
      <c r="DK125" s="997"/>
      <c r="DL125" s="997" t="s">
        <v>450</v>
      </c>
      <c r="DM125" s="997"/>
      <c r="DN125" s="997"/>
      <c r="DO125" s="997"/>
      <c r="DP125" s="997"/>
      <c r="DQ125" s="997" t="s">
        <v>438</v>
      </c>
      <c r="DR125" s="997"/>
      <c r="DS125" s="997"/>
      <c r="DT125" s="997"/>
      <c r="DU125" s="997"/>
      <c r="DV125" s="998" t="s">
        <v>229</v>
      </c>
      <c r="DW125" s="998"/>
      <c r="DX125" s="998"/>
      <c r="DY125" s="998"/>
      <c r="DZ125" s="999"/>
    </row>
    <row r="126" spans="1:130" s="226" customFormat="1" ht="26.25" customHeight="1" thickBot="1" x14ac:dyDescent="0.2">
      <c r="A126" s="1130"/>
      <c r="B126" s="1016"/>
      <c r="C126" s="986" t="s">
        <v>463</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v>27068</v>
      </c>
      <c r="AB126" s="1029"/>
      <c r="AC126" s="1029"/>
      <c r="AD126" s="1029"/>
      <c r="AE126" s="1030"/>
      <c r="AF126" s="1031">
        <v>27035</v>
      </c>
      <c r="AG126" s="1029"/>
      <c r="AH126" s="1029"/>
      <c r="AI126" s="1029"/>
      <c r="AJ126" s="1030"/>
      <c r="AK126" s="1031">
        <v>27101</v>
      </c>
      <c r="AL126" s="1029"/>
      <c r="AM126" s="1029"/>
      <c r="AN126" s="1029"/>
      <c r="AO126" s="1030"/>
      <c r="AP126" s="1032">
        <v>0.6</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479</v>
      </c>
      <c r="CQ126" s="1020"/>
      <c r="CR126" s="1020"/>
      <c r="CS126" s="1020"/>
      <c r="CT126" s="1020"/>
      <c r="CU126" s="1020"/>
      <c r="CV126" s="1020"/>
      <c r="CW126" s="1020"/>
      <c r="CX126" s="1020"/>
      <c r="CY126" s="1020"/>
      <c r="CZ126" s="1020"/>
      <c r="DA126" s="1020"/>
      <c r="DB126" s="1020"/>
      <c r="DC126" s="1020"/>
      <c r="DD126" s="1020"/>
      <c r="DE126" s="1020"/>
      <c r="DF126" s="1021"/>
      <c r="DG126" s="989" t="s">
        <v>438</v>
      </c>
      <c r="DH126" s="990"/>
      <c r="DI126" s="990"/>
      <c r="DJ126" s="990"/>
      <c r="DK126" s="990"/>
      <c r="DL126" s="990" t="s">
        <v>432</v>
      </c>
      <c r="DM126" s="990"/>
      <c r="DN126" s="990"/>
      <c r="DO126" s="990"/>
      <c r="DP126" s="990"/>
      <c r="DQ126" s="990" t="s">
        <v>438</v>
      </c>
      <c r="DR126" s="990"/>
      <c r="DS126" s="990"/>
      <c r="DT126" s="990"/>
      <c r="DU126" s="990"/>
      <c r="DV126" s="991" t="s">
        <v>450</v>
      </c>
      <c r="DW126" s="991"/>
      <c r="DX126" s="991"/>
      <c r="DY126" s="991"/>
      <c r="DZ126" s="992"/>
    </row>
    <row r="127" spans="1:130" s="226" customFormat="1" ht="26.25" customHeight="1" x14ac:dyDescent="0.15">
      <c r="A127" s="1131"/>
      <c r="B127" s="1018"/>
      <c r="C127" s="1072" t="s">
        <v>480</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1677</v>
      </c>
      <c r="AB127" s="1029"/>
      <c r="AC127" s="1029"/>
      <c r="AD127" s="1029"/>
      <c r="AE127" s="1030"/>
      <c r="AF127" s="1031">
        <v>1449</v>
      </c>
      <c r="AG127" s="1029"/>
      <c r="AH127" s="1029"/>
      <c r="AI127" s="1029"/>
      <c r="AJ127" s="1030"/>
      <c r="AK127" s="1031">
        <v>1318</v>
      </c>
      <c r="AL127" s="1029"/>
      <c r="AM127" s="1029"/>
      <c r="AN127" s="1029"/>
      <c r="AO127" s="1030"/>
      <c r="AP127" s="1032">
        <v>0</v>
      </c>
      <c r="AQ127" s="1033"/>
      <c r="AR127" s="1033"/>
      <c r="AS127" s="1033"/>
      <c r="AT127" s="1034"/>
      <c r="AU127" s="262"/>
      <c r="AV127" s="262"/>
      <c r="AW127" s="262"/>
      <c r="AX127" s="1103" t="s">
        <v>481</v>
      </c>
      <c r="AY127" s="1104"/>
      <c r="AZ127" s="1104"/>
      <c r="BA127" s="1104"/>
      <c r="BB127" s="1104"/>
      <c r="BC127" s="1104"/>
      <c r="BD127" s="1104"/>
      <c r="BE127" s="1105"/>
      <c r="BF127" s="1106" t="s">
        <v>482</v>
      </c>
      <c r="BG127" s="1104"/>
      <c r="BH127" s="1104"/>
      <c r="BI127" s="1104"/>
      <c r="BJ127" s="1104"/>
      <c r="BK127" s="1104"/>
      <c r="BL127" s="1105"/>
      <c r="BM127" s="1106" t="s">
        <v>483</v>
      </c>
      <c r="BN127" s="1104"/>
      <c r="BO127" s="1104"/>
      <c r="BP127" s="1104"/>
      <c r="BQ127" s="1104"/>
      <c r="BR127" s="1104"/>
      <c r="BS127" s="1105"/>
      <c r="BT127" s="1106" t="s">
        <v>484</v>
      </c>
      <c r="BU127" s="1104"/>
      <c r="BV127" s="1104"/>
      <c r="BW127" s="1104"/>
      <c r="BX127" s="1104"/>
      <c r="BY127" s="1104"/>
      <c r="BZ127" s="1128"/>
      <c r="CA127" s="262"/>
      <c r="CB127" s="262"/>
      <c r="CC127" s="262"/>
      <c r="CD127" s="263"/>
      <c r="CE127" s="263"/>
      <c r="CF127" s="263"/>
      <c r="CG127" s="260"/>
      <c r="CH127" s="260"/>
      <c r="CI127" s="260"/>
      <c r="CJ127" s="261"/>
      <c r="CK127" s="1094"/>
      <c r="CL127" s="1081"/>
      <c r="CM127" s="1081"/>
      <c r="CN127" s="1081"/>
      <c r="CO127" s="1082"/>
      <c r="CP127" s="1019" t="s">
        <v>485</v>
      </c>
      <c r="CQ127" s="1020"/>
      <c r="CR127" s="1020"/>
      <c r="CS127" s="1020"/>
      <c r="CT127" s="1020"/>
      <c r="CU127" s="1020"/>
      <c r="CV127" s="1020"/>
      <c r="CW127" s="1020"/>
      <c r="CX127" s="1020"/>
      <c r="CY127" s="1020"/>
      <c r="CZ127" s="1020"/>
      <c r="DA127" s="1020"/>
      <c r="DB127" s="1020"/>
      <c r="DC127" s="1020"/>
      <c r="DD127" s="1020"/>
      <c r="DE127" s="1020"/>
      <c r="DF127" s="1021"/>
      <c r="DG127" s="989" t="s">
        <v>431</v>
      </c>
      <c r="DH127" s="990"/>
      <c r="DI127" s="990"/>
      <c r="DJ127" s="990"/>
      <c r="DK127" s="990"/>
      <c r="DL127" s="990" t="s">
        <v>486</v>
      </c>
      <c r="DM127" s="990"/>
      <c r="DN127" s="990"/>
      <c r="DO127" s="990"/>
      <c r="DP127" s="990"/>
      <c r="DQ127" s="990" t="s">
        <v>450</v>
      </c>
      <c r="DR127" s="990"/>
      <c r="DS127" s="990"/>
      <c r="DT127" s="990"/>
      <c r="DU127" s="990"/>
      <c r="DV127" s="991" t="s">
        <v>438</v>
      </c>
      <c r="DW127" s="991"/>
      <c r="DX127" s="991"/>
      <c r="DY127" s="991"/>
      <c r="DZ127" s="992"/>
    </row>
    <row r="128" spans="1:130" s="226" customFormat="1" ht="26.25" customHeight="1" thickBot="1" x14ac:dyDescent="0.2">
      <c r="A128" s="1114" t="s">
        <v>487</v>
      </c>
      <c r="B128" s="1115"/>
      <c r="C128" s="1115"/>
      <c r="D128" s="1115"/>
      <c r="E128" s="1115"/>
      <c r="F128" s="1115"/>
      <c r="G128" s="1115"/>
      <c r="H128" s="1115"/>
      <c r="I128" s="1115"/>
      <c r="J128" s="1115"/>
      <c r="K128" s="1115"/>
      <c r="L128" s="1115"/>
      <c r="M128" s="1115"/>
      <c r="N128" s="1115"/>
      <c r="O128" s="1115"/>
      <c r="P128" s="1115"/>
      <c r="Q128" s="1115"/>
      <c r="R128" s="1115"/>
      <c r="S128" s="1115"/>
      <c r="T128" s="1115"/>
      <c r="U128" s="1115"/>
      <c r="V128" s="1115"/>
      <c r="W128" s="1116" t="s">
        <v>488</v>
      </c>
      <c r="X128" s="1116"/>
      <c r="Y128" s="1116"/>
      <c r="Z128" s="1117"/>
      <c r="AA128" s="1118">
        <v>146801</v>
      </c>
      <c r="AB128" s="1119"/>
      <c r="AC128" s="1119"/>
      <c r="AD128" s="1119"/>
      <c r="AE128" s="1120"/>
      <c r="AF128" s="1121">
        <v>147125</v>
      </c>
      <c r="AG128" s="1119"/>
      <c r="AH128" s="1119"/>
      <c r="AI128" s="1119"/>
      <c r="AJ128" s="1120"/>
      <c r="AK128" s="1121">
        <v>145282</v>
      </c>
      <c r="AL128" s="1119"/>
      <c r="AM128" s="1119"/>
      <c r="AN128" s="1119"/>
      <c r="AO128" s="1120"/>
      <c r="AP128" s="1122"/>
      <c r="AQ128" s="1123"/>
      <c r="AR128" s="1123"/>
      <c r="AS128" s="1123"/>
      <c r="AT128" s="1124"/>
      <c r="AU128" s="262"/>
      <c r="AV128" s="262"/>
      <c r="AW128" s="262"/>
      <c r="AX128" s="958" t="s">
        <v>489</v>
      </c>
      <c r="AY128" s="959"/>
      <c r="AZ128" s="959"/>
      <c r="BA128" s="959"/>
      <c r="BB128" s="959"/>
      <c r="BC128" s="959"/>
      <c r="BD128" s="959"/>
      <c r="BE128" s="960"/>
      <c r="BF128" s="1125" t="s">
        <v>490</v>
      </c>
      <c r="BG128" s="1126"/>
      <c r="BH128" s="1126"/>
      <c r="BI128" s="1126"/>
      <c r="BJ128" s="1126"/>
      <c r="BK128" s="1126"/>
      <c r="BL128" s="1127"/>
      <c r="BM128" s="1125">
        <v>15</v>
      </c>
      <c r="BN128" s="1126"/>
      <c r="BO128" s="1126"/>
      <c r="BP128" s="1126"/>
      <c r="BQ128" s="1126"/>
      <c r="BR128" s="1126"/>
      <c r="BS128" s="1127"/>
      <c r="BT128" s="1125">
        <v>20</v>
      </c>
      <c r="BU128" s="1126"/>
      <c r="BV128" s="1126"/>
      <c r="BW128" s="1126"/>
      <c r="BX128" s="1126"/>
      <c r="BY128" s="1126"/>
      <c r="BZ128" s="1149"/>
      <c r="CA128" s="263"/>
      <c r="CB128" s="263"/>
      <c r="CC128" s="263"/>
      <c r="CD128" s="263"/>
      <c r="CE128" s="263"/>
      <c r="CF128" s="263"/>
      <c r="CG128" s="260"/>
      <c r="CH128" s="260"/>
      <c r="CI128" s="260"/>
      <c r="CJ128" s="261"/>
      <c r="CK128" s="1095"/>
      <c r="CL128" s="1096"/>
      <c r="CM128" s="1096"/>
      <c r="CN128" s="1096"/>
      <c r="CO128" s="1097"/>
      <c r="CP128" s="1107" t="s">
        <v>491</v>
      </c>
      <c r="CQ128" s="1108"/>
      <c r="CR128" s="1108"/>
      <c r="CS128" s="1108"/>
      <c r="CT128" s="1108"/>
      <c r="CU128" s="1108"/>
      <c r="CV128" s="1108"/>
      <c r="CW128" s="1108"/>
      <c r="CX128" s="1108"/>
      <c r="CY128" s="1108"/>
      <c r="CZ128" s="1108"/>
      <c r="DA128" s="1108"/>
      <c r="DB128" s="1108"/>
      <c r="DC128" s="1108"/>
      <c r="DD128" s="1108"/>
      <c r="DE128" s="1108"/>
      <c r="DF128" s="1109"/>
      <c r="DG128" s="1110" t="s">
        <v>432</v>
      </c>
      <c r="DH128" s="1111"/>
      <c r="DI128" s="1111"/>
      <c r="DJ128" s="1111"/>
      <c r="DK128" s="1111"/>
      <c r="DL128" s="1111" t="s">
        <v>438</v>
      </c>
      <c r="DM128" s="1111"/>
      <c r="DN128" s="1111"/>
      <c r="DO128" s="1111"/>
      <c r="DP128" s="1111"/>
      <c r="DQ128" s="1111" t="s">
        <v>229</v>
      </c>
      <c r="DR128" s="1111"/>
      <c r="DS128" s="1111"/>
      <c r="DT128" s="1111"/>
      <c r="DU128" s="1111"/>
      <c r="DV128" s="1112" t="s">
        <v>486</v>
      </c>
      <c r="DW128" s="1112"/>
      <c r="DX128" s="1112"/>
      <c r="DY128" s="1112"/>
      <c r="DZ128" s="1113"/>
    </row>
    <row r="129" spans="1:131" s="226" customFormat="1" ht="26.25" customHeight="1" x14ac:dyDescent="0.15">
      <c r="A129" s="1000" t="s">
        <v>99</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492</v>
      </c>
      <c r="X129" s="1144"/>
      <c r="Y129" s="1144"/>
      <c r="Z129" s="1145"/>
      <c r="AA129" s="1028">
        <v>4844907</v>
      </c>
      <c r="AB129" s="1029"/>
      <c r="AC129" s="1029"/>
      <c r="AD129" s="1029"/>
      <c r="AE129" s="1030"/>
      <c r="AF129" s="1031">
        <v>4879021</v>
      </c>
      <c r="AG129" s="1029"/>
      <c r="AH129" s="1029"/>
      <c r="AI129" s="1029"/>
      <c r="AJ129" s="1030"/>
      <c r="AK129" s="1031">
        <v>4927942</v>
      </c>
      <c r="AL129" s="1029"/>
      <c r="AM129" s="1029"/>
      <c r="AN129" s="1029"/>
      <c r="AO129" s="1030"/>
      <c r="AP129" s="1146"/>
      <c r="AQ129" s="1147"/>
      <c r="AR129" s="1147"/>
      <c r="AS129" s="1147"/>
      <c r="AT129" s="1148"/>
      <c r="AU129" s="264"/>
      <c r="AV129" s="264"/>
      <c r="AW129" s="264"/>
      <c r="AX129" s="1137" t="s">
        <v>493</v>
      </c>
      <c r="AY129" s="1020"/>
      <c r="AZ129" s="1020"/>
      <c r="BA129" s="1020"/>
      <c r="BB129" s="1020"/>
      <c r="BC129" s="1020"/>
      <c r="BD129" s="1020"/>
      <c r="BE129" s="1021"/>
      <c r="BF129" s="1138" t="s">
        <v>438</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494</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495</v>
      </c>
      <c r="X130" s="1144"/>
      <c r="Y130" s="1144"/>
      <c r="Z130" s="1145"/>
      <c r="AA130" s="1028">
        <v>571483</v>
      </c>
      <c r="AB130" s="1029"/>
      <c r="AC130" s="1029"/>
      <c r="AD130" s="1029"/>
      <c r="AE130" s="1030"/>
      <c r="AF130" s="1031">
        <v>564656</v>
      </c>
      <c r="AG130" s="1029"/>
      <c r="AH130" s="1029"/>
      <c r="AI130" s="1029"/>
      <c r="AJ130" s="1030"/>
      <c r="AK130" s="1031">
        <v>547538</v>
      </c>
      <c r="AL130" s="1029"/>
      <c r="AM130" s="1029"/>
      <c r="AN130" s="1029"/>
      <c r="AO130" s="1030"/>
      <c r="AP130" s="1146"/>
      <c r="AQ130" s="1147"/>
      <c r="AR130" s="1147"/>
      <c r="AS130" s="1147"/>
      <c r="AT130" s="1148"/>
      <c r="AU130" s="264"/>
      <c r="AV130" s="264"/>
      <c r="AW130" s="264"/>
      <c r="AX130" s="1137" t="s">
        <v>496</v>
      </c>
      <c r="AY130" s="1020"/>
      <c r="AZ130" s="1020"/>
      <c r="BA130" s="1020"/>
      <c r="BB130" s="1020"/>
      <c r="BC130" s="1020"/>
      <c r="BD130" s="1020"/>
      <c r="BE130" s="1021"/>
      <c r="BF130" s="1174">
        <v>7.3</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497</v>
      </c>
      <c r="X131" s="1182"/>
      <c r="Y131" s="1182"/>
      <c r="Z131" s="1183"/>
      <c r="AA131" s="1075">
        <v>4273424</v>
      </c>
      <c r="AB131" s="1054"/>
      <c r="AC131" s="1054"/>
      <c r="AD131" s="1054"/>
      <c r="AE131" s="1055"/>
      <c r="AF131" s="1053">
        <v>4314365</v>
      </c>
      <c r="AG131" s="1054"/>
      <c r="AH131" s="1054"/>
      <c r="AI131" s="1054"/>
      <c r="AJ131" s="1055"/>
      <c r="AK131" s="1053">
        <v>4380404</v>
      </c>
      <c r="AL131" s="1054"/>
      <c r="AM131" s="1054"/>
      <c r="AN131" s="1054"/>
      <c r="AO131" s="1055"/>
      <c r="AP131" s="1184"/>
      <c r="AQ131" s="1185"/>
      <c r="AR131" s="1185"/>
      <c r="AS131" s="1185"/>
      <c r="AT131" s="1186"/>
      <c r="AU131" s="264"/>
      <c r="AV131" s="264"/>
      <c r="AW131" s="264"/>
      <c r="AX131" s="1156" t="s">
        <v>498</v>
      </c>
      <c r="AY131" s="1108"/>
      <c r="AZ131" s="1108"/>
      <c r="BA131" s="1108"/>
      <c r="BB131" s="1108"/>
      <c r="BC131" s="1108"/>
      <c r="BD131" s="1108"/>
      <c r="BE131" s="1109"/>
      <c r="BF131" s="1157">
        <v>78.099999999999994</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499</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500</v>
      </c>
      <c r="W132" s="1167"/>
      <c r="X132" s="1167"/>
      <c r="Y132" s="1167"/>
      <c r="Z132" s="1168"/>
      <c r="AA132" s="1169">
        <v>6.8723814909999996</v>
      </c>
      <c r="AB132" s="1170"/>
      <c r="AC132" s="1170"/>
      <c r="AD132" s="1170"/>
      <c r="AE132" s="1171"/>
      <c r="AF132" s="1172">
        <v>7.2342511590000003</v>
      </c>
      <c r="AG132" s="1170"/>
      <c r="AH132" s="1170"/>
      <c r="AI132" s="1170"/>
      <c r="AJ132" s="1171"/>
      <c r="AK132" s="1172">
        <v>7.8208767960000003</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501</v>
      </c>
      <c r="W133" s="1150"/>
      <c r="X133" s="1150"/>
      <c r="Y133" s="1150"/>
      <c r="Z133" s="1151"/>
      <c r="AA133" s="1152">
        <v>7.9</v>
      </c>
      <c r="AB133" s="1153"/>
      <c r="AC133" s="1153"/>
      <c r="AD133" s="1153"/>
      <c r="AE133" s="1154"/>
      <c r="AF133" s="1152">
        <v>7</v>
      </c>
      <c r="AG133" s="1153"/>
      <c r="AH133" s="1153"/>
      <c r="AI133" s="1153"/>
      <c r="AJ133" s="1154"/>
      <c r="AK133" s="1152">
        <v>7.3</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QNvEsadmyVdsKfSX9U6bIIVblU19pJWDuoCkaiU0QfHoOYkhLCUGGKtylzU9y9T/SVRUTISZ83T+kbxXOvpTMw==" saltValue="z813xR89Elt3+h267gM1V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Z57" zoomScale="85" zoomScaleNormal="85" zoomScaleSheetLayoutView="85" workbookViewId="0">
      <selection activeCell="BB32" sqref="BB32"/>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502</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Sjy2fRS1HlOLZFRmQQb3w1zi/Ei/oOcMXwVj1DrbDyD34wCprF8c9WUgg0bCyxJf5XpvrrkLayRtMo3ffbBWlA==" saltValue="bckH94ovWnFJOg69+13Th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H45" zoomScale="85" zoomScaleNormal="85"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bj2LK+/v7L/mSzolEyroG3Xf7rqmP6cwS/wWna402nfG52RT8G35NoDVVzXpmCm8BbncWyq8NZXh+cOHbU8gGw==" saltValue="u9/LBHqPYCD2sVY+vODMZ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Y37"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503</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504</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505</v>
      </c>
      <c r="AP7" s="283"/>
      <c r="AQ7" s="284" t="s">
        <v>506</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507</v>
      </c>
      <c r="AQ8" s="290" t="s">
        <v>508</v>
      </c>
      <c r="AR8" s="291" t="s">
        <v>509</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510</v>
      </c>
      <c r="AL9" s="1193"/>
      <c r="AM9" s="1193"/>
      <c r="AN9" s="1194"/>
      <c r="AO9" s="292">
        <v>1296490</v>
      </c>
      <c r="AP9" s="292">
        <v>78900</v>
      </c>
      <c r="AQ9" s="293">
        <v>79889</v>
      </c>
      <c r="AR9" s="294">
        <v>-1.2</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511</v>
      </c>
      <c r="AL10" s="1193"/>
      <c r="AM10" s="1193"/>
      <c r="AN10" s="1194"/>
      <c r="AO10" s="295">
        <v>163820</v>
      </c>
      <c r="AP10" s="295">
        <v>9970</v>
      </c>
      <c r="AQ10" s="296">
        <v>8108</v>
      </c>
      <c r="AR10" s="297">
        <v>23</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512</v>
      </c>
      <c r="AL11" s="1193"/>
      <c r="AM11" s="1193"/>
      <c r="AN11" s="1194"/>
      <c r="AO11" s="295">
        <v>253800</v>
      </c>
      <c r="AP11" s="295">
        <v>15445</v>
      </c>
      <c r="AQ11" s="296">
        <v>12080</v>
      </c>
      <c r="AR11" s="297">
        <v>27.9</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513</v>
      </c>
      <c r="AL12" s="1193"/>
      <c r="AM12" s="1193"/>
      <c r="AN12" s="1194"/>
      <c r="AO12" s="295" t="s">
        <v>514</v>
      </c>
      <c r="AP12" s="295" t="s">
        <v>514</v>
      </c>
      <c r="AQ12" s="296">
        <v>646</v>
      </c>
      <c r="AR12" s="297" t="s">
        <v>514</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515</v>
      </c>
      <c r="AL13" s="1193"/>
      <c r="AM13" s="1193"/>
      <c r="AN13" s="1194"/>
      <c r="AO13" s="295" t="s">
        <v>514</v>
      </c>
      <c r="AP13" s="295" t="s">
        <v>514</v>
      </c>
      <c r="AQ13" s="296">
        <v>5</v>
      </c>
      <c r="AR13" s="297" t="s">
        <v>514</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516</v>
      </c>
      <c r="AL14" s="1193"/>
      <c r="AM14" s="1193"/>
      <c r="AN14" s="1194"/>
      <c r="AO14" s="295">
        <v>23121</v>
      </c>
      <c r="AP14" s="295">
        <v>1407</v>
      </c>
      <c r="AQ14" s="296">
        <v>3864</v>
      </c>
      <c r="AR14" s="297">
        <v>-63.6</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517</v>
      </c>
      <c r="AL15" s="1193"/>
      <c r="AM15" s="1193"/>
      <c r="AN15" s="1194"/>
      <c r="AO15" s="295">
        <v>21549</v>
      </c>
      <c r="AP15" s="295">
        <v>1311</v>
      </c>
      <c r="AQ15" s="296">
        <v>1710</v>
      </c>
      <c r="AR15" s="297">
        <v>-23.3</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518</v>
      </c>
      <c r="AL16" s="1196"/>
      <c r="AM16" s="1196"/>
      <c r="AN16" s="1197"/>
      <c r="AO16" s="295">
        <v>-110740</v>
      </c>
      <c r="AP16" s="295">
        <v>-6739</v>
      </c>
      <c r="AQ16" s="296">
        <v>-7653</v>
      </c>
      <c r="AR16" s="297">
        <v>-11.9</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180</v>
      </c>
      <c r="AL17" s="1196"/>
      <c r="AM17" s="1196"/>
      <c r="AN17" s="1197"/>
      <c r="AO17" s="295">
        <v>1648040</v>
      </c>
      <c r="AP17" s="295">
        <v>100295</v>
      </c>
      <c r="AQ17" s="296">
        <v>98649</v>
      </c>
      <c r="AR17" s="297">
        <v>1.7</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519</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520</v>
      </c>
      <c r="AP20" s="303" t="s">
        <v>521</v>
      </c>
      <c r="AQ20" s="304" t="s">
        <v>522</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523</v>
      </c>
      <c r="AL21" s="1188"/>
      <c r="AM21" s="1188"/>
      <c r="AN21" s="1189"/>
      <c r="AO21" s="307">
        <v>9.25</v>
      </c>
      <c r="AP21" s="308">
        <v>9.08</v>
      </c>
      <c r="AQ21" s="309">
        <v>0.17</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524</v>
      </c>
      <c r="AL22" s="1188"/>
      <c r="AM22" s="1188"/>
      <c r="AN22" s="1189"/>
      <c r="AO22" s="312">
        <v>96.6</v>
      </c>
      <c r="AP22" s="313">
        <v>97.3</v>
      </c>
      <c r="AQ22" s="314">
        <v>-0.7</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525</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526</v>
      </c>
      <c r="AO27" s="273"/>
      <c r="AP27" s="273"/>
      <c r="AQ27" s="273"/>
      <c r="AR27" s="273"/>
      <c r="AS27" s="273"/>
      <c r="AT27" s="273"/>
    </row>
    <row r="28" spans="1:46" ht="17.25" x14ac:dyDescent="0.15">
      <c r="A28" s="274" t="s">
        <v>527</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528</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505</v>
      </c>
      <c r="AP30" s="283"/>
      <c r="AQ30" s="284" t="s">
        <v>506</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507</v>
      </c>
      <c r="AQ31" s="290" t="s">
        <v>508</v>
      </c>
      <c r="AR31" s="291" t="s">
        <v>509</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529</v>
      </c>
      <c r="AL32" s="1204"/>
      <c r="AM32" s="1204"/>
      <c r="AN32" s="1205"/>
      <c r="AO32" s="322">
        <v>716386</v>
      </c>
      <c r="AP32" s="322">
        <v>43597</v>
      </c>
      <c r="AQ32" s="323">
        <v>48423</v>
      </c>
      <c r="AR32" s="324">
        <v>-10</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530</v>
      </c>
      <c r="AL33" s="1204"/>
      <c r="AM33" s="1204"/>
      <c r="AN33" s="1205"/>
      <c r="AO33" s="322" t="s">
        <v>514</v>
      </c>
      <c r="AP33" s="322" t="s">
        <v>514</v>
      </c>
      <c r="AQ33" s="323" t="s">
        <v>514</v>
      </c>
      <c r="AR33" s="324" t="s">
        <v>514</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531</v>
      </c>
      <c r="AL34" s="1204"/>
      <c r="AM34" s="1204"/>
      <c r="AN34" s="1205"/>
      <c r="AO34" s="322" t="s">
        <v>514</v>
      </c>
      <c r="AP34" s="322" t="s">
        <v>514</v>
      </c>
      <c r="AQ34" s="323">
        <v>13</v>
      </c>
      <c r="AR34" s="324" t="s">
        <v>514</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532</v>
      </c>
      <c r="AL35" s="1204"/>
      <c r="AM35" s="1204"/>
      <c r="AN35" s="1205"/>
      <c r="AO35" s="322">
        <v>269495</v>
      </c>
      <c r="AP35" s="322">
        <v>16401</v>
      </c>
      <c r="AQ35" s="323">
        <v>14651</v>
      </c>
      <c r="AR35" s="324">
        <v>11.9</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533</v>
      </c>
      <c r="AL36" s="1204"/>
      <c r="AM36" s="1204"/>
      <c r="AN36" s="1205"/>
      <c r="AO36" s="322">
        <v>21095</v>
      </c>
      <c r="AP36" s="322">
        <v>1284</v>
      </c>
      <c r="AQ36" s="323">
        <v>3601</v>
      </c>
      <c r="AR36" s="324">
        <v>-64.3</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534</v>
      </c>
      <c r="AL37" s="1204"/>
      <c r="AM37" s="1204"/>
      <c r="AN37" s="1205"/>
      <c r="AO37" s="322">
        <v>28419</v>
      </c>
      <c r="AP37" s="322">
        <v>1729</v>
      </c>
      <c r="AQ37" s="323">
        <v>938</v>
      </c>
      <c r="AR37" s="324">
        <v>84.3</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535</v>
      </c>
      <c r="AL38" s="1207"/>
      <c r="AM38" s="1207"/>
      <c r="AN38" s="1208"/>
      <c r="AO38" s="325">
        <v>11</v>
      </c>
      <c r="AP38" s="325">
        <v>1</v>
      </c>
      <c r="AQ38" s="326">
        <v>4</v>
      </c>
      <c r="AR38" s="314">
        <v>-75</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536</v>
      </c>
      <c r="AL39" s="1207"/>
      <c r="AM39" s="1207"/>
      <c r="AN39" s="1208"/>
      <c r="AO39" s="322">
        <v>-145282</v>
      </c>
      <c r="AP39" s="322">
        <v>-8841</v>
      </c>
      <c r="AQ39" s="323">
        <v>-3765</v>
      </c>
      <c r="AR39" s="324">
        <v>134.80000000000001</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537</v>
      </c>
      <c r="AL40" s="1204"/>
      <c r="AM40" s="1204"/>
      <c r="AN40" s="1205"/>
      <c r="AO40" s="322">
        <v>-547538</v>
      </c>
      <c r="AP40" s="322">
        <v>-33321</v>
      </c>
      <c r="AQ40" s="323">
        <v>-44033</v>
      </c>
      <c r="AR40" s="324">
        <v>-24.3</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295</v>
      </c>
      <c r="AL41" s="1210"/>
      <c r="AM41" s="1210"/>
      <c r="AN41" s="1211"/>
      <c r="AO41" s="322">
        <v>342586</v>
      </c>
      <c r="AP41" s="322">
        <v>20849</v>
      </c>
      <c r="AQ41" s="323">
        <v>19832</v>
      </c>
      <c r="AR41" s="324">
        <v>5.0999999999999996</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538</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539</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540</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505</v>
      </c>
      <c r="AN49" s="1200" t="s">
        <v>541</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542</v>
      </c>
      <c r="AO50" s="339" t="s">
        <v>543</v>
      </c>
      <c r="AP50" s="340" t="s">
        <v>544</v>
      </c>
      <c r="AQ50" s="341" t="s">
        <v>545</v>
      </c>
      <c r="AR50" s="342" t="s">
        <v>546</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547</v>
      </c>
      <c r="AL51" s="335"/>
      <c r="AM51" s="343">
        <v>1346425</v>
      </c>
      <c r="AN51" s="344">
        <v>85131</v>
      </c>
      <c r="AO51" s="345">
        <v>-20.2</v>
      </c>
      <c r="AP51" s="346">
        <v>74444</v>
      </c>
      <c r="AQ51" s="347">
        <v>6.6</v>
      </c>
      <c r="AR51" s="348">
        <v>-26.8</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548</v>
      </c>
      <c r="AM52" s="351">
        <v>1044221</v>
      </c>
      <c r="AN52" s="352">
        <v>66023</v>
      </c>
      <c r="AO52" s="353">
        <v>17</v>
      </c>
      <c r="AP52" s="354">
        <v>34175</v>
      </c>
      <c r="AQ52" s="355">
        <v>4.0999999999999996</v>
      </c>
      <c r="AR52" s="356">
        <v>12.9</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549</v>
      </c>
      <c r="AL53" s="335"/>
      <c r="AM53" s="343">
        <v>1012463</v>
      </c>
      <c r="AN53" s="344">
        <v>63979</v>
      </c>
      <c r="AO53" s="345">
        <v>-24.8</v>
      </c>
      <c r="AP53" s="346">
        <v>85205</v>
      </c>
      <c r="AQ53" s="347">
        <v>14.5</v>
      </c>
      <c r="AR53" s="348">
        <v>-39.299999999999997</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548</v>
      </c>
      <c r="AM54" s="351">
        <v>545544</v>
      </c>
      <c r="AN54" s="352">
        <v>34474</v>
      </c>
      <c r="AO54" s="353">
        <v>-47.8</v>
      </c>
      <c r="AP54" s="354">
        <v>38847</v>
      </c>
      <c r="AQ54" s="355">
        <v>13.7</v>
      </c>
      <c r="AR54" s="356">
        <v>-61.5</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550</v>
      </c>
      <c r="AL55" s="335"/>
      <c r="AM55" s="343">
        <v>1027074</v>
      </c>
      <c r="AN55" s="344">
        <v>63952</v>
      </c>
      <c r="AO55" s="345">
        <v>0</v>
      </c>
      <c r="AP55" s="346">
        <v>69469</v>
      </c>
      <c r="AQ55" s="347">
        <v>-18.5</v>
      </c>
      <c r="AR55" s="348">
        <v>18.5</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548</v>
      </c>
      <c r="AM56" s="351">
        <v>612625</v>
      </c>
      <c r="AN56" s="352">
        <v>38146</v>
      </c>
      <c r="AO56" s="353">
        <v>10.7</v>
      </c>
      <c r="AP56" s="354">
        <v>38215</v>
      </c>
      <c r="AQ56" s="355">
        <v>-1.6</v>
      </c>
      <c r="AR56" s="356">
        <v>12.3</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551</v>
      </c>
      <c r="AL57" s="335"/>
      <c r="AM57" s="343">
        <v>2487637</v>
      </c>
      <c r="AN57" s="344">
        <v>151050</v>
      </c>
      <c r="AO57" s="345">
        <v>136.19999999999999</v>
      </c>
      <c r="AP57" s="346">
        <v>67293</v>
      </c>
      <c r="AQ57" s="347">
        <v>-3.1</v>
      </c>
      <c r="AR57" s="348">
        <v>139.30000000000001</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548</v>
      </c>
      <c r="AM58" s="351">
        <v>1828766</v>
      </c>
      <c r="AN58" s="352">
        <v>111043</v>
      </c>
      <c r="AO58" s="353">
        <v>191.1</v>
      </c>
      <c r="AP58" s="354">
        <v>35076</v>
      </c>
      <c r="AQ58" s="355">
        <v>-8.1999999999999993</v>
      </c>
      <c r="AR58" s="356">
        <v>199.3</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552</v>
      </c>
      <c r="AL59" s="335"/>
      <c r="AM59" s="343">
        <v>2077127</v>
      </c>
      <c r="AN59" s="344">
        <v>126407</v>
      </c>
      <c r="AO59" s="345">
        <v>-16.3</v>
      </c>
      <c r="AP59" s="346">
        <v>67343</v>
      </c>
      <c r="AQ59" s="347">
        <v>0.1</v>
      </c>
      <c r="AR59" s="348">
        <v>-16.399999999999999</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548</v>
      </c>
      <c r="AM60" s="351">
        <v>1165881</v>
      </c>
      <c r="AN60" s="352">
        <v>70952</v>
      </c>
      <c r="AO60" s="353">
        <v>-36.1</v>
      </c>
      <c r="AP60" s="354">
        <v>32865</v>
      </c>
      <c r="AQ60" s="355">
        <v>-6.3</v>
      </c>
      <c r="AR60" s="356">
        <v>-29.8</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553</v>
      </c>
      <c r="AL61" s="357"/>
      <c r="AM61" s="358">
        <v>1590145</v>
      </c>
      <c r="AN61" s="359">
        <v>98104</v>
      </c>
      <c r="AO61" s="360">
        <v>15</v>
      </c>
      <c r="AP61" s="361">
        <v>72751</v>
      </c>
      <c r="AQ61" s="362">
        <v>-0.1</v>
      </c>
      <c r="AR61" s="348">
        <v>15.1</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548</v>
      </c>
      <c r="AM62" s="351">
        <v>1039407</v>
      </c>
      <c r="AN62" s="352">
        <v>64128</v>
      </c>
      <c r="AO62" s="353">
        <v>27</v>
      </c>
      <c r="AP62" s="354">
        <v>35836</v>
      </c>
      <c r="AQ62" s="355">
        <v>0.3</v>
      </c>
      <c r="AR62" s="356">
        <v>26.7</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XTVFjFL7S2zCyDFL5Aaz8PJGrlGrwxYvr5gZaBdQNjv0h9Unw6PFtHWWhO3bnFN04lN0mfu+kFTH3Vw8uojlIA==" saltValue="BJZmCkdlsa+csMdweYnQP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10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kAZ0haPYqlvjQB9TtSTkdzCzj4L/S8UdFyWBrqikBbmP2zCx43pBq1BTGj2qWZiSuUtasuhk3JHz3/qhjfJ0g==" saltValue="qqnWah6UPmCWdnoGyzj0Y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79"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67dwazn3AIWEr2eb9mQ/0FbRNMF8DtlMcsEsbtvyvelHnAyoOqKvD8lolSNppno9UJSRb4EXQ7DL3V3fDG/cZg==" saltValue="X1CJ2395iY1t3IsNgWNNo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36"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12" t="s">
        <v>3</v>
      </c>
      <c r="D47" s="1212"/>
      <c r="E47" s="1213"/>
      <c r="F47" s="11">
        <v>16.73</v>
      </c>
      <c r="G47" s="12">
        <v>15.56</v>
      </c>
      <c r="H47" s="12">
        <v>20.14</v>
      </c>
      <c r="I47" s="12">
        <v>18.16</v>
      </c>
      <c r="J47" s="13">
        <v>16.97</v>
      </c>
    </row>
    <row r="48" spans="2:10" ht="57.75" customHeight="1" x14ac:dyDescent="0.15">
      <c r="B48" s="14"/>
      <c r="C48" s="1214" t="s">
        <v>4</v>
      </c>
      <c r="D48" s="1214"/>
      <c r="E48" s="1215"/>
      <c r="F48" s="15">
        <v>5.01</v>
      </c>
      <c r="G48" s="16">
        <v>7.28</v>
      </c>
      <c r="H48" s="16">
        <v>5.88</v>
      </c>
      <c r="I48" s="16">
        <v>5.89</v>
      </c>
      <c r="J48" s="17">
        <v>4.4800000000000004</v>
      </c>
    </row>
    <row r="49" spans="2:10" ht="57.75" customHeight="1" thickBot="1" x14ac:dyDescent="0.2">
      <c r="B49" s="18"/>
      <c r="C49" s="1216" t="s">
        <v>5</v>
      </c>
      <c r="D49" s="1216"/>
      <c r="E49" s="1217"/>
      <c r="F49" s="19" t="s">
        <v>562</v>
      </c>
      <c r="G49" s="20">
        <v>1.05</v>
      </c>
      <c r="H49" s="20">
        <v>3.36</v>
      </c>
      <c r="I49" s="20" t="s">
        <v>563</v>
      </c>
      <c r="J49" s="21" t="s">
        <v>564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mA4enD0LJ+cwdTb+1ptMk9Rs3Prj0pAfOUJfXxx6wt384ofpxsbKpQ2vyn4bQ0SfUoJUeYfuJ//vSmS8+RQwJw==" saltValue="FRHjUI0GblSnzGM1bxIUV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大井 雅貴</cp:lastModifiedBy>
  <cp:lastPrinted>2019-10-30T03:58:52Z</cp:lastPrinted>
  <dcterms:created xsi:type="dcterms:W3CDTF">2019-06-06T04:13:54Z</dcterms:created>
  <dcterms:modified xsi:type="dcterms:W3CDTF">2019-10-30T04:11:04Z</dcterms:modified>
  <cp:category/>
</cp:coreProperties>
</file>