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12" windowWidth="16392" windowHeight="345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U34" i="9"/>
  <c r="C34" i="9"/>
  <c r="AM34" i="9" l="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<sst xmlns="http://schemas.openxmlformats.org/spreadsheetml/2006/main" count="961" uniqueCount="552">
  <si>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</si>
  <si>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</si>
  <si>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</si>
  <si>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</si>
  <si>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</si>
  <si>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</si>
  <si>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</si>
  <si>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</si>
  <si>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</si>
  <si>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</si>
  <si>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</si>
  <si>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</si>
  <si>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</si>
  <si>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</si>
  <si>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</si>
  <si>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</si>
  <si>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</si>
  <si>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</si>
  <si>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</si>
  <si>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</si>
  <si>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</si>
  <si>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</si>
  <si>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</si>
  <si>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</si>
  <si>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</si>
  <si>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</si>
  <si>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</si>
  <si>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</si>
  <si>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</si>
  <si>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</si>
  <si>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</si>
  <si>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</si>
  <si>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</si>
  <si>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</si>
  <si>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</si>
  <si>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</si>
  <si>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</si>
  <si>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</si>
  <si>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</si>
  <si>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</si>
  <si>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</si>
  <si>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</si>
  <si>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</si>
  <si>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</si>
  <si>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</si>
  <si>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</si>
  <si>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</si>
  <si>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</si>
  <si>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</si>
  <si>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</si>
  <si>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</si>
  <si>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</si>
  <si>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</si>
  <si>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</si>
  <si>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</si>
  <si>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</si>
  <si>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</si>
  <si>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</si>
  <si>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</si>
  <si>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</si>
  <si>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</si>
  <si>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</si>
  <si>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</si>
  <si>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</si>
  <si>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</si>
  <si>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</si>
  <si>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</si>
  <si>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</si>
  <si>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</si>
  <si>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</si>
  <si>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</si>
  <si>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</si>
  <si>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</si>
  <si>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</si>
  <si>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</si>
  <si>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</si>
  <si>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</si>
  <si>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</si>
  <si>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</si>
  <si>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</si>
  <si>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</si>
  <si>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</si>
  <si>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倶知安町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</si>
  <si>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</si>
  <si>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</si>
  <si>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</si>
  <si>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</si>
  <si>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</si>
  <si>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</si>
  <si>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</si>
  <si>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</si>
  <si>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</si>
  <si>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</si>
  <si>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</si>
  <si>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</si>
  <si>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</si>
  <si>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</si>
  <si>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</si>
  <si>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</si>
  <si>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</si>
  <si>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</si>
  <si>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</si>
  <si>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</si>
  <si>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</si>
  <si>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</si>
  <si>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</si>
  <si>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</si>
  <si>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</si>
  <si>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</si>
  <si>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</si>
  <si>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</si>
  <si>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</si>
  <si>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</si>
  <si>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</si>
  <si>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</si>
  <si>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</si>
  <si>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</si>
  <si>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</si>
  <si>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</si>
  <si>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</si>
  <si>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</si>
  <si>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</si>
  <si>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</si>
  <si>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</si>
  <si>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</si>
  <si>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</si>
  <si>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</si>
  <si>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</si>
  <si>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</si>
  <si>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</si>
  <si>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</si>
  <si>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</si>
  <si>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</si>
  <si>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</si>
  <si>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</si>
  <si>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</si>
  <si>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</si>
  <si>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</si>
  <si>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</si>
  <si>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</si>
  <si>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</si>
  <si>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</si>
  <si>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</si>
  <si>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</si>
  <si>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</si>
  <si>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</si>
  <si>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</si>
  <si>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</si>
  <si>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</si>
  <si>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</si>
  <si>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</si>
  <si>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</si>
  <si>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</si>
  <si>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</si>
  <si>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</si>
  <si>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</si>
  <si>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</si>
  <si>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</si>
  <si>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</si>
  <si>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</si>
  <si>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</si>
  <si>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</si>
  <si>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</si>
  <si>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</si>
  <si>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</si>
  <si>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</si>
  <si>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</si>
  <si>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</si>
  <si>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</si>
  <si>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</si>
  <si>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</si>
  <si>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</si>
  <si>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</si>
  <si>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</si>
  <si>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</si>
  <si>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</si>
  <si>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</si>
  <si>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</si>
  <si>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</si>
  <si>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</si>
  <si>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</si>
  <si>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</si>
  <si>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</si>
  <si>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</si>
  <si>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</si>
  <si>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</si>
  <si>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</si>
  <si>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</si>
  <si>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</si>
  <si>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</si>
  <si>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</si>
  <si>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</si>
  <si>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</si>
  <si>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</si>
  <si>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北海道倶知安町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</si>
  <si>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</si>
  <si>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</si>
  <si>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</si>
  <si>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</si>
  <si>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</si>
  <si>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</si>
  <si>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</si>
  <si>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</si>
  <si>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</si>
  <si>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</si>
  <si>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</si>
  <si>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</si>
  <si>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</si>
  <si>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</si>
  <si>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</si>
  <si>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</si>
  <si>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</si>
  <si>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</si>
  <si>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</si>
  <si>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</si>
  <si>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</si>
  <si>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</si>
  <si>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</si>
  <si>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</si>
  <si>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</si>
  <si>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</si>
  <si>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</si>
  <si>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</si>
  <si>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</si>
  <si>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</si>
  <si>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</si>
  <si>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</si>
  <si>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</si>
  <si>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</si>
  <si>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</si>
  <si>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</si>
  <si>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</si>
  <si>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</si>
  <si>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</si>
  <si>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</si>
  <si>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</si>
  <si>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</si>
  <si>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</si>
  <si>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</si>
  <si>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</si>
  <si>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</si>
  <si>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</si>
  <si>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</si>
  <si>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</si>
  <si>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</si>
  <si>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</si>
  <si>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</si>
  <si>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</si>
  <si>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</si>
  <si>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</si>
  <si>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</si>
  <si>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</si>
  <si>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</si>
  <si>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</si>
  <si>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</si>
  <si>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</si>
  <si>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</si>
  <si>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</si>
  <si>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</si>
  <si>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</si>
  <si>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</si>
  <si>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</si>
  <si>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</si>
  <si>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</si>
  <si>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</si>
  <si>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</si>
  <si>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</si>
  <si>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</si>
  <si>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</si>
  <si>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</si>
  <si>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</si>
  <si>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</si>
  <si>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</si>
  <si>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</si>
  <si>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</si>
  <si>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</si>
  <si>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</si>
  <si>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</si>
  <si>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</si>
  <si>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</si>
  <si>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</si>
  <si>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</si>
  <si>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</si>
  <si>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</si>
  <si>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</si>
  <si>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</si>
  <si>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</si>
  <si>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</si>
  <si>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</si>
  <si>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</si>
  <si>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</si>
  <si>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</si>
  <si>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</si>
  <si>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</si>
  <si>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</si>
  <si>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</si>
  <si>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</si>
  <si>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</si>
  <si>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</si>
  <si>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</si>
  <si>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</si>
  <si>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</si>
  <si>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</si>
  <si>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</si>
  <si>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</si>
  <si>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</si>
  <si>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</si>
  <si>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</si>
  <si>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</si>
  <si>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</si>
  <si>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</si>
  <si>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</si>
  <si>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</si>
  <si>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</si>
  <si>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</si>
  <si>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</si>
  <si>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</si>
  <si>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</si>
  <si>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</si>
  <si>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</si>
  <si>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</si>
  <si>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</si>
  <si>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</si>
  <si>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</si>
  <si>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</si>
  <si>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</si>
  <si>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</si>
  <si>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</si>
  <si>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</si>
  <si>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</si>
  <si>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</si>
  <si>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</si>
  <si>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</si>
  <si>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</si>
  <si>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</si>
  <si>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</si>
  <si>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</si>
  <si>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</si>
  <si>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</si>
  <si>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</si>
  <si>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</si>
  <si>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</si>
  <si>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</si>
  <si>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北海道倶知安町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</si>
  <si>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</si>
  <si>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</si>
  <si>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</si>
  <si>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</si>
  <si>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</si>
  <si>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</si>
  <si>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</si>
  <si>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</si>
  <si>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</si>
  <si>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</si>
  <si>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</si>
  <si>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</si>
  <si>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</si>
  <si>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</si>
  <si>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</si>
  <si>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</si>
  <si>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</si>
  <si>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</si>
  <si>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</si>
  <si>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</si>
  <si>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</si>
  <si>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</si>
  <si>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</si>
  <si>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</si>
  <si>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</si>
  <si>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</si>
  <si>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</si>
  <si>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</si>
  <si>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</si>
  <si>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</si>
  <si>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</si>
  <si>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</si>
  <si>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</si>
  <si>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</si>
  <si>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</si>
  <si>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介護保険サービス事業特別会計</t>
    <phoneticPr fontId="5"/>
  </si>
  <si>
    <t>水道事業会計</t>
    <phoneticPr fontId="5"/>
  </si>
  <si>
    <t>法適用企業</t>
    <phoneticPr fontId="5"/>
  </si>
  <si>
    <t>公共下水道事業特別会計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</si>
  <si>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</si>
  <si>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</si>
  <si>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</si>
  <si>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</si>
  <si>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</si>
  <si>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</si>
  <si>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</si>
  <si>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</si>
  <si>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</si>
  <si>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</si>
  <si>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</si>
  <si>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</si>
  <si>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</si>
  <si>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</si>
  <si>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</si>
  <si>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</si>
  <si>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</si>
  <si>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</si>
  <si>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</si>
  <si>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</si>
  <si>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</si>
  <si>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</si>
  <si>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</si>
  <si>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</si>
  <si>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</si>
  <si>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</si>
  <si>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</si>
  <si>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</si>
  <si>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</si>
  <si>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</si>
  <si>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</si>
  <si>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</si>
  <si>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</si>
  <si>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</si>
  <si>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</si>
  <si>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</si>
  <si>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</si>
  <si>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</si>
  <si>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</si>
  <si>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</si>
  <si>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</si>
  <si>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</si>
  <si>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</si>
  <si>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</si>
  <si>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</si>
  <si>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</si>
  <si>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</si>
  <si>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</si>
  <si>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</si>
  <si>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</si>
  <si>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</si>
  <si>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</si>
  <si>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</si>
  <si>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</si>
  <si>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</si>
  <si>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</si>
  <si>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地方卸売市場事業特別会計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</si>
  <si>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</si>
  <si>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</si>
  <si>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</si>
  <si>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</si>
  <si>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</si>
  <si>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</si>
  <si>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</si>
  <si>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</si>
  <si>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</si>
  <si>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</si>
  <si>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</si>
  <si>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</si>
  <si>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</si>
  <si>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</si>
  <si>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</si>
  <si>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</si>
  <si>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</si>
  <si>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</si>
  <si>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</si>
  <si>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</si>
  <si>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</si>
  <si>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</si>
  <si>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</si>
  <si>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</si>
  <si>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</si>
  <si>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</si>
  <si>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</si>
  <si>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</si>
  <si>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</si>
  <si>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</si>
  <si>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</si>
  <si>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</si>
  <si>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</si>
  <si>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</si>
  <si>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</si>
  <si>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</si>
  <si>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</si>
  <si>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</si>
  <si>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</si>
  <si>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</si>
  <si>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</si>
  <si>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</si>
  <si>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</si>
  <si>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</si>
  <si>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</si>
  <si>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</si>
  <si>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</si>
  <si>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</si>
  <si>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</si>
  <si>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</si>
  <si>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</si>
  <si>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</si>
  <si>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</si>
  <si>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</si>
  <si>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</si>
  <si>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</si>
  <si>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</si>
  <si>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</si>
  <si>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</si>
  <si>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</si>
  <si>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</si>
  <si>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</si>
  <si>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</si>
  <si>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</si>
  <si>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</si>
  <si>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</si>
  <si>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</si>
  <si>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</si>
  <si>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</si>
  <si>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</si>
  <si>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</si>
  <si>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</si>
  <si>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</si>
  <si>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</si>
  <si>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</si>
  <si>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</si>
  <si>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</si>
  <si>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</si>
  <si>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</si>
  <si>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</si>
  <si>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</si>
  <si>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2.27</t>
  </si>
  <si>
    <t>▲ 0.35</t>
  </si>
  <si>
    <t>▲ 2.46</t>
  </si>
  <si>
    <t>国民健康保険事業特別会計</t>
  </si>
  <si>
    <t>▲ 3.98</t>
  </si>
  <si>
    <t>▲ 3.44</t>
  </si>
  <si>
    <t>▲ 5.38</t>
  </si>
  <si>
    <t>▲ 4.62</t>
  </si>
  <si>
    <t>▲ 3.84</t>
  </si>
  <si>
    <t>水道事業会計</t>
  </si>
  <si>
    <t>一般会計</t>
  </si>
  <si>
    <t>公共下水道事業特別会計</t>
  </si>
  <si>
    <t>後期高齢者医療事業特別会計</t>
  </si>
  <si>
    <t>地方卸売市場事業特別会計</t>
  </si>
  <si>
    <t>介護保険サービス事業特別会計</t>
  </si>
  <si>
    <t>その他会計（赤字）</t>
  </si>
  <si>
    <t>その他会計（黒字）</t>
  </si>
  <si>
    <t>後志広域連合</t>
    <rPh sb="0" eb="2">
      <t>シリベシ</t>
    </rPh>
    <rPh sb="2" eb="4">
      <t>コウイキ</t>
    </rPh>
    <rPh sb="4" eb="6">
      <t>レンゴウ</t>
    </rPh>
    <phoneticPr fontId="2"/>
  </si>
  <si>
    <t>羊蹄山麓環境衛生組合</t>
    <rPh sb="0" eb="2">
      <t>ヨウテイ</t>
    </rPh>
    <rPh sb="2" eb="4">
      <t>サンロク</t>
    </rPh>
    <rPh sb="4" eb="6">
      <t>カンキョウ</t>
    </rPh>
    <rPh sb="6" eb="8">
      <t>エイセイ</t>
    </rPh>
    <rPh sb="8" eb="10">
      <t>クミアイ</t>
    </rPh>
    <phoneticPr fontId="2"/>
  </si>
  <si>
    <t>羊蹄山ろく消防組合</t>
    <rPh sb="0" eb="2">
      <t>ヨウテイ</t>
    </rPh>
    <rPh sb="2" eb="3">
      <t>サン</t>
    </rPh>
    <rPh sb="5" eb="7">
      <t>ショウボウ</t>
    </rPh>
    <rPh sb="7" eb="9">
      <t>クミアイ</t>
    </rPh>
    <phoneticPr fontId="2"/>
  </si>
  <si>
    <t>後志教育研修センター</t>
    <rPh sb="0" eb="2">
      <t>シリベシ</t>
    </rPh>
    <rPh sb="2" eb="4">
      <t>キョウイク</t>
    </rPh>
    <rPh sb="4" eb="6">
      <t>ケンシュウ</t>
    </rPh>
    <phoneticPr fontId="2"/>
  </si>
  <si>
    <t>-</t>
    <phoneticPr fontId="2"/>
  </si>
  <si>
    <t>-</t>
    <phoneticPr fontId="2"/>
  </si>
  <si>
    <t>-</t>
    <phoneticPr fontId="2"/>
  </si>
  <si>
    <t>-</t>
    <phoneticPr fontId="2"/>
  </si>
  <si>
    <t>-</t>
    <phoneticPr fontId="2"/>
  </si>
  <si>
    <t>倶知安町土地開発公社</t>
    <rPh sb="0" eb="4">
      <t>クッチャンチョウ</t>
    </rPh>
    <rPh sb="4" eb="6">
      <t>トチ</t>
    </rPh>
    <rPh sb="6" eb="8">
      <t>カイハツ</t>
    </rPh>
    <rPh sb="8" eb="10">
      <t>コウシャ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</si>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</sst>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141805</c:v>
                </c:pt>
                <c:pt idx="1">
                  <c:v>110263</c:v>
                </c:pt>
                <c:pt idx="2">
                  <c:v>55364</c:v>
                </c:pt>
                <c:pt idx="3">
                  <c:v>106730</c:v>
                </c:pt>
                <c:pt idx="4">
                  <c:v>85131</c:v>
                </c:pt>
              </c:numCache>
            </c:numRef>
          </c:val>
          <c:smooth val="0"/>
        </c:ser>
        <c:dLbls>
          <c:showLegendKey val="0"/>
          <c:showVal val="0"/>
          <c:showCatName val="0"/>
          <c:showSerName val="0"/>
          <c:showPercent val="0"/>
          <c:showBubbleSize val="0"/>
        </c:dLbls>
        <c:marker val="1"/>
        <c:smooth val="0"/>
        <c:axId val="132724224"/>
        <c:axId val="132726144"/>
      </c:lineChart>
      <c:catAx>
        <c:axId val="1327242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26144"/>
        <c:crosses val="autoZero"/>
        <c:auto val="1"/>
        <c:lblAlgn val="ctr"/>
        <c:lblOffset val="100"/>
        <c:tickLblSkip val="1"/>
        <c:tickMarkSkip val="1"/>
        <c:noMultiLvlLbl val="0"/>
      </c:catAx>
      <c:valAx>
        <c:axId val="1327261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2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5.99</c:v>
                </c:pt>
                <c:pt idx="1">
                  <c:v>6.58</c:v>
                </c:pt>
                <c:pt idx="2">
                  <c:v>5.56</c:v>
                </c:pt>
                <c:pt idx="3">
                  <c:v>4.47</c:v>
                </c:pt>
                <c:pt idx="4">
                  <c:v>5.01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17.22</c:v>
                </c:pt>
                <c:pt idx="1">
                  <c:v>19.68</c:v>
                </c:pt>
                <c:pt idx="2">
                  <c:v>18.91</c:v>
                </c:pt>
                <c:pt idx="3">
                  <c:v>19.86</c:v>
                </c:pt>
                <c:pt idx="4">
                  <c:v>16.73</c:v>
                </c:pt>
              </c:numCache>
            </c:numRef>
          </c:val>
        </c:ser>
        <c:dLbls>
          <c:showLegendKey val="0"/>
          <c:showVal val="0"/>
          <c:showCatName val="0"/>
          <c:showSerName val="0"/>
          <c:showPercent val="0"/>
          <c:showBubbleSize val="0"/>
        </c:dLbls>
        <c:gapWidth val="250"/>
        <c:overlap val="100"/>
        <c:axId val="117901184"/>
        <c:axId val="134885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2.77</c:v>
                </c:pt>
                <c:pt idx="1">
                  <c:v>3.74</c:v>
                </c:pt>
                <c:pt idx="2">
                  <c:v>-2.27</c:v>
                </c:pt>
                <c:pt idx="3">
                  <c:v>-0.35</c:v>
                </c:pt>
                <c:pt idx="4">
                  <c:v>-2.46</c:v>
                </c:pt>
              </c:numCache>
            </c:numRef>
          </c:val>
          <c:smooth val="0"/>
        </c:ser>
        <c:dLbls>
          <c:showLegendKey val="0"/>
          <c:showVal val="0"/>
          <c:showCatName val="0"/>
          <c:showSerName val="0"/>
          <c:showPercent val="0"/>
          <c:showBubbleSize val="0"/>
        </c:dLbls>
        <c:marker val="1"/>
        <c:smooth val="0"/>
        <c:axId val="117901184"/>
        <c:axId val="134885376"/>
      </c:lineChart>
      <c:catAx>
        <c:axId val="11790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885376"/>
        <c:crosses val="autoZero"/>
        <c:auto val="1"/>
        <c:lblAlgn val="ctr"/>
        <c:lblOffset val="100"/>
        <c:tickLblSkip val="1"/>
        <c:tickMarkSkip val="1"/>
        <c:noMultiLvlLbl val="0"/>
      </c:catAx>
      <c:valAx>
        <c:axId val="13488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0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0.01</c:v>
                </c:pt>
                <c:pt idx="4">
                  <c:v>#N/A</c:v>
                </c:pt>
                <c:pt idx="5">
                  <c:v>0.03</c:v>
                </c:pt>
                <c:pt idx="6">
                  <c:v>#N/A</c:v>
                </c:pt>
                <c:pt idx="7">
                  <c:v>0.03</c:v>
                </c:pt>
                <c:pt idx="8">
                  <c:v>#N/A</c:v>
                </c:pt>
                <c:pt idx="9">
                  <c:v>0.06</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0.03</c:v>
                </c:pt>
                <c:pt idx="2">
                  <c:v>#N/A</c:v>
                </c:pt>
                <c:pt idx="3">
                  <c:v>0.04</c:v>
                </c:pt>
                <c:pt idx="4">
                  <c:v>#N/A</c:v>
                </c:pt>
                <c:pt idx="5">
                  <c:v>0</c:v>
                </c:pt>
                <c:pt idx="6">
                  <c:v>#N/A</c:v>
                </c:pt>
                <c:pt idx="7">
                  <c:v>0.03</c:v>
                </c:pt>
                <c:pt idx="8">
                  <c:v>#N/A</c:v>
                </c:pt>
                <c:pt idx="9">
                  <c:v>0.28999999999999998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6.11</c:v>
                </c:pt>
                <c:pt idx="2">
                  <c:v>#N/A</c:v>
                </c:pt>
                <c:pt idx="3">
                  <c:v>6.69</c:v>
                </c:pt>
                <c:pt idx="4">
                  <c:v>#N/A</c:v>
                </c:pt>
                <c:pt idx="5">
                  <c:v>5.68</c:v>
                </c:pt>
                <c:pt idx="6">
                  <c:v>#N/A</c:v>
                </c:pt>
                <c:pt idx="7">
                  <c:v>4.58</c:v>
                </c:pt>
                <c:pt idx="8">
                  <c:v>#N/A</c:v>
                </c:pt>
                <c:pt idx="9">
                  <c:v>5.12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6.01</c:v>
                </c:pt>
                <c:pt idx="2">
                  <c:v>#N/A</c:v>
                </c:pt>
                <c:pt idx="3">
                  <c:v>6.1</c:v>
                </c:pt>
                <c:pt idx="4">
                  <c:v>#N/A</c:v>
                </c:pt>
                <c:pt idx="5">
                  <c:v>5.88</c:v>
                </c:pt>
                <c:pt idx="6">
                  <c:v>#N/A</c:v>
                </c:pt>
                <c:pt idx="7">
                  <c:v>6.29</c:v>
                </c:pt>
                <c:pt idx="8">
                  <c:v>#N/A</c:v>
                </c:pt>
                <c:pt idx="9">
                  <c:v>5.76</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3.98</c:v>
                </c:pt>
                <c:pt idx="1">
                  <c:v>#N/A</c:v>
                </c:pt>
                <c:pt idx="2">
                  <c:v>3.44</c:v>
                </c:pt>
                <c:pt idx="3">
                  <c:v>#N/A</c:v>
                </c:pt>
                <c:pt idx="4">
                  <c:v>5.38</c:v>
                </c:pt>
                <c:pt idx="5">
                  <c:v>#N/A</c:v>
                </c:pt>
                <c:pt idx="6">
                  <c:v>4.62</c:v>
                </c:pt>
                <c:pt idx="7">
                  <c:v>#N/A</c:v>
                </c:pt>
                <c:pt idx="8">
                  <c:v>3.84</c:v>
                </c:pt>
                <c:pt idx="9">
                  <c:v>#N/A</c:v>
                </c:pt>
              </c:numCache>
            </c:numRef>
          </c:val>
        </c:ser>
        <c:dLbls>
          <c:showLegendKey val="0"/>
          <c:showVal val="0"/>
          <c:showCatName val="0"/>
          <c:showSerName val="0"/>
          <c:showPercent val="0"/>
          <c:showBubbleSize val="0"/>
        </c:dLbls>
        <c:gapWidth val="150"/>
        <c:overlap val="100"/>
        <c:axId val="135079040"/>
        <c:axId val="135080576"/>
      </c:barChart>
      <c:catAx>
        <c:axId val="13507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80576"/>
        <c:crosses val="autoZero"/>
        <c:auto val="1"/>
        <c:lblAlgn val="ctr"/>
        <c:lblOffset val="100"/>
        <c:tickLblSkip val="1"/>
        <c:tickMarkSkip val="1"/>
        <c:noMultiLvlLbl val="0"/>
      </c:catAx>
      <c:valAx>
        <c:axId val="13508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79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826</c:v>
                </c:pt>
                <c:pt idx="5">
                  <c:v>794</c:v>
                </c:pt>
                <c:pt idx="8">
                  <c:v>782</c:v>
                </c:pt>
                <c:pt idx="11">
                  <c:v>755</c:v>
                </c:pt>
                <c:pt idx="14">
                  <c:v>745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108</c:v>
                </c:pt>
                <c:pt idx="3">
                  <c:v>108</c:v>
                </c:pt>
                <c:pt idx="6">
                  <c:v>85</c:v>
                </c:pt>
                <c:pt idx="9">
                  <c:v>84</c:v>
                </c:pt>
                <c:pt idx="12">
                  <c:v>76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40</c:v>
                </c:pt>
                <c:pt idx="3">
                  <c:v>39</c:v>
                </c:pt>
                <c:pt idx="6">
                  <c:v>39</c:v>
                </c:pt>
                <c:pt idx="9">
                  <c:v>38</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278</c:v>
                </c:pt>
                <c:pt idx="3">
                  <c:v>273</c:v>
                </c:pt>
                <c:pt idx="6">
                  <c:v>277</c:v>
                </c:pt>
                <c:pt idx="9">
                  <c:v>280</c:v>
                </c:pt>
                <c:pt idx="12">
                  <c:v>283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1016</c:v>
                </c:pt>
                <c:pt idx="3">
                  <c:v>958</c:v>
                </c:pt>
                <c:pt idx="6">
                  <c:v>898</c:v>
                </c:pt>
                <c:pt idx="9">
                  <c:v>813</c:v>
                </c:pt>
                <c:pt idx="12">
                  <c:v>770</c:v>
                </c:pt>
              </c:numCache>
            </c:numRef>
          </c:val>
        </c:ser>
        <c:dLbls>
          <c:showLegendKey val="0"/>
          <c:showVal val="0"/>
          <c:showCatName val="0"/>
          <c:showSerName val="0"/>
          <c:showPercent val="0"/>
          <c:showBubbleSize val="0"/>
        </c:dLbls>
        <c:gapWidth val="100"/>
        <c:overlap val="100"/>
        <c:axId val="137863552"/>
        <c:axId val="137865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617</c:v>
                </c:pt>
                <c:pt idx="2">
                  <c:v>#N/A</c:v>
                </c:pt>
                <c:pt idx="3">
                  <c:v>#N/A</c:v>
                </c:pt>
                <c:pt idx="4">
                  <c:v>585</c:v>
                </c:pt>
                <c:pt idx="5">
                  <c:v>#N/A</c:v>
                </c:pt>
                <c:pt idx="6">
                  <c:v>#N/A</c:v>
                </c:pt>
                <c:pt idx="7">
                  <c:v>517</c:v>
                </c:pt>
                <c:pt idx="8">
                  <c:v>#N/A</c:v>
                </c:pt>
                <c:pt idx="9">
                  <c:v>#N/A</c:v>
                </c:pt>
                <c:pt idx="10">
                  <c:v>461</c:v>
                </c:pt>
                <c:pt idx="11">
                  <c:v>#N/A</c:v>
                </c:pt>
                <c:pt idx="12">
                  <c:v>#N/A</c:v>
                </c:pt>
                <c:pt idx="13">
                  <c:v>422</c:v>
                </c:pt>
                <c:pt idx="14">
                  <c:v>#N/A</c:v>
                </c:pt>
              </c:numCache>
            </c:numRef>
          </c:val>
          <c:smooth val="0"/>
        </c:ser>
        <c:dLbls>
          <c:showLegendKey val="0"/>
          <c:showVal val="0"/>
          <c:showCatName val="0"/>
          <c:showSerName val="0"/>
          <c:showPercent val="0"/>
          <c:showBubbleSize val="0"/>
        </c:dLbls>
        <c:marker val="1"/>
        <c:smooth val="0"/>
        <c:axId val="137863552"/>
        <c:axId val="137865472"/>
      </c:lineChart>
      <c:catAx>
        <c:axId val="13786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865472"/>
        <c:crosses val="autoZero"/>
        <c:auto val="1"/>
        <c:lblAlgn val="ctr"/>
        <c:lblOffset val="100"/>
        <c:tickLblSkip val="1"/>
        <c:tickMarkSkip val="1"/>
        <c:noMultiLvlLbl val="0"/>
      </c:catAx>
      <c:valAx>
        <c:axId val="13786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6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6751</c:v>
                </c:pt>
                <c:pt idx="5">
                  <c:v>6725</c:v>
                </c:pt>
                <c:pt idx="8">
                  <c:v>6683</c:v>
                </c:pt>
                <c:pt idx="11">
                  <c:v>6612</c:v>
                </c:pt>
                <c:pt idx="14">
                  <c:v>6904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2373</c:v>
                </c:pt>
                <c:pt idx="5">
                  <c:v>2198</c:v>
                </c:pt>
                <c:pt idx="8">
                  <c:v>2068</c:v>
                </c:pt>
                <c:pt idx="11">
                  <c:v>2000</c:v>
                </c:pt>
                <c:pt idx="14">
                  <c:v>1862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1052</c:v>
                </c:pt>
                <c:pt idx="5">
                  <c:v>1345</c:v>
                </c:pt>
                <c:pt idx="8">
                  <c:v>1582</c:v>
                </c:pt>
                <c:pt idx="11">
                  <c:v>1757</c:v>
                </c:pt>
                <c:pt idx="14">
                  <c:v>1700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1784</c:v>
                </c:pt>
                <c:pt idx="3">
                  <c:v>1753</c:v>
                </c:pt>
                <c:pt idx="6">
                  <c:v>1721</c:v>
                </c:pt>
                <c:pt idx="9">
                  <c:v>1737</c:v>
                </c:pt>
                <c:pt idx="12">
                  <c:v>1711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150</c:v>
                </c:pt>
                <c:pt idx="3">
                  <c:v>113</c:v>
                </c:pt>
                <c:pt idx="6">
                  <c:v>76</c:v>
                </c:pt>
                <c:pt idx="9">
                  <c:v>160</c:v>
                </c:pt>
                <c:pt idx="12">
                  <c:v>123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3642</c:v>
                </c:pt>
                <c:pt idx="3">
                  <c:v>3707</c:v>
                </c:pt>
                <c:pt idx="6">
                  <c:v>3667</c:v>
                </c:pt>
                <c:pt idx="9">
                  <c:v>3613</c:v>
                </c:pt>
                <c:pt idx="12">
                  <c:v>3545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524</c:v>
                </c:pt>
                <c:pt idx="3">
                  <c:v>427</c:v>
                </c:pt>
                <c:pt idx="6">
                  <c:v>350</c:v>
                </c:pt>
                <c:pt idx="9">
                  <c:v>272</c:v>
                </c:pt>
                <c:pt idx="12">
                  <c:v>200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7625</c:v>
                </c:pt>
                <c:pt idx="3">
                  <c:v>7398</c:v>
                </c:pt>
                <c:pt idx="6">
                  <c:v>6986</c:v>
                </c:pt>
                <c:pt idx="9">
                  <c:v>7130</c:v>
                </c:pt>
                <c:pt idx="12">
                  <c:v>7342</c:v>
                </c:pt>
              </c:numCache>
            </c:numRef>
          </c:val>
        </c:ser>
        <c:dLbls>
          <c:showLegendKey val="0"/>
          <c:showVal val="0"/>
          <c:showCatName val="0"/>
          <c:showSerName val="0"/>
          <c:showPercent val="0"/>
          <c:showBubbleSize val="0"/>
        </c:dLbls>
        <c:gapWidth val="100"/>
        <c:overlap val="100"/>
        <c:axId val="137996928"/>
        <c:axId val="138003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3550</c:v>
                </c:pt>
                <c:pt idx="2">
                  <c:v>#N/A</c:v>
                </c:pt>
                <c:pt idx="3">
                  <c:v>#N/A</c:v>
                </c:pt>
                <c:pt idx="4">
                  <c:v>3131</c:v>
                </c:pt>
                <c:pt idx="5">
                  <c:v>#N/A</c:v>
                </c:pt>
                <c:pt idx="6">
                  <c:v>#N/A</c:v>
                </c:pt>
                <c:pt idx="7">
                  <c:v>2467</c:v>
                </c:pt>
                <c:pt idx="8">
                  <c:v>#N/A</c:v>
                </c:pt>
                <c:pt idx="9">
                  <c:v>#N/A</c:v>
                </c:pt>
                <c:pt idx="10">
                  <c:v>2544</c:v>
                </c:pt>
                <c:pt idx="11">
                  <c:v>#N/A</c:v>
                </c:pt>
                <c:pt idx="12">
                  <c:v>#N/A</c:v>
                </c:pt>
                <c:pt idx="13">
                  <c:v>2457</c:v>
                </c:pt>
                <c:pt idx="14">
                  <c:v>#N/A</c:v>
                </c:pt>
              </c:numCache>
            </c:numRef>
          </c:val>
          <c:smooth val="0"/>
        </c:ser>
        <c:dLbls>
          <c:showLegendKey val="0"/>
          <c:showVal val="0"/>
          <c:showCatName val="0"/>
          <c:showSerName val="0"/>
          <c:showPercent val="0"/>
          <c:showBubbleSize val="0"/>
        </c:dLbls>
        <c:marker val="1"/>
        <c:smooth val="0"/>
        <c:axId val="137996928"/>
        <c:axId val="138003200"/>
      </c:lineChart>
      <c:catAx>
        <c:axId val="13799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003200"/>
        <c:crosses val="autoZero"/>
        <c:auto val="1"/>
        <c:lblAlgn val="ctr"/>
        <c:lblOffset val="100"/>
        <c:tickLblSkip val="1"/>
        <c:tickMarkSkip val="1"/>
        <c:noMultiLvlLbl val="0"/>
      </c:catAx>
      <c:valAx>
        <c:axId val="13800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9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北海道倶知安町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15,816
15,140
261.24
8,120,240
7,850,888
241,471
4,817,890
7,342,463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財政力指数は</a:t>
          </a:r>
          <a:r>
            <a:rPr lang="en-US" altLang="ja-JP" sz="1300">
              <a:solidFill>
                <a:schemeClr val="dk1"/>
              </a:solidFill>
              <a:effectLst/>
              <a:latin typeface="+mn-lt"/>
              <a:ea typeface="+mn-ea"/>
              <a:cs typeface="+mn-cs"/>
            </a:rPr>
            <a:t>0.44</a:t>
          </a:r>
          <a:r>
            <a:rPr lang="ja-JP" altLang="ja-JP" sz="1300">
              <a:solidFill>
                <a:schemeClr val="dk1"/>
              </a:solidFill>
              <a:effectLst/>
              <a:latin typeface="+mn-lt"/>
              <a:ea typeface="+mn-ea"/>
              <a:cs typeface="+mn-cs"/>
            </a:rPr>
            <a:t>と類似団体平均を下回っている。景気の好転により個人・法人関係の税収がやや増加傾向にあ</a:t>
          </a:r>
          <a:r>
            <a:rPr lang="ja-JP" altLang="en-US" sz="1300">
              <a:solidFill>
                <a:schemeClr val="dk1"/>
              </a:solidFill>
              <a:effectLst/>
              <a:latin typeface="+mn-lt"/>
              <a:ea typeface="+mn-ea"/>
              <a:cs typeface="+mn-cs"/>
            </a:rPr>
            <a:t>り、また、</a:t>
          </a:r>
          <a:r>
            <a:rPr lang="ja-JP" altLang="ja-JP" sz="1300">
              <a:solidFill>
                <a:schemeClr val="dk1"/>
              </a:solidFill>
              <a:effectLst/>
              <a:latin typeface="+mn-lt"/>
              <a:ea typeface="+mn-ea"/>
              <a:cs typeface="+mn-cs"/>
            </a:rPr>
            <a:t>外国資本の投資等がひと段落した</a:t>
          </a:r>
          <a:r>
            <a:rPr lang="ja-JP" altLang="en-US" sz="1300">
              <a:solidFill>
                <a:schemeClr val="dk1"/>
              </a:solidFill>
              <a:effectLst/>
              <a:latin typeface="+mn-lt"/>
              <a:ea typeface="+mn-ea"/>
              <a:cs typeface="+mn-cs"/>
            </a:rPr>
            <a:t>ものの</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大規模施設等の増加により、</a:t>
          </a:r>
          <a:r>
            <a:rPr lang="ja-JP" altLang="ja-JP" sz="1300">
              <a:solidFill>
                <a:schemeClr val="dk1"/>
              </a:solidFill>
              <a:effectLst/>
              <a:latin typeface="+mn-lt"/>
              <a:ea typeface="+mn-ea"/>
              <a:cs typeface="+mn-cs"/>
            </a:rPr>
            <a:t>固定資産税が</a:t>
          </a:r>
          <a:r>
            <a:rPr lang="ja-JP" altLang="en-US" sz="1300">
              <a:solidFill>
                <a:schemeClr val="dk1"/>
              </a:solidFill>
              <a:effectLst/>
              <a:latin typeface="+mn-lt"/>
              <a:ea typeface="+mn-ea"/>
              <a:cs typeface="+mn-cs"/>
            </a:rPr>
            <a:t>増加</a:t>
          </a:r>
          <a:r>
            <a:rPr lang="ja-JP" altLang="ja-JP" sz="1300">
              <a:solidFill>
                <a:schemeClr val="dk1"/>
              </a:solidFill>
              <a:effectLst/>
              <a:latin typeface="+mn-lt"/>
              <a:ea typeface="+mn-ea"/>
              <a:cs typeface="+mn-cs"/>
            </a:rPr>
            <a:t>傾向にあるため、近年はほぼ横ばいで推移している。今後も投資的経費の抑制や事務事業の見直しを図り、歳出の削減を強化するとともに、徴収業務強化などにより歳入確保に努め、安定した財政基盤を築くよう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140305</xdr:rowOff>
    </xdr:from>
    <xdr:to>
      <xdr:col>7</xdr:col>
      <xdr:colOff>152400</xdr:colOff>
      <xdr:row>42</xdr:row>
      <xdr:rowOff>151795</xdr:rowOff>
    </xdr:to>
    <xdr:cxnSp macro="">
      <xdr:nvCxnSpPr>
        <xdr:cNvPr id="69" name="直線コネクタ 68"/>
        <xdr:cNvCxnSpPr/>
      </xdr:nvCxnSpPr>
      <xdr:spPr>
        <a:xfrm flipV="1">
          <a:off x="4114800" y="73412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140305</xdr:rowOff>
    </xdr:from>
    <xdr:to>
      <xdr:col>6</xdr:col>
      <xdr:colOff>0</xdr:colOff>
      <xdr:row>42</xdr:row>
      <xdr:rowOff>151795</xdr:rowOff>
    </xdr:to>
    <xdr:cxnSp macro="">
      <xdr:nvCxnSpPr>
        <xdr:cNvPr id="72" name="直線コネクタ 71"/>
        <xdr:cNvCxnSpPr/>
      </xdr:nvCxnSpPr>
      <xdr:spPr>
        <a:xfrm>
          <a:off x="3225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140305</xdr:rowOff>
    </xdr:from>
    <xdr:to>
      <xdr:col>4</xdr:col>
      <xdr:colOff>482600</xdr:colOff>
      <xdr:row>42</xdr:row>
      <xdr:rowOff>140305</xdr:rowOff>
    </xdr:to>
    <xdr:cxnSp macro="">
      <xdr:nvCxnSpPr>
        <xdr:cNvPr id="75" name="直線コネクタ 74"/>
        <xdr:cNvCxnSpPr/>
      </xdr:nvCxnSpPr>
      <xdr:spPr>
        <a:xfrm>
          <a:off x="2336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140305</xdr:rowOff>
    </xdr:to>
    <xdr:cxnSp macro="">
      <xdr:nvCxnSpPr>
        <xdr:cNvPr id="78" name="直線コネクタ 77"/>
        <xdr:cNvCxnSpPr/>
      </xdr:nvCxnSpPr>
      <xdr:spPr>
        <a:xfrm>
          <a:off x="1447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89505</xdr:rowOff>
    </xdr:from>
    <xdr:to>
      <xdr:col>7</xdr:col>
      <xdr:colOff>203200</xdr:colOff>
      <xdr:row>43</xdr:row>
      <xdr:rowOff>19655</xdr:rowOff>
    </xdr:to>
    <xdr:sp macro="" textlink="">
      <xdr:nvSpPr>
        <xdr:cNvPr id="88" name="円/楕円 87"/>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61582</xdr:rowOff>
    </xdr:from>
    <xdr:ext cx="762000" cy="259045"/>
    <xdr:sp macro="" textlink="">
      <xdr:nvSpPr>
        <xdr:cNvPr id="89" name="財政力該当値テキスト"/>
        <xdr:cNvSpPr txBox="1"/>
      </xdr:nvSpPr>
      <xdr:spPr>
        <a:xfrm>
          <a:off x="5041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100995</xdr:rowOff>
    </xdr:from>
    <xdr:to>
      <xdr:col>6</xdr:col>
      <xdr:colOff>50800</xdr:colOff>
      <xdr:row>43</xdr:row>
      <xdr:rowOff>31145</xdr:rowOff>
    </xdr:to>
    <xdr:sp macro="" textlink="">
      <xdr:nvSpPr>
        <xdr:cNvPr id="90" name="円/楕円 89"/>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15922</xdr:rowOff>
    </xdr:from>
    <xdr:ext cx="736600" cy="259045"/>
    <xdr:sp macro="" textlink="">
      <xdr:nvSpPr>
        <xdr:cNvPr id="91" name="テキスト ボックス 90"/>
        <xdr:cNvSpPr txBox="1"/>
      </xdr:nvSpPr>
      <xdr:spPr>
        <a:xfrm>
          <a:off x="3733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89505</xdr:rowOff>
    </xdr:from>
    <xdr:to>
      <xdr:col>4</xdr:col>
      <xdr:colOff>533400</xdr:colOff>
      <xdr:row>43</xdr:row>
      <xdr:rowOff>19655</xdr:rowOff>
    </xdr:to>
    <xdr:sp macro="" textlink="">
      <xdr:nvSpPr>
        <xdr:cNvPr id="92" name="円/楕円 91"/>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4432</xdr:rowOff>
    </xdr:from>
    <xdr:ext cx="762000" cy="259045"/>
    <xdr:sp macro="" textlink="">
      <xdr:nvSpPr>
        <xdr:cNvPr id="93" name="テキスト ボックス 92"/>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89505</xdr:rowOff>
    </xdr:from>
    <xdr:to>
      <xdr:col>3</xdr:col>
      <xdr:colOff>330200</xdr:colOff>
      <xdr:row>43</xdr:row>
      <xdr:rowOff>19655</xdr:rowOff>
    </xdr:to>
    <xdr:sp macro="" textlink="">
      <xdr:nvSpPr>
        <xdr:cNvPr id="94" name="円/楕円 93"/>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4432</xdr:rowOff>
    </xdr:from>
    <xdr:ext cx="762000" cy="259045"/>
    <xdr:sp macro="" textlink="">
      <xdr:nvSpPr>
        <xdr:cNvPr id="95" name="テキスト ボックス 94"/>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6" name="円/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7" name="テキスト ボックス 96"/>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経常収支比率は</a:t>
          </a:r>
          <a:r>
            <a:rPr lang="en-US" altLang="ja-JP" sz="1300">
              <a:solidFill>
                <a:schemeClr val="dk1"/>
              </a:solidFill>
              <a:effectLst/>
              <a:latin typeface="+mn-lt"/>
              <a:ea typeface="+mn-ea"/>
              <a:cs typeface="+mn-cs"/>
            </a:rPr>
            <a:t>80.2</a:t>
          </a:r>
          <a:r>
            <a:rPr lang="ja-JP" altLang="ja-JP" sz="1300">
              <a:solidFill>
                <a:schemeClr val="dk1"/>
              </a:solidFill>
              <a:effectLst/>
              <a:latin typeface="+mn-lt"/>
              <a:ea typeface="+mn-ea"/>
              <a:cs typeface="+mn-cs"/>
            </a:rPr>
            <a:t>％と類似団体平均を下回っている。平成</a:t>
          </a:r>
          <a:r>
            <a:rPr lang="en-US" altLang="ja-JP" sz="1300">
              <a:solidFill>
                <a:schemeClr val="dk1"/>
              </a:solidFill>
              <a:effectLst/>
              <a:latin typeface="+mn-lt"/>
              <a:ea typeface="+mn-ea"/>
              <a:cs typeface="+mn-cs"/>
            </a:rPr>
            <a:t>19</a:t>
          </a:r>
          <a:r>
            <a:rPr lang="ja-JP" altLang="ja-JP" sz="1300">
              <a:solidFill>
                <a:schemeClr val="dk1"/>
              </a:solidFill>
              <a:effectLst/>
              <a:latin typeface="+mn-lt"/>
              <a:ea typeface="+mn-ea"/>
              <a:cs typeface="+mn-cs"/>
            </a:rPr>
            <a:t>年度から実施している地方債の借換、新規地方債の発行抑制等により公債費（前年比約</a:t>
          </a:r>
          <a:r>
            <a:rPr lang="en-US" altLang="ja-JP" sz="1300">
              <a:solidFill>
                <a:schemeClr val="dk1"/>
              </a:solidFill>
              <a:effectLst/>
              <a:latin typeface="+mn-lt"/>
              <a:ea typeface="+mn-ea"/>
              <a:cs typeface="+mn-cs"/>
            </a:rPr>
            <a:t>4,286</a:t>
          </a:r>
          <a:r>
            <a:rPr lang="ja-JP" altLang="ja-JP" sz="1300">
              <a:solidFill>
                <a:schemeClr val="dk1"/>
              </a:solidFill>
              <a:effectLst/>
              <a:latin typeface="+mn-lt"/>
              <a:ea typeface="+mn-ea"/>
              <a:cs typeface="+mn-cs"/>
            </a:rPr>
            <a:t>万円減）が減少したこと、平成</a:t>
          </a:r>
          <a:r>
            <a:rPr lang="en-US" altLang="ja-JP" sz="1300">
              <a:solidFill>
                <a:schemeClr val="dk1"/>
              </a:solidFill>
              <a:effectLst/>
              <a:latin typeface="+mn-lt"/>
              <a:ea typeface="+mn-ea"/>
              <a:cs typeface="+mn-cs"/>
            </a:rPr>
            <a:t>16</a:t>
          </a:r>
          <a:r>
            <a:rPr lang="ja-JP" altLang="ja-JP" sz="1300">
              <a:solidFill>
                <a:schemeClr val="dk1"/>
              </a:solidFill>
              <a:effectLst/>
              <a:latin typeface="+mn-lt"/>
              <a:ea typeface="+mn-ea"/>
              <a:cs typeface="+mn-cs"/>
            </a:rPr>
            <a:t>年度より実施している人件費の独自削減（期末手当の削減等）が主な要因となっていると考えられる。今後も大型投資事業の適切な取捨選択、元金償還額以内での地方債抑制、経常経費の削減等の実施により健全な財政運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61</xdr:row>
      <xdr:rowOff>171087</xdr:rowOff>
    </xdr:to>
    <xdr:cxnSp macro="">
      <xdr:nvCxnSpPr>
        <xdr:cNvPr id="134" name="直線コネクタ 133"/>
        <xdr:cNvCxnSpPr/>
      </xdr:nvCxnSpPr>
      <xdr:spPr>
        <a:xfrm>
          <a:off x="4114800" y="1062609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5"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153851</xdr:rowOff>
    </xdr:from>
    <xdr:to>
      <xdr:col>6</xdr:col>
      <xdr:colOff>0</xdr:colOff>
      <xdr:row>61</xdr:row>
      <xdr:rowOff>167640</xdr:rowOff>
    </xdr:to>
    <xdr:cxnSp macro="">
      <xdr:nvCxnSpPr>
        <xdr:cNvPr id="137" name="直線コネクタ 136"/>
        <xdr:cNvCxnSpPr/>
      </xdr:nvCxnSpPr>
      <xdr:spPr>
        <a:xfrm>
          <a:off x="3225800" y="1061230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102144</xdr:rowOff>
    </xdr:from>
    <xdr:to>
      <xdr:col>4</xdr:col>
      <xdr:colOff>482600</xdr:colOff>
      <xdr:row>61</xdr:row>
      <xdr:rowOff>153851</xdr:rowOff>
    </xdr:to>
    <xdr:cxnSp macro="">
      <xdr:nvCxnSpPr>
        <xdr:cNvPr id="140" name="直線コネクタ 139"/>
        <xdr:cNvCxnSpPr/>
      </xdr:nvCxnSpPr>
      <xdr:spPr>
        <a:xfrm>
          <a:off x="2336800" y="1056059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102144</xdr:rowOff>
    </xdr:from>
    <xdr:to>
      <xdr:col>3</xdr:col>
      <xdr:colOff>279400</xdr:colOff>
      <xdr:row>61</xdr:row>
      <xdr:rowOff>115933</xdr:rowOff>
    </xdr:to>
    <xdr:cxnSp macro="">
      <xdr:nvCxnSpPr>
        <xdr:cNvPr id="143" name="直線コネクタ 142"/>
        <xdr:cNvCxnSpPr/>
      </xdr:nvCxnSpPr>
      <xdr:spPr>
        <a:xfrm flipV="1">
          <a:off x="1447800" y="105605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45" name="テキスト ボックス 144"/>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7" name="テキスト ボックス 146"/>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120287</xdr:rowOff>
    </xdr:from>
    <xdr:to>
      <xdr:col>7</xdr:col>
      <xdr:colOff>203200</xdr:colOff>
      <xdr:row>62</xdr:row>
      <xdr:rowOff>50437</xdr:rowOff>
    </xdr:to>
    <xdr:sp macro="" textlink="">
      <xdr:nvSpPr>
        <xdr:cNvPr id="153" name="円/楕円 152"/>
        <xdr:cNvSpPr/>
      </xdr:nvSpPr>
      <xdr:spPr>
        <a:xfrm>
          <a:off x="49022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136814</xdr:rowOff>
    </xdr:from>
    <xdr:ext cx="762000" cy="259045"/>
    <xdr:sp macro="" textlink="">
      <xdr:nvSpPr>
        <xdr:cNvPr id="154" name="財政構造の弾力性該当値テキスト"/>
        <xdr:cNvSpPr txBox="1"/>
      </xdr:nvSpPr>
      <xdr:spPr>
        <a:xfrm>
          <a:off x="50419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116840</xdr:rowOff>
    </xdr:from>
    <xdr:to>
      <xdr:col>6</xdr:col>
      <xdr:colOff>50800</xdr:colOff>
      <xdr:row>62</xdr:row>
      <xdr:rowOff>46990</xdr:rowOff>
    </xdr:to>
    <xdr:sp macro="" textlink="">
      <xdr:nvSpPr>
        <xdr:cNvPr id="155" name="円/楕円 154"/>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57167</xdr:rowOff>
    </xdr:from>
    <xdr:ext cx="736600" cy="259045"/>
    <xdr:sp macro="" textlink="">
      <xdr:nvSpPr>
        <xdr:cNvPr id="156" name="テキスト ボックス 155"/>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103051</xdr:rowOff>
    </xdr:from>
    <xdr:to>
      <xdr:col>4</xdr:col>
      <xdr:colOff>533400</xdr:colOff>
      <xdr:row>62</xdr:row>
      <xdr:rowOff>33201</xdr:rowOff>
    </xdr:to>
    <xdr:sp macro="" textlink="">
      <xdr:nvSpPr>
        <xdr:cNvPr id="157" name="円/楕円 156"/>
        <xdr:cNvSpPr/>
      </xdr:nvSpPr>
      <xdr:spPr>
        <a:xfrm>
          <a:off x="3175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43378</xdr:rowOff>
    </xdr:from>
    <xdr:ext cx="762000" cy="259045"/>
    <xdr:sp macro="" textlink="">
      <xdr:nvSpPr>
        <xdr:cNvPr id="158" name="テキスト ボックス 157"/>
        <xdr:cNvSpPr txBox="1"/>
      </xdr:nvSpPr>
      <xdr:spPr>
        <a:xfrm>
          <a:off x="2844800" y="1033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51344</xdr:rowOff>
    </xdr:from>
    <xdr:to>
      <xdr:col>3</xdr:col>
      <xdr:colOff>330200</xdr:colOff>
      <xdr:row>61</xdr:row>
      <xdr:rowOff>152944</xdr:rowOff>
    </xdr:to>
    <xdr:sp macro="" textlink="">
      <xdr:nvSpPr>
        <xdr:cNvPr id="159" name="円/楕円 158"/>
        <xdr:cNvSpPr/>
      </xdr:nvSpPr>
      <xdr:spPr>
        <a:xfrm>
          <a:off x="2286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163121</xdr:rowOff>
    </xdr:from>
    <xdr:ext cx="762000" cy="259045"/>
    <xdr:sp macro="" textlink="">
      <xdr:nvSpPr>
        <xdr:cNvPr id="160" name="テキスト ボックス 159"/>
        <xdr:cNvSpPr txBox="1"/>
      </xdr:nvSpPr>
      <xdr:spPr>
        <a:xfrm>
          <a:off x="1955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65133</xdr:rowOff>
    </xdr:from>
    <xdr:to>
      <xdr:col>2</xdr:col>
      <xdr:colOff>127000</xdr:colOff>
      <xdr:row>61</xdr:row>
      <xdr:rowOff>166733</xdr:rowOff>
    </xdr:to>
    <xdr:sp macro="" textlink="">
      <xdr:nvSpPr>
        <xdr:cNvPr id="161" name="円/楕円 160"/>
        <xdr:cNvSpPr/>
      </xdr:nvSpPr>
      <xdr:spPr>
        <a:xfrm>
          <a:off x="1397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5460</xdr:rowOff>
    </xdr:from>
    <xdr:ext cx="762000" cy="259045"/>
    <xdr:sp macro="" textlink="">
      <xdr:nvSpPr>
        <xdr:cNvPr id="162" name="テキスト ボックス 161"/>
        <xdr:cNvSpPr txBox="1"/>
      </xdr:nvSpPr>
      <xdr:spPr>
        <a:xfrm>
          <a:off x="1066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[170,601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人件費、物件費及び維持補修費の合計額の人口１人当たりの金額が類似団体平均を上回っているのは、北海道内有数の豪雪地帯であるため、維持補修費としての除排雪経費が大きな要因となっている。今後も人件費や物件費を含めたトータルコストの低減に取り組み、類似団体平均水準にするよう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11934</xdr:rowOff>
    </xdr:from>
    <xdr:to>
      <xdr:col>7</xdr:col>
      <xdr:colOff>152400</xdr:colOff>
      <xdr:row>84</xdr:row>
      <xdr:rowOff>25851</xdr:rowOff>
    </xdr:to>
    <xdr:cxnSp macro="">
      <xdr:nvCxnSpPr>
        <xdr:cNvPr id="193" name="直線コネクタ 192"/>
        <xdr:cNvCxnSpPr/>
      </xdr:nvCxnSpPr>
      <xdr:spPr>
        <a:xfrm>
          <a:off x="4114800" y="14413734"/>
          <a:ext cx="838200" cy="1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11934</xdr:rowOff>
    </xdr:from>
    <xdr:to>
      <xdr:col>6</xdr:col>
      <xdr:colOff>0</xdr:colOff>
      <xdr:row>84</xdr:row>
      <xdr:rowOff>36401</xdr:rowOff>
    </xdr:to>
    <xdr:cxnSp macro="">
      <xdr:nvCxnSpPr>
        <xdr:cNvPr id="196" name="直線コネクタ 195"/>
        <xdr:cNvCxnSpPr/>
      </xdr:nvCxnSpPr>
      <xdr:spPr>
        <a:xfrm flipV="1">
          <a:off x="3225800" y="14413734"/>
          <a:ext cx="889000" cy="2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154119</xdr:rowOff>
    </xdr:from>
    <xdr:to>
      <xdr:col>4</xdr:col>
      <xdr:colOff>482600</xdr:colOff>
      <xdr:row>84</xdr:row>
      <xdr:rowOff>36401</xdr:rowOff>
    </xdr:to>
    <xdr:cxnSp macro="">
      <xdr:nvCxnSpPr>
        <xdr:cNvPr id="199" name="直線コネクタ 198"/>
        <xdr:cNvCxnSpPr/>
      </xdr:nvCxnSpPr>
      <xdr:spPr>
        <a:xfrm>
          <a:off x="2336800" y="14384469"/>
          <a:ext cx="889000" cy="5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113992</xdr:rowOff>
    </xdr:from>
    <xdr:ext cx="762000" cy="259045"/>
    <xdr:sp macro="" textlink="">
      <xdr:nvSpPr>
        <xdr:cNvPr id="201" name="テキスト ボックス 200"/>
        <xdr:cNvSpPr txBox="1"/>
      </xdr:nvSpPr>
      <xdr:spPr>
        <a:xfrm>
          <a:off x="2844800" y="140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145120</xdr:rowOff>
    </xdr:from>
    <xdr:to>
      <xdr:col>3</xdr:col>
      <xdr:colOff>279400</xdr:colOff>
      <xdr:row>83</xdr:row>
      <xdr:rowOff>154119</xdr:rowOff>
    </xdr:to>
    <xdr:cxnSp macro="">
      <xdr:nvCxnSpPr>
        <xdr:cNvPr id="202" name="直線コネクタ 201"/>
        <xdr:cNvCxnSpPr/>
      </xdr:nvCxnSpPr>
      <xdr:spPr>
        <a:xfrm>
          <a:off x="1447800" y="14375470"/>
          <a:ext cx="889000" cy="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15808</xdr:rowOff>
    </xdr:from>
    <xdr:ext cx="762000" cy="259045"/>
    <xdr:sp macro="" textlink="">
      <xdr:nvSpPr>
        <xdr:cNvPr id="204" name="テキスト ボックス 203"/>
        <xdr:cNvSpPr txBox="1"/>
      </xdr:nvSpPr>
      <xdr:spPr>
        <a:xfrm>
          <a:off x="1955800" y="139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167718</xdr:rowOff>
    </xdr:from>
    <xdr:ext cx="762000" cy="259045"/>
    <xdr:sp macro="" textlink="">
      <xdr:nvSpPr>
        <xdr:cNvPr id="206" name="テキスト ボックス 205"/>
        <xdr:cNvSpPr txBox="1"/>
      </xdr:nvSpPr>
      <xdr:spPr>
        <a:xfrm>
          <a:off x="1066800" y="1388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146501</xdr:rowOff>
    </xdr:from>
    <xdr:to>
      <xdr:col>7</xdr:col>
      <xdr:colOff>203200</xdr:colOff>
      <xdr:row>84</xdr:row>
      <xdr:rowOff>76651</xdr:rowOff>
    </xdr:to>
    <xdr:sp macro="" textlink="">
      <xdr:nvSpPr>
        <xdr:cNvPr id="212" name="円/楕円 211"/>
        <xdr:cNvSpPr/>
      </xdr:nvSpPr>
      <xdr:spPr>
        <a:xfrm>
          <a:off x="4902200" y="1437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118578</xdr:rowOff>
    </xdr:from>
    <xdr:ext cx="762000" cy="259045"/>
    <xdr:sp macro="" textlink="">
      <xdr:nvSpPr>
        <xdr:cNvPr id="213" name="人件費・物件費等の状況該当値テキスト"/>
        <xdr:cNvSpPr txBox="1"/>
      </xdr:nvSpPr>
      <xdr:spPr>
        <a:xfrm>
          <a:off x="5041900" y="1434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170,601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132584</xdr:rowOff>
    </xdr:from>
    <xdr:to>
      <xdr:col>6</xdr:col>
      <xdr:colOff>50800</xdr:colOff>
      <xdr:row>84</xdr:row>
      <xdr:rowOff>62734</xdr:rowOff>
    </xdr:to>
    <xdr:sp macro="" textlink="">
      <xdr:nvSpPr>
        <xdr:cNvPr id="214" name="円/楕円 213"/>
        <xdr:cNvSpPr/>
      </xdr:nvSpPr>
      <xdr:spPr>
        <a:xfrm>
          <a:off x="4064000" y="143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47511</xdr:rowOff>
    </xdr:from>
    <xdr:ext cx="736600" cy="259045"/>
    <xdr:sp macro="" textlink="">
      <xdr:nvSpPr>
        <xdr:cNvPr id="215" name="テキスト ボックス 214"/>
        <xdr:cNvSpPr txBox="1"/>
      </xdr:nvSpPr>
      <xdr:spPr>
        <a:xfrm>
          <a:off x="3733800" y="14449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168,294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157051</xdr:rowOff>
    </xdr:from>
    <xdr:to>
      <xdr:col>4</xdr:col>
      <xdr:colOff>533400</xdr:colOff>
      <xdr:row>84</xdr:row>
      <xdr:rowOff>87201</xdr:rowOff>
    </xdr:to>
    <xdr:sp macro="" textlink="">
      <xdr:nvSpPr>
        <xdr:cNvPr id="216" name="円/楕円 215"/>
        <xdr:cNvSpPr/>
      </xdr:nvSpPr>
      <xdr:spPr>
        <a:xfrm>
          <a:off x="3175000" y="143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71978</xdr:rowOff>
    </xdr:from>
    <xdr:ext cx="762000" cy="259045"/>
    <xdr:sp macro="" textlink="">
      <xdr:nvSpPr>
        <xdr:cNvPr id="217" name="テキスト ボックス 216"/>
        <xdr:cNvSpPr txBox="1"/>
      </xdr:nvSpPr>
      <xdr:spPr>
        <a:xfrm>
          <a:off x="2844800" y="1447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172,350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103319</xdr:rowOff>
    </xdr:from>
    <xdr:to>
      <xdr:col>3</xdr:col>
      <xdr:colOff>330200</xdr:colOff>
      <xdr:row>84</xdr:row>
      <xdr:rowOff>33469</xdr:rowOff>
    </xdr:to>
    <xdr:sp macro="" textlink="">
      <xdr:nvSpPr>
        <xdr:cNvPr id="218" name="円/楕円 217"/>
        <xdr:cNvSpPr/>
      </xdr:nvSpPr>
      <xdr:spPr>
        <a:xfrm>
          <a:off x="2286000" y="1433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18246</xdr:rowOff>
    </xdr:from>
    <xdr:ext cx="762000" cy="259045"/>
    <xdr:sp macro="" textlink="">
      <xdr:nvSpPr>
        <xdr:cNvPr id="219" name="テキスト ボックス 218"/>
        <xdr:cNvSpPr txBox="1"/>
      </xdr:nvSpPr>
      <xdr:spPr>
        <a:xfrm>
          <a:off x="1955800" y="1442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163,443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94320</xdr:rowOff>
    </xdr:from>
    <xdr:to>
      <xdr:col>2</xdr:col>
      <xdr:colOff>127000</xdr:colOff>
      <xdr:row>84</xdr:row>
      <xdr:rowOff>24470</xdr:rowOff>
    </xdr:to>
    <xdr:sp macro="" textlink="">
      <xdr:nvSpPr>
        <xdr:cNvPr id="220" name="円/楕円 219"/>
        <xdr:cNvSpPr/>
      </xdr:nvSpPr>
      <xdr:spPr>
        <a:xfrm>
          <a:off x="1397000" y="143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9247</xdr:rowOff>
    </xdr:from>
    <xdr:ext cx="762000" cy="259045"/>
    <xdr:sp macro="" textlink="">
      <xdr:nvSpPr>
        <xdr:cNvPr id="221" name="テキスト ボックス 220"/>
        <xdr:cNvSpPr txBox="1"/>
      </xdr:nvSpPr>
      <xdr:spPr>
        <a:xfrm>
          <a:off x="1066800" y="1441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昨年度は、国家公務員の時限的な給与改定特例法による措置に準じた措置を取っていなかったため、指数が</a:t>
          </a:r>
          <a:r>
            <a:rPr lang="en-US" altLang="ja-JP" sz="1300">
              <a:solidFill>
                <a:schemeClr val="dk1"/>
              </a:solidFill>
              <a:effectLst/>
              <a:latin typeface="+mn-lt"/>
              <a:ea typeface="+mn-ea"/>
              <a:cs typeface="+mn-cs"/>
            </a:rPr>
            <a:t>100</a:t>
          </a:r>
          <a:r>
            <a:rPr lang="ja-JP" altLang="ja-JP" sz="1300">
              <a:solidFill>
                <a:schemeClr val="dk1"/>
              </a:solidFill>
              <a:effectLst/>
              <a:latin typeface="+mn-lt"/>
              <a:ea typeface="+mn-ea"/>
              <a:cs typeface="+mn-cs"/>
            </a:rPr>
            <a:t>を超えていたが、</a:t>
          </a:r>
          <a:r>
            <a:rPr lang="ja-JP" altLang="en-US" sz="1300">
              <a:solidFill>
                <a:schemeClr val="dk1"/>
              </a:solidFill>
              <a:effectLst/>
              <a:latin typeface="+mn-lt"/>
              <a:ea typeface="+mn-ea"/>
              <a:cs typeface="+mn-cs"/>
            </a:rPr>
            <a:t>国の特例措置終了後は、</a:t>
          </a:r>
          <a:r>
            <a:rPr lang="ja-JP" altLang="ja-JP" sz="1300">
              <a:solidFill>
                <a:schemeClr val="dk1"/>
              </a:solidFill>
              <a:effectLst/>
              <a:latin typeface="+mn-lt"/>
              <a:ea typeface="+mn-ea"/>
              <a:cs typeface="+mn-cs"/>
            </a:rPr>
            <a:t>給与の独自削減の実施により、類似団体平均より低い値となっている。今後も、国に準拠し引き続き給与の適正化を図り、ラスパイレス指数の縮減に努める。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89</xdr:row>
      <xdr:rowOff>166370</xdr:rowOff>
    </xdr:to>
    <xdr:cxnSp macro="">
      <xdr:nvCxnSpPr>
        <xdr:cNvPr id="255" name="直線コネクタ 254"/>
        <xdr:cNvCxnSpPr/>
      </xdr:nvCxnSpPr>
      <xdr:spPr>
        <a:xfrm flipV="1">
          <a:off x="16179800" y="14621087"/>
          <a:ext cx="8382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102023</xdr:rowOff>
    </xdr:from>
    <xdr:to>
      <xdr:col>23</xdr:col>
      <xdr:colOff>406400</xdr:colOff>
      <xdr:row>89</xdr:row>
      <xdr:rowOff>166370</xdr:rowOff>
    </xdr:to>
    <xdr:cxnSp macro="">
      <xdr:nvCxnSpPr>
        <xdr:cNvPr id="258" name="直線コネクタ 257"/>
        <xdr:cNvCxnSpPr/>
      </xdr:nvCxnSpPr>
      <xdr:spPr>
        <a:xfrm>
          <a:off x="15290800" y="153610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138870</xdr:rowOff>
    </xdr:from>
    <xdr:ext cx="736600" cy="259045"/>
    <xdr:sp macro="" textlink="">
      <xdr:nvSpPr>
        <xdr:cNvPr id="260" name="テキスト ボックス 259"/>
        <xdr:cNvSpPr txBox="1"/>
      </xdr:nvSpPr>
      <xdr:spPr>
        <a:xfrm>
          <a:off x="15798800" y="150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89</xdr:row>
      <xdr:rowOff>102023</xdr:rowOff>
    </xdr:to>
    <xdr:cxnSp macro="">
      <xdr:nvCxnSpPr>
        <xdr:cNvPr id="261" name="直線コネクタ 260"/>
        <xdr:cNvCxnSpPr/>
      </xdr:nvCxnSpPr>
      <xdr:spPr>
        <a:xfrm>
          <a:off x="14401800" y="14709563"/>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154957</xdr:rowOff>
    </xdr:from>
    <xdr:ext cx="762000" cy="259045"/>
    <xdr:sp macro="" textlink="">
      <xdr:nvSpPr>
        <xdr:cNvPr id="263" name="テキスト ボックス 262"/>
        <xdr:cNvSpPr txBox="1"/>
      </xdr:nvSpPr>
      <xdr:spPr>
        <a:xfrm>
          <a:off x="14909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86</xdr:row>
      <xdr:rowOff>13123</xdr:rowOff>
    </xdr:to>
    <xdr:cxnSp macro="">
      <xdr:nvCxnSpPr>
        <xdr:cNvPr id="264" name="直線コネクタ 263"/>
        <xdr:cNvCxnSpPr/>
      </xdr:nvCxnSpPr>
      <xdr:spPr>
        <a:xfrm flipV="1">
          <a:off x="13512800" y="147095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9754</xdr:rowOff>
    </xdr:from>
    <xdr:ext cx="762000" cy="259045"/>
    <xdr:sp macro="" textlink="">
      <xdr:nvSpPr>
        <xdr:cNvPr id="266" name="テキスト ボックス 265"/>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1711</xdr:rowOff>
    </xdr:from>
    <xdr:ext cx="762000" cy="259045"/>
    <xdr:sp macro="" textlink="">
      <xdr:nvSpPr>
        <xdr:cNvPr id="268" name="テキスト ボックス 267"/>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4" name="円/楕円 273"/>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13564</xdr:rowOff>
    </xdr:from>
    <xdr:ext cx="762000" cy="259045"/>
    <xdr:sp macro="" textlink="">
      <xdr:nvSpPr>
        <xdr:cNvPr id="275" name="給与水準   （国との比較）該当値テキスト"/>
        <xdr:cNvSpPr txBox="1"/>
      </xdr:nvSpPr>
      <xdr:spPr>
        <a:xfrm>
          <a:off x="171069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115570</xdr:rowOff>
    </xdr:from>
    <xdr:to>
      <xdr:col>23</xdr:col>
      <xdr:colOff>457200</xdr:colOff>
      <xdr:row>90</xdr:row>
      <xdr:rowOff>45720</xdr:rowOff>
    </xdr:to>
    <xdr:sp macro="" textlink="">
      <xdr:nvSpPr>
        <xdr:cNvPr id="276" name="円/楕円 275"/>
        <xdr:cNvSpPr/>
      </xdr:nvSpPr>
      <xdr:spPr>
        <a:xfrm>
          <a:off x="16129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30497</xdr:rowOff>
    </xdr:from>
    <xdr:ext cx="736600" cy="259045"/>
    <xdr:sp macro="" textlink="">
      <xdr:nvSpPr>
        <xdr:cNvPr id="277" name="テキスト ボックス 276"/>
        <xdr:cNvSpPr txBox="1"/>
      </xdr:nvSpPr>
      <xdr:spPr>
        <a:xfrm>
          <a:off x="15798800" y="1546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51223</xdr:rowOff>
    </xdr:from>
    <xdr:to>
      <xdr:col>22</xdr:col>
      <xdr:colOff>254000</xdr:colOff>
      <xdr:row>89</xdr:row>
      <xdr:rowOff>152823</xdr:rowOff>
    </xdr:to>
    <xdr:sp macro="" textlink="">
      <xdr:nvSpPr>
        <xdr:cNvPr id="278" name="円/楕円 277"/>
        <xdr:cNvSpPr/>
      </xdr:nvSpPr>
      <xdr:spPr>
        <a:xfrm>
          <a:off x="15240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137600</xdr:rowOff>
    </xdr:from>
    <xdr:ext cx="762000" cy="259045"/>
    <xdr:sp macro="" textlink="">
      <xdr:nvSpPr>
        <xdr:cNvPr id="279" name="テキスト ボックス 278"/>
        <xdr:cNvSpPr txBox="1"/>
      </xdr:nvSpPr>
      <xdr:spPr>
        <a:xfrm>
          <a:off x="14909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80" name="円/楕円 279"/>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81" name="テキスト ボックス 280"/>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133773</xdr:rowOff>
    </xdr:from>
    <xdr:to>
      <xdr:col>19</xdr:col>
      <xdr:colOff>533400</xdr:colOff>
      <xdr:row>86</xdr:row>
      <xdr:rowOff>63923</xdr:rowOff>
    </xdr:to>
    <xdr:sp macro="" textlink="">
      <xdr:nvSpPr>
        <xdr:cNvPr id="282" name="円/楕円 281"/>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48700</xdr:rowOff>
    </xdr:from>
    <xdr:ext cx="762000" cy="259045"/>
    <xdr:sp macro="" textlink="">
      <xdr:nvSpPr>
        <xdr:cNvPr id="283" name="テキスト ボックス 282"/>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定員適正化計画（計画期間　平成</a:t>
          </a:r>
          <a:r>
            <a:rPr lang="en-US" altLang="ja-JP" sz="1300">
              <a:solidFill>
                <a:schemeClr val="dk1"/>
              </a:solidFill>
              <a:effectLst/>
              <a:latin typeface="+mn-lt"/>
              <a:ea typeface="+mn-ea"/>
              <a:cs typeface="+mn-cs"/>
            </a:rPr>
            <a:t>18</a:t>
          </a:r>
          <a:r>
            <a:rPr lang="ja-JP" altLang="ja-JP" sz="1300">
              <a:solidFill>
                <a:schemeClr val="dk1"/>
              </a:solidFill>
              <a:effectLst/>
              <a:latin typeface="+mn-lt"/>
              <a:ea typeface="+mn-ea"/>
              <a:cs typeface="+mn-cs"/>
            </a:rPr>
            <a:t>年度～平成</a:t>
          </a:r>
          <a:r>
            <a:rPr lang="en-US" altLang="ja-JP" sz="1300">
              <a:solidFill>
                <a:schemeClr val="dk1"/>
              </a:solidFill>
              <a:effectLst/>
              <a:latin typeface="+mn-lt"/>
              <a:ea typeface="+mn-ea"/>
              <a:cs typeface="+mn-cs"/>
            </a:rPr>
            <a:t>22</a:t>
          </a:r>
          <a:r>
            <a:rPr lang="ja-JP" altLang="ja-JP" sz="1300">
              <a:solidFill>
                <a:schemeClr val="dk1"/>
              </a:solidFill>
              <a:effectLst/>
              <a:latin typeface="+mn-lt"/>
              <a:ea typeface="+mn-ea"/>
              <a:cs typeface="+mn-cs"/>
            </a:rPr>
            <a:t>年度）において、</a:t>
          </a:r>
          <a:r>
            <a:rPr lang="en-US" altLang="ja-JP" sz="1300">
              <a:solidFill>
                <a:schemeClr val="dk1"/>
              </a:solidFill>
              <a:effectLst/>
              <a:latin typeface="+mn-lt"/>
              <a:ea typeface="+mn-ea"/>
              <a:cs typeface="+mn-cs"/>
            </a:rPr>
            <a:t>12</a:t>
          </a:r>
          <a:r>
            <a:rPr lang="ja-JP" altLang="ja-JP" sz="1300">
              <a:solidFill>
                <a:schemeClr val="dk1"/>
              </a:solidFill>
              <a:effectLst/>
              <a:latin typeface="+mn-lt"/>
              <a:ea typeface="+mn-ea"/>
              <a:cs typeface="+mn-cs"/>
            </a:rPr>
            <a:t>人（△</a:t>
          </a:r>
          <a:r>
            <a:rPr lang="en-US" altLang="ja-JP" sz="1300">
              <a:solidFill>
                <a:schemeClr val="dk1"/>
              </a:solidFill>
              <a:effectLst/>
              <a:latin typeface="+mn-lt"/>
              <a:ea typeface="+mn-ea"/>
              <a:cs typeface="+mn-cs"/>
            </a:rPr>
            <a:t>6.7</a:t>
          </a:r>
          <a:r>
            <a:rPr lang="ja-JP" altLang="ja-JP" sz="1300">
              <a:solidFill>
                <a:schemeClr val="dk1"/>
              </a:solidFill>
              <a:effectLst/>
              <a:latin typeface="+mn-lt"/>
              <a:ea typeface="+mn-ea"/>
              <a:cs typeface="+mn-cs"/>
            </a:rPr>
            <a:t>％）の削減を行い、計画期間終了後も同計画を踏襲し職員数の抑制を図っているものの、ごみ処理、介護認定、障害程度区分認定等を近隣町村と共同で行っており、事務局として広域分の事務処理を実施するための職員配置が必要となっており、類似団体よりも高い数値となっている。今後も、退職者不補充等により職員数の削減を図り適切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64699</xdr:rowOff>
    </xdr:from>
    <xdr:to>
      <xdr:col>24</xdr:col>
      <xdr:colOff>558800</xdr:colOff>
      <xdr:row>63</xdr:row>
      <xdr:rowOff>67380</xdr:rowOff>
    </xdr:to>
    <xdr:cxnSp macro="">
      <xdr:nvCxnSpPr>
        <xdr:cNvPr id="318" name="直線コネクタ 317"/>
        <xdr:cNvCxnSpPr/>
      </xdr:nvCxnSpPr>
      <xdr:spPr>
        <a:xfrm>
          <a:off x="16179800" y="10866049"/>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9"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64699</xdr:rowOff>
    </xdr:from>
    <xdr:to>
      <xdr:col>23</xdr:col>
      <xdr:colOff>406400</xdr:colOff>
      <xdr:row>63</xdr:row>
      <xdr:rowOff>126365</xdr:rowOff>
    </xdr:to>
    <xdr:cxnSp macro="">
      <xdr:nvCxnSpPr>
        <xdr:cNvPr id="321" name="直線コネクタ 320"/>
        <xdr:cNvCxnSpPr/>
      </xdr:nvCxnSpPr>
      <xdr:spPr>
        <a:xfrm flipV="1">
          <a:off x="15290800" y="10866049"/>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3" name="テキスト ボックス 322"/>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122344</xdr:rowOff>
    </xdr:from>
    <xdr:to>
      <xdr:col>22</xdr:col>
      <xdr:colOff>203200</xdr:colOff>
      <xdr:row>63</xdr:row>
      <xdr:rowOff>126365</xdr:rowOff>
    </xdr:to>
    <xdr:cxnSp macro="">
      <xdr:nvCxnSpPr>
        <xdr:cNvPr id="324" name="直線コネクタ 323"/>
        <xdr:cNvCxnSpPr/>
      </xdr:nvCxnSpPr>
      <xdr:spPr>
        <a:xfrm>
          <a:off x="14401800" y="1092369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26" name="テキスト ボックス 325"/>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106256</xdr:rowOff>
    </xdr:from>
    <xdr:to>
      <xdr:col>21</xdr:col>
      <xdr:colOff>0</xdr:colOff>
      <xdr:row>63</xdr:row>
      <xdr:rowOff>122344</xdr:rowOff>
    </xdr:to>
    <xdr:cxnSp macro="">
      <xdr:nvCxnSpPr>
        <xdr:cNvPr id="327" name="直線コネクタ 326"/>
        <xdr:cNvCxnSpPr/>
      </xdr:nvCxnSpPr>
      <xdr:spPr>
        <a:xfrm>
          <a:off x="13512800" y="109076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8" name="フローチャート : 判断 327"/>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5026</xdr:rowOff>
    </xdr:from>
    <xdr:ext cx="762000" cy="259045"/>
    <xdr:sp macro="" textlink="">
      <xdr:nvSpPr>
        <xdr:cNvPr id="329" name="テキスト ボックス 328"/>
        <xdr:cNvSpPr txBox="1"/>
      </xdr:nvSpPr>
      <xdr:spPr>
        <a:xfrm>
          <a:off x="14020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30" name="フローチャート : 判断 329"/>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151006</xdr:rowOff>
    </xdr:from>
    <xdr:ext cx="762000" cy="259045"/>
    <xdr:sp macro="" textlink="">
      <xdr:nvSpPr>
        <xdr:cNvPr id="331" name="テキスト ボックス 330"/>
        <xdr:cNvSpPr txBox="1"/>
      </xdr:nvSpPr>
      <xdr:spPr>
        <a:xfrm>
          <a:off x="13131800" y="1043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16580</xdr:rowOff>
    </xdr:from>
    <xdr:to>
      <xdr:col>24</xdr:col>
      <xdr:colOff>609600</xdr:colOff>
      <xdr:row>63</xdr:row>
      <xdr:rowOff>118180</xdr:rowOff>
    </xdr:to>
    <xdr:sp macro="" textlink="">
      <xdr:nvSpPr>
        <xdr:cNvPr id="337" name="円/楕円 336"/>
        <xdr:cNvSpPr/>
      </xdr:nvSpPr>
      <xdr:spPr>
        <a:xfrm>
          <a:off x="16967200" y="108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160107</xdr:rowOff>
    </xdr:from>
    <xdr:ext cx="762000" cy="259045"/>
    <xdr:sp macro="" textlink="">
      <xdr:nvSpPr>
        <xdr:cNvPr id="338" name="定員管理の状況該当値テキスト"/>
        <xdr:cNvSpPr txBox="1"/>
      </xdr:nvSpPr>
      <xdr:spPr>
        <a:xfrm>
          <a:off x="17106900" y="107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13899</xdr:rowOff>
    </xdr:from>
    <xdr:to>
      <xdr:col>23</xdr:col>
      <xdr:colOff>457200</xdr:colOff>
      <xdr:row>63</xdr:row>
      <xdr:rowOff>115499</xdr:rowOff>
    </xdr:to>
    <xdr:sp macro="" textlink="">
      <xdr:nvSpPr>
        <xdr:cNvPr id="339" name="円/楕円 338"/>
        <xdr:cNvSpPr/>
      </xdr:nvSpPr>
      <xdr:spPr>
        <a:xfrm>
          <a:off x="16129000" y="1081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100276</xdr:rowOff>
    </xdr:from>
    <xdr:ext cx="736600" cy="259045"/>
    <xdr:sp macro="" textlink="">
      <xdr:nvSpPr>
        <xdr:cNvPr id="340" name="テキスト ボックス 339"/>
        <xdr:cNvSpPr txBox="1"/>
      </xdr:nvSpPr>
      <xdr:spPr>
        <a:xfrm>
          <a:off x="15798800" y="1090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75565</xdr:rowOff>
    </xdr:from>
    <xdr:to>
      <xdr:col>22</xdr:col>
      <xdr:colOff>254000</xdr:colOff>
      <xdr:row>64</xdr:row>
      <xdr:rowOff>5715</xdr:rowOff>
    </xdr:to>
    <xdr:sp macro="" textlink="">
      <xdr:nvSpPr>
        <xdr:cNvPr id="341" name="円/楕円 340"/>
        <xdr:cNvSpPr/>
      </xdr:nvSpPr>
      <xdr:spPr>
        <a:xfrm>
          <a:off x="15240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161942</xdr:rowOff>
    </xdr:from>
    <xdr:ext cx="762000" cy="259045"/>
    <xdr:sp macro="" textlink="">
      <xdr:nvSpPr>
        <xdr:cNvPr id="342" name="テキスト ボックス 341"/>
        <xdr:cNvSpPr txBox="1"/>
      </xdr:nvSpPr>
      <xdr:spPr>
        <a:xfrm>
          <a:off x="14909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71544</xdr:rowOff>
    </xdr:from>
    <xdr:to>
      <xdr:col>21</xdr:col>
      <xdr:colOff>50800</xdr:colOff>
      <xdr:row>64</xdr:row>
      <xdr:rowOff>1694</xdr:rowOff>
    </xdr:to>
    <xdr:sp macro="" textlink="">
      <xdr:nvSpPr>
        <xdr:cNvPr id="343" name="円/楕円 342"/>
        <xdr:cNvSpPr/>
      </xdr:nvSpPr>
      <xdr:spPr>
        <a:xfrm>
          <a:off x="14351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157921</xdr:rowOff>
    </xdr:from>
    <xdr:ext cx="762000" cy="259045"/>
    <xdr:sp macro="" textlink="">
      <xdr:nvSpPr>
        <xdr:cNvPr id="344" name="テキスト ボックス 343"/>
        <xdr:cNvSpPr txBox="1"/>
      </xdr:nvSpPr>
      <xdr:spPr>
        <a:xfrm>
          <a:off x="14020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55456</xdr:rowOff>
    </xdr:from>
    <xdr:to>
      <xdr:col>19</xdr:col>
      <xdr:colOff>533400</xdr:colOff>
      <xdr:row>63</xdr:row>
      <xdr:rowOff>157056</xdr:rowOff>
    </xdr:to>
    <xdr:sp macro="" textlink="">
      <xdr:nvSpPr>
        <xdr:cNvPr id="345" name="円/楕円 344"/>
        <xdr:cNvSpPr/>
      </xdr:nvSpPr>
      <xdr:spPr>
        <a:xfrm>
          <a:off x="13462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141833</xdr:rowOff>
    </xdr:from>
    <xdr:ext cx="762000" cy="259045"/>
    <xdr:sp macro="" textlink="">
      <xdr:nvSpPr>
        <xdr:cNvPr id="346" name="テキスト ボックス 345"/>
        <xdr:cNvSpPr txBox="1"/>
      </xdr:nvSpPr>
      <xdr:spPr>
        <a:xfrm>
          <a:off x="13131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総合体育館建設事業、公営住宅建替等の公共施設整備により地方債が増加したが、平成</a:t>
          </a:r>
          <a:r>
            <a:rPr lang="en-US" altLang="ja-JP" sz="1200">
              <a:solidFill>
                <a:schemeClr val="dk1"/>
              </a:solidFill>
              <a:effectLst/>
              <a:latin typeface="+mn-lt"/>
              <a:ea typeface="+mn-ea"/>
              <a:cs typeface="+mn-cs"/>
            </a:rPr>
            <a:t>16</a:t>
          </a:r>
          <a:r>
            <a:rPr lang="ja-JP" altLang="ja-JP" sz="1200">
              <a:solidFill>
                <a:schemeClr val="dk1"/>
              </a:solidFill>
              <a:effectLst/>
              <a:latin typeface="+mn-lt"/>
              <a:ea typeface="+mn-ea"/>
              <a:cs typeface="+mn-cs"/>
            </a:rPr>
            <a:t>年度をピークに償還額は減少に転じている。また、新規発行の起債抑制や過去の大型事業既発債の償還終了などにより起債残高も減少しているが、今年度は、防災行政無線整備のための起債借入のため前年度よりも増加している。現状においては、平成</a:t>
          </a:r>
          <a:r>
            <a:rPr lang="en-US" altLang="ja-JP" sz="1200">
              <a:solidFill>
                <a:schemeClr val="dk1"/>
              </a:solidFill>
              <a:effectLst/>
              <a:latin typeface="+mn-lt"/>
              <a:ea typeface="+mn-ea"/>
              <a:cs typeface="+mn-cs"/>
            </a:rPr>
            <a:t>20</a:t>
          </a:r>
          <a:r>
            <a:rPr lang="ja-JP" altLang="ja-JP" sz="1200">
              <a:solidFill>
                <a:schemeClr val="dk1"/>
              </a:solidFill>
              <a:effectLst/>
              <a:latin typeface="+mn-lt"/>
              <a:ea typeface="+mn-ea"/>
              <a:cs typeface="+mn-cs"/>
            </a:rPr>
            <a:t>年度以降、実質公債費比率は低下している。</a:t>
          </a:r>
        </a:p>
        <a:p>
          <a:r>
            <a:rPr lang="ja-JP" altLang="ja-JP" sz="1200">
              <a:solidFill>
                <a:schemeClr val="dk1"/>
              </a:solidFill>
              <a:effectLst/>
              <a:latin typeface="+mn-lt"/>
              <a:ea typeface="+mn-ea"/>
              <a:cs typeface="+mn-cs"/>
            </a:rPr>
            <a:t>一方、公共下水道事業は、平成</a:t>
          </a:r>
          <a:r>
            <a:rPr lang="en-US" altLang="ja-JP" sz="1200">
              <a:solidFill>
                <a:schemeClr val="dk1"/>
              </a:solidFill>
              <a:effectLst/>
              <a:latin typeface="+mn-lt"/>
              <a:ea typeface="+mn-ea"/>
              <a:cs typeface="+mn-cs"/>
            </a:rPr>
            <a:t>18</a:t>
          </a:r>
          <a:r>
            <a:rPr lang="ja-JP" altLang="ja-JP" sz="1200">
              <a:solidFill>
                <a:schemeClr val="dk1"/>
              </a:solidFill>
              <a:effectLst/>
              <a:latin typeface="+mn-lt"/>
              <a:ea typeface="+mn-ea"/>
              <a:cs typeface="+mn-cs"/>
            </a:rPr>
            <a:t>年度に償還のピークを迎え、その償還に対する繰出金は減少しているが、依然多額となっている。</a:t>
          </a:r>
        </a:p>
        <a:p>
          <a:r>
            <a:rPr lang="ja-JP" altLang="ja-JP" sz="1200">
              <a:solidFill>
                <a:schemeClr val="dk1"/>
              </a:solidFill>
              <a:effectLst/>
              <a:latin typeface="+mn-lt"/>
              <a:ea typeface="+mn-ea"/>
              <a:cs typeface="+mn-cs"/>
            </a:rPr>
            <a:t>今後も、新規起債発行を最小限にとどめ、健全な財政運営ができるように努める。</a:t>
          </a:r>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15875</xdr:rowOff>
    </xdr:from>
    <xdr:to>
      <xdr:col>24</xdr:col>
      <xdr:colOff>558800</xdr:colOff>
      <xdr:row>41</xdr:row>
      <xdr:rowOff>88265</xdr:rowOff>
    </xdr:to>
    <xdr:cxnSp macro="">
      <xdr:nvCxnSpPr>
        <xdr:cNvPr id="376" name="直線コネクタ 375"/>
        <xdr:cNvCxnSpPr/>
      </xdr:nvCxnSpPr>
      <xdr:spPr>
        <a:xfrm flipV="1">
          <a:off x="16179800" y="704532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88265</xdr:rowOff>
    </xdr:from>
    <xdr:to>
      <xdr:col>23</xdr:col>
      <xdr:colOff>406400</xdr:colOff>
      <xdr:row>42</xdr:row>
      <xdr:rowOff>1270</xdr:rowOff>
    </xdr:to>
    <xdr:cxnSp macro="">
      <xdr:nvCxnSpPr>
        <xdr:cNvPr id="379" name="直線コネクタ 378"/>
        <xdr:cNvCxnSpPr/>
      </xdr:nvCxnSpPr>
      <xdr:spPr>
        <a:xfrm flipV="1">
          <a:off x="15290800" y="711771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119080</xdr:rowOff>
    </xdr:from>
    <xdr:ext cx="736600" cy="259045"/>
    <xdr:sp macro="" textlink="">
      <xdr:nvSpPr>
        <xdr:cNvPr id="381" name="テキスト ボックス 380"/>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140018</xdr:rowOff>
    </xdr:to>
    <xdr:cxnSp macro="">
      <xdr:nvCxnSpPr>
        <xdr:cNvPr id="382" name="直線コネクタ 381"/>
        <xdr:cNvCxnSpPr/>
      </xdr:nvCxnSpPr>
      <xdr:spPr>
        <a:xfrm flipV="1">
          <a:off x="14401800" y="720217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155274</xdr:rowOff>
    </xdr:from>
    <xdr:ext cx="762000" cy="259045"/>
    <xdr:sp macro="" textlink="">
      <xdr:nvSpPr>
        <xdr:cNvPr id="384" name="テキスト ボックス 383"/>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140018</xdr:rowOff>
    </xdr:from>
    <xdr:to>
      <xdr:col>21</xdr:col>
      <xdr:colOff>0</xdr:colOff>
      <xdr:row>43</xdr:row>
      <xdr:rowOff>89218</xdr:rowOff>
    </xdr:to>
    <xdr:cxnSp macro="">
      <xdr:nvCxnSpPr>
        <xdr:cNvPr id="385" name="直線コネクタ 384"/>
        <xdr:cNvCxnSpPr/>
      </xdr:nvCxnSpPr>
      <xdr:spPr>
        <a:xfrm flipV="1">
          <a:off x="13512800" y="734091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6" name="フローチャート : 判断 385"/>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387" name="テキスト ボックス 386"/>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8" name="フローチャート : 判断 387"/>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389" name="テキスト ボックス 388"/>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136525</xdr:rowOff>
    </xdr:from>
    <xdr:to>
      <xdr:col>24</xdr:col>
      <xdr:colOff>609600</xdr:colOff>
      <xdr:row>41</xdr:row>
      <xdr:rowOff>66675</xdr:rowOff>
    </xdr:to>
    <xdr:sp macro="" textlink="">
      <xdr:nvSpPr>
        <xdr:cNvPr id="395" name="円/楕円 394"/>
        <xdr:cNvSpPr/>
      </xdr:nvSpPr>
      <xdr:spPr>
        <a:xfrm>
          <a:off x="16967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153052</xdr:rowOff>
    </xdr:from>
    <xdr:ext cx="762000" cy="259045"/>
    <xdr:sp macro="" textlink="">
      <xdr:nvSpPr>
        <xdr:cNvPr id="396" name="公債費負担の状況該当値テキスト"/>
        <xdr:cNvSpPr txBox="1"/>
      </xdr:nvSpPr>
      <xdr:spPr>
        <a:xfrm>
          <a:off x="17106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37465</xdr:rowOff>
    </xdr:from>
    <xdr:to>
      <xdr:col>23</xdr:col>
      <xdr:colOff>457200</xdr:colOff>
      <xdr:row>41</xdr:row>
      <xdr:rowOff>139065</xdr:rowOff>
    </xdr:to>
    <xdr:sp macro="" textlink="">
      <xdr:nvSpPr>
        <xdr:cNvPr id="397" name="円/楕円 396"/>
        <xdr:cNvSpPr/>
      </xdr:nvSpPr>
      <xdr:spPr>
        <a:xfrm>
          <a:off x="16129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123842</xdr:rowOff>
    </xdr:from>
    <xdr:ext cx="736600" cy="259045"/>
    <xdr:sp macro="" textlink="">
      <xdr:nvSpPr>
        <xdr:cNvPr id="398" name="テキスト ボックス 397"/>
        <xdr:cNvSpPr txBox="1"/>
      </xdr:nvSpPr>
      <xdr:spPr>
        <a:xfrm>
          <a:off x="15798800" y="715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399" name="円/楕円 398"/>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400" name="テキスト ボックス 39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89218</xdr:rowOff>
    </xdr:from>
    <xdr:to>
      <xdr:col>21</xdr:col>
      <xdr:colOff>50800</xdr:colOff>
      <xdr:row>43</xdr:row>
      <xdr:rowOff>19368</xdr:rowOff>
    </xdr:to>
    <xdr:sp macro="" textlink="">
      <xdr:nvSpPr>
        <xdr:cNvPr id="401" name="円/楕円 400"/>
        <xdr:cNvSpPr/>
      </xdr:nvSpPr>
      <xdr:spPr>
        <a:xfrm>
          <a:off x="14351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4145</xdr:rowOff>
    </xdr:from>
    <xdr:ext cx="762000" cy="259045"/>
    <xdr:sp macro="" textlink="">
      <xdr:nvSpPr>
        <xdr:cNvPr id="402" name="テキスト ボックス 401"/>
        <xdr:cNvSpPr txBox="1"/>
      </xdr:nvSpPr>
      <xdr:spPr>
        <a:xfrm>
          <a:off x="14020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38418</xdr:rowOff>
    </xdr:from>
    <xdr:to>
      <xdr:col>19</xdr:col>
      <xdr:colOff>533400</xdr:colOff>
      <xdr:row>43</xdr:row>
      <xdr:rowOff>140018</xdr:rowOff>
    </xdr:to>
    <xdr:sp macro="" textlink="">
      <xdr:nvSpPr>
        <xdr:cNvPr id="403" name="円/楕円 402"/>
        <xdr:cNvSpPr/>
      </xdr:nvSpPr>
      <xdr:spPr>
        <a:xfrm>
          <a:off x="13462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124795</xdr:rowOff>
    </xdr:from>
    <xdr:ext cx="762000" cy="259045"/>
    <xdr:sp macro="" textlink="">
      <xdr:nvSpPr>
        <xdr:cNvPr id="404" name="テキスト ボックス 403"/>
        <xdr:cNvSpPr txBox="1"/>
      </xdr:nvSpPr>
      <xdr:spPr>
        <a:xfrm>
          <a:off x="13131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類似団体平均を上回っており、主な要因としては、防災行政無線整備のため新規発行の地方債（</a:t>
          </a:r>
          <a:r>
            <a:rPr lang="en-US" altLang="ja-JP" sz="1300">
              <a:solidFill>
                <a:schemeClr val="dk1"/>
              </a:solidFill>
              <a:effectLst/>
              <a:latin typeface="+mn-lt"/>
              <a:ea typeface="+mn-ea"/>
              <a:cs typeface="+mn-cs"/>
            </a:rPr>
            <a:t>492,300</a:t>
          </a:r>
          <a:r>
            <a:rPr lang="ja-JP" altLang="ja-JP" sz="1300">
              <a:solidFill>
                <a:schemeClr val="dk1"/>
              </a:solidFill>
              <a:effectLst/>
              <a:latin typeface="+mn-lt"/>
              <a:ea typeface="+mn-ea"/>
              <a:cs typeface="+mn-cs"/>
            </a:rPr>
            <a:t>千円）が増加したこと、充当可能となる基金（</a:t>
          </a:r>
          <a:r>
            <a:rPr lang="en-US" altLang="ja-JP" sz="1300">
              <a:solidFill>
                <a:schemeClr val="dk1"/>
              </a:solidFill>
              <a:effectLst/>
              <a:latin typeface="+mn-lt"/>
              <a:ea typeface="+mn-ea"/>
              <a:cs typeface="+mn-cs"/>
            </a:rPr>
            <a:t>56,599</a:t>
          </a:r>
          <a:r>
            <a:rPr lang="ja-JP" altLang="ja-JP" sz="1300">
              <a:solidFill>
                <a:schemeClr val="dk1"/>
              </a:solidFill>
              <a:effectLst/>
              <a:latin typeface="+mn-lt"/>
              <a:ea typeface="+mn-ea"/>
              <a:cs typeface="+mn-cs"/>
            </a:rPr>
            <a:t>千円減）が減少したこと等があげられる。今年度は、防災行政無線整備等の大型事業を実施したため、償還元金以上の新規借入を行い、地方債の増加により比率が上昇することとなった。今後は、後世への負担を少しでも軽減するよう、新規事業の実施等について総点検を図り、財政の健全化を図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159741</xdr:rowOff>
    </xdr:from>
    <xdr:to>
      <xdr:col>24</xdr:col>
      <xdr:colOff>558800</xdr:colOff>
      <xdr:row>16</xdr:row>
      <xdr:rowOff>356</xdr:rowOff>
    </xdr:to>
    <xdr:cxnSp macro="">
      <xdr:nvCxnSpPr>
        <xdr:cNvPr id="436" name="直線コネクタ 435"/>
        <xdr:cNvCxnSpPr/>
      </xdr:nvCxnSpPr>
      <xdr:spPr>
        <a:xfrm flipV="1">
          <a:off x="16179800" y="273149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7"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162154</xdr:rowOff>
    </xdr:from>
    <xdr:to>
      <xdr:col>23</xdr:col>
      <xdr:colOff>406400</xdr:colOff>
      <xdr:row>16</xdr:row>
      <xdr:rowOff>356</xdr:rowOff>
    </xdr:to>
    <xdr:cxnSp macro="">
      <xdr:nvCxnSpPr>
        <xdr:cNvPr id="439" name="直線コネクタ 438"/>
        <xdr:cNvCxnSpPr/>
      </xdr:nvCxnSpPr>
      <xdr:spPr>
        <a:xfrm>
          <a:off x="15290800" y="2733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39311</xdr:rowOff>
    </xdr:from>
    <xdr:ext cx="736600" cy="259045"/>
    <xdr:sp macro="" textlink="">
      <xdr:nvSpPr>
        <xdr:cNvPr id="441" name="テキスト ボックス 440"/>
        <xdr:cNvSpPr txBox="1"/>
      </xdr:nvSpPr>
      <xdr:spPr>
        <a:xfrm>
          <a:off x="15798800" y="27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162154</xdr:rowOff>
    </xdr:from>
    <xdr:to>
      <xdr:col>22</xdr:col>
      <xdr:colOff>203200</xdr:colOff>
      <xdr:row>16</xdr:row>
      <xdr:rowOff>60198</xdr:rowOff>
    </xdr:to>
    <xdr:cxnSp macro="">
      <xdr:nvCxnSpPr>
        <xdr:cNvPr id="442" name="直線コネクタ 441"/>
        <xdr:cNvCxnSpPr/>
      </xdr:nvCxnSpPr>
      <xdr:spPr>
        <a:xfrm flipV="1">
          <a:off x="14401800" y="2733904"/>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4" name="テキスト ボックス 443"/>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60198</xdr:rowOff>
    </xdr:from>
    <xdr:to>
      <xdr:col>21</xdr:col>
      <xdr:colOff>0</xdr:colOff>
      <xdr:row>16</xdr:row>
      <xdr:rowOff>124866</xdr:rowOff>
    </xdr:to>
    <xdr:cxnSp macro="">
      <xdr:nvCxnSpPr>
        <xdr:cNvPr id="445" name="直線コネクタ 444"/>
        <xdr:cNvCxnSpPr/>
      </xdr:nvCxnSpPr>
      <xdr:spPr>
        <a:xfrm flipV="1">
          <a:off x="13512800" y="2803398"/>
          <a:ext cx="8890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6" name="フローチャート : 判断 445"/>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7" name="テキスト ボックス 446"/>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8" name="フローチャート : 判断 447"/>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49" name="テキスト ボックス 448"/>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108941</xdr:rowOff>
    </xdr:from>
    <xdr:to>
      <xdr:col>24</xdr:col>
      <xdr:colOff>609600</xdr:colOff>
      <xdr:row>16</xdr:row>
      <xdr:rowOff>39091</xdr:rowOff>
    </xdr:to>
    <xdr:sp macro="" textlink="">
      <xdr:nvSpPr>
        <xdr:cNvPr id="455" name="円/楕円 454"/>
        <xdr:cNvSpPr/>
      </xdr:nvSpPr>
      <xdr:spPr>
        <a:xfrm>
          <a:off x="16967200" y="26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81018</xdr:rowOff>
    </xdr:from>
    <xdr:ext cx="762000" cy="259045"/>
    <xdr:sp macro="" textlink="">
      <xdr:nvSpPr>
        <xdr:cNvPr id="456" name="将来負担の状況該当値テキスト"/>
        <xdr:cNvSpPr txBox="1"/>
      </xdr:nvSpPr>
      <xdr:spPr>
        <a:xfrm>
          <a:off x="17106900" y="265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121006</xdr:rowOff>
    </xdr:from>
    <xdr:to>
      <xdr:col>23</xdr:col>
      <xdr:colOff>457200</xdr:colOff>
      <xdr:row>16</xdr:row>
      <xdr:rowOff>51156</xdr:rowOff>
    </xdr:to>
    <xdr:sp macro="" textlink="">
      <xdr:nvSpPr>
        <xdr:cNvPr id="457" name="円/楕円 456"/>
        <xdr:cNvSpPr/>
      </xdr:nvSpPr>
      <xdr:spPr>
        <a:xfrm>
          <a:off x="16129000" y="26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61333</xdr:rowOff>
    </xdr:from>
    <xdr:ext cx="736600" cy="259045"/>
    <xdr:sp macro="" textlink="">
      <xdr:nvSpPr>
        <xdr:cNvPr id="458" name="テキスト ボックス 457"/>
        <xdr:cNvSpPr txBox="1"/>
      </xdr:nvSpPr>
      <xdr:spPr>
        <a:xfrm>
          <a:off x="15798800" y="246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111354</xdr:rowOff>
    </xdr:from>
    <xdr:to>
      <xdr:col>22</xdr:col>
      <xdr:colOff>254000</xdr:colOff>
      <xdr:row>16</xdr:row>
      <xdr:rowOff>41504</xdr:rowOff>
    </xdr:to>
    <xdr:sp macro="" textlink="">
      <xdr:nvSpPr>
        <xdr:cNvPr id="459" name="円/楕円 458"/>
        <xdr:cNvSpPr/>
      </xdr:nvSpPr>
      <xdr:spPr>
        <a:xfrm>
          <a:off x="15240000" y="26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51681</xdr:rowOff>
    </xdr:from>
    <xdr:ext cx="762000" cy="259045"/>
    <xdr:sp macro="" textlink="">
      <xdr:nvSpPr>
        <xdr:cNvPr id="460" name="テキスト ボックス 459"/>
        <xdr:cNvSpPr txBox="1"/>
      </xdr:nvSpPr>
      <xdr:spPr>
        <a:xfrm>
          <a:off x="14909800" y="24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9398</xdr:rowOff>
    </xdr:from>
    <xdr:to>
      <xdr:col>21</xdr:col>
      <xdr:colOff>50800</xdr:colOff>
      <xdr:row>16</xdr:row>
      <xdr:rowOff>110998</xdr:rowOff>
    </xdr:to>
    <xdr:sp macro="" textlink="">
      <xdr:nvSpPr>
        <xdr:cNvPr id="461" name="円/楕円 460"/>
        <xdr:cNvSpPr/>
      </xdr:nvSpPr>
      <xdr:spPr>
        <a:xfrm>
          <a:off x="14351000" y="2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95775</xdr:rowOff>
    </xdr:from>
    <xdr:ext cx="762000" cy="259045"/>
    <xdr:sp macro="" textlink="">
      <xdr:nvSpPr>
        <xdr:cNvPr id="462" name="テキスト ボックス 461"/>
        <xdr:cNvSpPr txBox="1"/>
      </xdr:nvSpPr>
      <xdr:spPr>
        <a:xfrm>
          <a:off x="14020800" y="283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74066</xdr:rowOff>
    </xdr:from>
    <xdr:to>
      <xdr:col>19</xdr:col>
      <xdr:colOff>533400</xdr:colOff>
      <xdr:row>17</xdr:row>
      <xdr:rowOff>4216</xdr:rowOff>
    </xdr:to>
    <xdr:sp macro="" textlink="">
      <xdr:nvSpPr>
        <xdr:cNvPr id="463" name="円/楕円 462"/>
        <xdr:cNvSpPr/>
      </xdr:nvSpPr>
      <xdr:spPr>
        <a:xfrm>
          <a:off x="13462000" y="28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160443</xdr:rowOff>
    </xdr:from>
    <xdr:ext cx="762000" cy="259045"/>
    <xdr:sp macro="" textlink="">
      <xdr:nvSpPr>
        <xdr:cNvPr id="464" name="テキスト ボックス 463"/>
        <xdr:cNvSpPr txBox="1"/>
      </xdr:nvSpPr>
      <xdr:spPr>
        <a:xfrm>
          <a:off x="13131800" y="290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北海道倶知安町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15,816
15,140
261.24
8,120,240
7,850,888
241,471
4,817,890
7,342,463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類似団体平均と比べ、退職者不補充による定員管理や給与の独自削減などを実施しているが、人件費に係る経常収支比率はわずかに高くなっている。</a:t>
          </a:r>
        </a:p>
        <a:p>
          <a:r>
            <a:rPr lang="ja-JP" altLang="ja-JP" sz="1300">
              <a:solidFill>
                <a:schemeClr val="dk1"/>
              </a:solidFill>
              <a:effectLst/>
              <a:latin typeface="+mn-lt"/>
              <a:ea typeface="+mn-ea"/>
              <a:cs typeface="+mn-cs"/>
            </a:rPr>
            <a:t>今後も適正な定員管理、人件費関係経費全体の抑制に努める。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19558</xdr:rowOff>
    </xdr:from>
    <xdr:to>
      <xdr:col>7</xdr:col>
      <xdr:colOff>15875</xdr:colOff>
      <xdr:row>37</xdr:row>
      <xdr:rowOff>42418</xdr:rowOff>
    </xdr:to>
    <xdr:cxnSp macro="">
      <xdr:nvCxnSpPr>
        <xdr:cNvPr id="63" name="直線コネクタ 62"/>
        <xdr:cNvCxnSpPr/>
      </xdr:nvCxnSpPr>
      <xdr:spPr>
        <a:xfrm flipV="1">
          <a:off x="3987800" y="6363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42418</xdr:rowOff>
    </xdr:from>
    <xdr:to>
      <xdr:col>5</xdr:col>
      <xdr:colOff>549275</xdr:colOff>
      <xdr:row>37</xdr:row>
      <xdr:rowOff>42418</xdr:rowOff>
    </xdr:to>
    <xdr:cxnSp macro="">
      <xdr:nvCxnSpPr>
        <xdr:cNvPr id="66" name="直線コネクタ 65"/>
        <xdr:cNvCxnSpPr/>
      </xdr:nvCxnSpPr>
      <xdr:spPr>
        <a:xfrm>
          <a:off x="3098800" y="6386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154432</xdr:rowOff>
    </xdr:from>
    <xdr:to>
      <xdr:col>4</xdr:col>
      <xdr:colOff>346075</xdr:colOff>
      <xdr:row>37</xdr:row>
      <xdr:rowOff>42418</xdr:rowOff>
    </xdr:to>
    <xdr:cxnSp macro="">
      <xdr:nvCxnSpPr>
        <xdr:cNvPr id="69" name="直線コネクタ 68"/>
        <xdr:cNvCxnSpPr/>
      </xdr:nvCxnSpPr>
      <xdr:spPr>
        <a:xfrm>
          <a:off x="2209800" y="63266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154432</xdr:rowOff>
    </xdr:from>
    <xdr:to>
      <xdr:col>3</xdr:col>
      <xdr:colOff>142875</xdr:colOff>
      <xdr:row>37</xdr:row>
      <xdr:rowOff>19558</xdr:rowOff>
    </xdr:to>
    <xdr:cxnSp macro="">
      <xdr:nvCxnSpPr>
        <xdr:cNvPr id="72" name="直線コネクタ 71"/>
        <xdr:cNvCxnSpPr/>
      </xdr:nvCxnSpPr>
      <xdr:spPr>
        <a:xfrm flipV="1">
          <a:off x="1320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4" name="テキスト ボックス 73"/>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76" name="テキスト ボックス 75"/>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140208</xdr:rowOff>
    </xdr:from>
    <xdr:to>
      <xdr:col>7</xdr:col>
      <xdr:colOff>66675</xdr:colOff>
      <xdr:row>37</xdr:row>
      <xdr:rowOff>70358</xdr:rowOff>
    </xdr:to>
    <xdr:sp macro="" textlink="">
      <xdr:nvSpPr>
        <xdr:cNvPr id="82" name="円/楕円 81"/>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112285</xdr:rowOff>
    </xdr:from>
    <xdr:ext cx="762000" cy="259045"/>
    <xdr:sp macro="" textlink="">
      <xdr:nvSpPr>
        <xdr:cNvPr id="83" name="人件費該当値テキスト"/>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163068</xdr:rowOff>
    </xdr:from>
    <xdr:to>
      <xdr:col>5</xdr:col>
      <xdr:colOff>600075</xdr:colOff>
      <xdr:row>37</xdr:row>
      <xdr:rowOff>93218</xdr:rowOff>
    </xdr:to>
    <xdr:sp macro="" textlink="">
      <xdr:nvSpPr>
        <xdr:cNvPr id="84" name="円/楕円 83"/>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103395</xdr:rowOff>
    </xdr:from>
    <xdr:ext cx="736600" cy="259045"/>
    <xdr:sp macro="" textlink="">
      <xdr:nvSpPr>
        <xdr:cNvPr id="85" name="テキスト ボックス 84"/>
        <xdr:cNvSpPr txBox="1"/>
      </xdr:nvSpPr>
      <xdr:spPr>
        <a:xfrm>
          <a:off x="3606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163068</xdr:rowOff>
    </xdr:from>
    <xdr:to>
      <xdr:col>4</xdr:col>
      <xdr:colOff>396875</xdr:colOff>
      <xdr:row>37</xdr:row>
      <xdr:rowOff>93218</xdr:rowOff>
    </xdr:to>
    <xdr:sp macro="" textlink="">
      <xdr:nvSpPr>
        <xdr:cNvPr id="86" name="円/楕円 85"/>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87" name="テキスト ボックス 86"/>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103632</xdr:rowOff>
    </xdr:from>
    <xdr:to>
      <xdr:col>3</xdr:col>
      <xdr:colOff>193675</xdr:colOff>
      <xdr:row>37</xdr:row>
      <xdr:rowOff>33782</xdr:rowOff>
    </xdr:to>
    <xdr:sp macro="" textlink="">
      <xdr:nvSpPr>
        <xdr:cNvPr id="88" name="円/楕円 87"/>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89" name="テキスト ボックス 88"/>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140208</xdr:rowOff>
    </xdr:from>
    <xdr:to>
      <xdr:col>1</xdr:col>
      <xdr:colOff>676275</xdr:colOff>
      <xdr:row>37</xdr:row>
      <xdr:rowOff>70358</xdr:rowOff>
    </xdr:to>
    <xdr:sp macro="" textlink="">
      <xdr:nvSpPr>
        <xdr:cNvPr id="90" name="円/楕円 89"/>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80535</xdr:rowOff>
    </xdr:from>
    <xdr:ext cx="762000" cy="259045"/>
    <xdr:sp macro="" textlink="">
      <xdr:nvSpPr>
        <xdr:cNvPr id="91" name="テキスト ボックス 90"/>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類似団体平均と比べ、物件費に係る経常収支比率は低くなっている。燃料費、光熱水費等の需用費をはじめ経常経費削減努力を続けており、今後も継続し良好な水準を保てるよう努める。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43180</xdr:rowOff>
    </xdr:to>
    <xdr:cxnSp macro="">
      <xdr:nvCxnSpPr>
        <xdr:cNvPr id="124" name="直線コネクタ 123"/>
        <xdr:cNvCxnSpPr/>
      </xdr:nvCxnSpPr>
      <xdr:spPr>
        <a:xfrm>
          <a:off x="15671800" y="2740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168910</xdr:rowOff>
    </xdr:to>
    <xdr:cxnSp macro="">
      <xdr:nvCxnSpPr>
        <xdr:cNvPr id="127" name="直線コネクタ 126"/>
        <xdr:cNvCxnSpPr/>
      </xdr:nvCxnSpPr>
      <xdr:spPr>
        <a:xfrm>
          <a:off x="14782800" y="268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115570</xdr:rowOff>
    </xdr:to>
    <xdr:cxnSp macro="">
      <xdr:nvCxnSpPr>
        <xdr:cNvPr id="130" name="直線コネクタ 129"/>
        <xdr:cNvCxnSpPr/>
      </xdr:nvCxnSpPr>
      <xdr:spPr>
        <a:xfrm>
          <a:off x="13893800" y="266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92710</xdr:rowOff>
    </xdr:to>
    <xdr:cxnSp macro="">
      <xdr:nvCxnSpPr>
        <xdr:cNvPr id="133" name="直線コネクタ 132"/>
        <xdr:cNvCxnSpPr/>
      </xdr:nvCxnSpPr>
      <xdr:spPr>
        <a:xfrm>
          <a:off x="13004800" y="264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35" name="テキスト ボックス 134"/>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7" name="テキスト ボックス 136"/>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3" name="円/楕円 142"/>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4"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5" name="円/楕円 144"/>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6" name="テキスト ボックス 145"/>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7" name="円/楕円 146"/>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8" name="テキスト ボックス 147"/>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49" name="円/楕円 148"/>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0" name="テキスト ボックス 149"/>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1" name="円/楕円 150"/>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2" name="テキスト ボックス 151"/>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類似団体平均と比べ、扶助費に係る経常経費比率は低くなっている。しかし、社会保障に関する経費は、年々増加しており財政を圧迫する要因となっている。今後も、行政サービスを低下させずに経費を抑制できるよう事業の点検を図り、良好な水準を保てるよう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87" name="直線コネクタ 186"/>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69850</xdr:rowOff>
    </xdr:to>
    <xdr:cxnSp macro="">
      <xdr:nvCxnSpPr>
        <xdr:cNvPr id="190" name="直線コネクタ 189"/>
        <xdr:cNvCxnSpPr/>
      </xdr:nvCxnSpPr>
      <xdr:spPr>
        <a:xfrm>
          <a:off x="3098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159657</xdr:rowOff>
    </xdr:to>
    <xdr:cxnSp macro="">
      <xdr:nvCxnSpPr>
        <xdr:cNvPr id="193" name="直線コネクタ 192"/>
        <xdr:cNvCxnSpPr/>
      </xdr:nvCxnSpPr>
      <xdr:spPr>
        <a:xfrm>
          <a:off x="2209800" y="9336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78015</xdr:rowOff>
    </xdr:to>
    <xdr:cxnSp macro="">
      <xdr:nvCxnSpPr>
        <xdr:cNvPr id="196" name="直線コネクタ 195"/>
        <xdr:cNvCxnSpPr/>
      </xdr:nvCxnSpPr>
      <xdr:spPr>
        <a:xfrm>
          <a:off x="1320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8" name="テキスト ボックス 19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07"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9" name="テキスト ボックス 20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2" name="円/楕円 211"/>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3" name="テキスト ボックス 212"/>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その他に係る経常収支比率は、類似団体平均を</a:t>
          </a:r>
          <a:r>
            <a:rPr lang="ja-JP" altLang="en-US" sz="1300" b="0" i="0" baseline="0">
              <a:solidFill>
                <a:schemeClr val="dk1"/>
              </a:solidFill>
              <a:effectLst/>
              <a:latin typeface="+mn-lt"/>
              <a:ea typeface="+mn-ea"/>
              <a:cs typeface="+mn-cs"/>
            </a:rPr>
            <a:t>上</a:t>
          </a:r>
          <a:r>
            <a:rPr lang="ja-JP" altLang="ja-JP" sz="1300" b="0" i="0" baseline="0">
              <a:solidFill>
                <a:schemeClr val="dk1"/>
              </a:solidFill>
              <a:effectLst/>
              <a:latin typeface="+mn-lt"/>
              <a:ea typeface="+mn-ea"/>
              <a:cs typeface="+mn-cs"/>
            </a:rPr>
            <a:t>回っている。下水道施設の維持管理経費としての繰出金が必要となっているため</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ますます</a:t>
          </a:r>
          <a:r>
            <a:rPr lang="ja-JP" altLang="ja-JP" sz="1300" b="0" i="0" baseline="0">
              <a:solidFill>
                <a:schemeClr val="dk1"/>
              </a:solidFill>
              <a:effectLst/>
              <a:latin typeface="+mn-lt"/>
              <a:ea typeface="+mn-ea"/>
              <a:cs typeface="+mn-cs"/>
            </a:rPr>
            <a:t>比率の増加も予想される。さらに、国民健康保険事業会計の財政状況の悪化に伴い、赤字補てん的な繰出金が多額となることから、国民健康保険料の適正化などにより負担軽減化を図る必要がある。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42418</xdr:rowOff>
    </xdr:from>
    <xdr:to>
      <xdr:col>24</xdr:col>
      <xdr:colOff>31750</xdr:colOff>
      <xdr:row>57</xdr:row>
      <xdr:rowOff>56134</xdr:rowOff>
    </xdr:to>
    <xdr:cxnSp macro="">
      <xdr:nvCxnSpPr>
        <xdr:cNvPr id="245" name="直線コネクタ 244"/>
        <xdr:cNvCxnSpPr/>
      </xdr:nvCxnSpPr>
      <xdr:spPr>
        <a:xfrm>
          <a:off x="15671800" y="98150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168148</xdr:rowOff>
    </xdr:from>
    <xdr:to>
      <xdr:col>22</xdr:col>
      <xdr:colOff>565150</xdr:colOff>
      <xdr:row>57</xdr:row>
      <xdr:rowOff>42418</xdr:rowOff>
    </xdr:to>
    <xdr:cxnSp macro="">
      <xdr:nvCxnSpPr>
        <xdr:cNvPr id="248" name="直線コネクタ 247"/>
        <xdr:cNvCxnSpPr/>
      </xdr:nvCxnSpPr>
      <xdr:spPr>
        <a:xfrm>
          <a:off x="14782800" y="9769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159004</xdr:rowOff>
    </xdr:from>
    <xdr:to>
      <xdr:col>21</xdr:col>
      <xdr:colOff>361950</xdr:colOff>
      <xdr:row>56</xdr:row>
      <xdr:rowOff>168148</xdr:rowOff>
    </xdr:to>
    <xdr:cxnSp macro="">
      <xdr:nvCxnSpPr>
        <xdr:cNvPr id="251" name="直線コネクタ 250"/>
        <xdr:cNvCxnSpPr/>
      </xdr:nvCxnSpPr>
      <xdr:spPr>
        <a:xfrm>
          <a:off x="13893800" y="9760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108712</xdr:rowOff>
    </xdr:from>
    <xdr:to>
      <xdr:col>20</xdr:col>
      <xdr:colOff>158750</xdr:colOff>
      <xdr:row>56</xdr:row>
      <xdr:rowOff>159004</xdr:rowOff>
    </xdr:to>
    <xdr:cxnSp macro="">
      <xdr:nvCxnSpPr>
        <xdr:cNvPr id="254" name="直線コネクタ 253"/>
        <xdr:cNvCxnSpPr/>
      </xdr:nvCxnSpPr>
      <xdr:spPr>
        <a:xfrm>
          <a:off x="13004800" y="97099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6" name="テキスト ボックス 25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58" name="テキスト ボックス 257"/>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64" name="円/楕円 263"/>
        <xdr:cNvSpPr/>
      </xdr:nvSpPr>
      <xdr:spPr>
        <a:xfrm>
          <a:off x="164592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148861</xdr:rowOff>
    </xdr:from>
    <xdr:ext cx="762000" cy="259045"/>
    <xdr:sp macro="" textlink="">
      <xdr:nvSpPr>
        <xdr:cNvPr id="265" name="その他該当値テキスト"/>
        <xdr:cNvSpPr txBox="1"/>
      </xdr:nvSpPr>
      <xdr:spPr>
        <a:xfrm>
          <a:off x="165989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163068</xdr:rowOff>
    </xdr:from>
    <xdr:to>
      <xdr:col>22</xdr:col>
      <xdr:colOff>615950</xdr:colOff>
      <xdr:row>57</xdr:row>
      <xdr:rowOff>93218</xdr:rowOff>
    </xdr:to>
    <xdr:sp macro="" textlink="">
      <xdr:nvSpPr>
        <xdr:cNvPr id="266" name="円/楕円 265"/>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103395</xdr:rowOff>
    </xdr:from>
    <xdr:ext cx="736600" cy="259045"/>
    <xdr:sp macro="" textlink="">
      <xdr:nvSpPr>
        <xdr:cNvPr id="267" name="テキスト ボックス 266"/>
        <xdr:cNvSpPr txBox="1"/>
      </xdr:nvSpPr>
      <xdr:spPr>
        <a:xfrm>
          <a:off x="15290800" y="953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117348</xdr:rowOff>
    </xdr:from>
    <xdr:to>
      <xdr:col>21</xdr:col>
      <xdr:colOff>412750</xdr:colOff>
      <xdr:row>57</xdr:row>
      <xdr:rowOff>47498</xdr:rowOff>
    </xdr:to>
    <xdr:sp macro="" textlink="">
      <xdr:nvSpPr>
        <xdr:cNvPr id="268" name="円/楕円 267"/>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57675</xdr:rowOff>
    </xdr:from>
    <xdr:ext cx="762000" cy="259045"/>
    <xdr:sp macro="" textlink="">
      <xdr:nvSpPr>
        <xdr:cNvPr id="269" name="テキスト ボックス 268"/>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108204</xdr:rowOff>
    </xdr:from>
    <xdr:to>
      <xdr:col>20</xdr:col>
      <xdr:colOff>209550</xdr:colOff>
      <xdr:row>57</xdr:row>
      <xdr:rowOff>38354</xdr:rowOff>
    </xdr:to>
    <xdr:sp macro="" textlink="">
      <xdr:nvSpPr>
        <xdr:cNvPr id="270" name="円/楕円 269"/>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23131</xdr:rowOff>
    </xdr:from>
    <xdr:ext cx="762000" cy="259045"/>
    <xdr:sp macro="" textlink="">
      <xdr:nvSpPr>
        <xdr:cNvPr id="271" name="テキスト ボックス 270"/>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57912</xdr:rowOff>
    </xdr:from>
    <xdr:to>
      <xdr:col>19</xdr:col>
      <xdr:colOff>6350</xdr:colOff>
      <xdr:row>56</xdr:row>
      <xdr:rowOff>159512</xdr:rowOff>
    </xdr:to>
    <xdr:sp macro="" textlink="">
      <xdr:nvSpPr>
        <xdr:cNvPr id="272" name="円/楕円 271"/>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169689</xdr:rowOff>
    </xdr:from>
    <xdr:ext cx="762000" cy="259045"/>
    <xdr:sp macro="" textlink="">
      <xdr:nvSpPr>
        <xdr:cNvPr id="273" name="テキスト ボックス 272"/>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補助費に係る経常収支比率は、増加傾向にあるものの類似団体平均を下回っている。引き続き各種団体への補助金等の見直しなどを行い、良好な水準を保てるよう努める。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26416</xdr:rowOff>
    </xdr:to>
    <xdr:cxnSp macro="">
      <xdr:nvCxnSpPr>
        <xdr:cNvPr id="303" name="直線コネクタ 302"/>
        <xdr:cNvCxnSpPr/>
      </xdr:nvCxnSpPr>
      <xdr:spPr>
        <a:xfrm>
          <a:off x="15671800" y="6175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12700</xdr:rowOff>
    </xdr:to>
    <xdr:cxnSp macro="">
      <xdr:nvCxnSpPr>
        <xdr:cNvPr id="306" name="直線コネクタ 305"/>
        <xdr:cNvCxnSpPr/>
      </xdr:nvCxnSpPr>
      <xdr:spPr>
        <a:xfrm flipV="1">
          <a:off x="14782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12700</xdr:rowOff>
    </xdr:to>
    <xdr:cxnSp macro="">
      <xdr:nvCxnSpPr>
        <xdr:cNvPr id="309" name="直線コネクタ 308"/>
        <xdr:cNvCxnSpPr/>
      </xdr:nvCxnSpPr>
      <xdr:spPr>
        <a:xfrm>
          <a:off x="13893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35</xdr:row>
      <xdr:rowOff>170434</xdr:rowOff>
    </xdr:to>
    <xdr:cxnSp macro="">
      <xdr:nvCxnSpPr>
        <xdr:cNvPr id="312" name="直線コネクタ 311"/>
        <xdr:cNvCxnSpPr/>
      </xdr:nvCxnSpPr>
      <xdr:spPr>
        <a:xfrm>
          <a:off x="13004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6" name="テキスト ボックス 31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2" name="円/楕円 321"/>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3"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4" name="円/楕円 323"/>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25" name="テキスト ボックス 324"/>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26" name="円/楕円 325"/>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7" name="テキスト ボックス 326"/>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28" name="円/楕円 327"/>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29" name="テキスト ボックス 328"/>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101346</xdr:rowOff>
    </xdr:from>
    <xdr:to>
      <xdr:col>19</xdr:col>
      <xdr:colOff>6350</xdr:colOff>
      <xdr:row>36</xdr:row>
      <xdr:rowOff>31496</xdr:rowOff>
    </xdr:to>
    <xdr:sp macro="" textlink="">
      <xdr:nvSpPr>
        <xdr:cNvPr id="330" name="円/楕円 329"/>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41673</xdr:rowOff>
    </xdr:from>
    <xdr:ext cx="762000" cy="259045"/>
    <xdr:sp macro="" textlink="">
      <xdr:nvSpPr>
        <xdr:cNvPr id="331" name="テキスト ボックス 330"/>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総合体育館建設、公営住宅建替等の公共施設整備により地方債が増加したが、平成</a:t>
          </a:r>
          <a:r>
            <a:rPr lang="en-US" altLang="ja-JP" sz="1300" b="0" i="0" baseline="0">
              <a:solidFill>
                <a:schemeClr val="dk1"/>
              </a:solidFill>
              <a:effectLst/>
              <a:latin typeface="+mn-lt"/>
              <a:ea typeface="+mn-ea"/>
              <a:cs typeface="+mn-cs"/>
            </a:rPr>
            <a:t>16</a:t>
          </a:r>
          <a:r>
            <a:rPr lang="ja-JP" altLang="ja-JP" sz="1300" b="0" i="0" baseline="0">
              <a:solidFill>
                <a:schemeClr val="dk1"/>
              </a:solidFill>
              <a:effectLst/>
              <a:latin typeface="+mn-lt"/>
              <a:ea typeface="+mn-ea"/>
              <a:cs typeface="+mn-cs"/>
            </a:rPr>
            <a:t>年度をピークに償還額は減少に転じ、平成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より、類似団体平均を下回ることとなった。これは、新規地方債の発行抑制、低金利への借換などの効果が表れたものと考えられる。今後も、緊急性・重要性などを判断し事業を絞り込むことにより地方債の縮減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60706</xdr:rowOff>
    </xdr:to>
    <xdr:cxnSp macro="">
      <xdr:nvCxnSpPr>
        <xdr:cNvPr id="361" name="直線コネクタ 360"/>
        <xdr:cNvCxnSpPr/>
      </xdr:nvCxnSpPr>
      <xdr:spPr>
        <a:xfrm flipV="1">
          <a:off x="3987800" y="13221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60706</xdr:rowOff>
    </xdr:from>
    <xdr:to>
      <xdr:col>5</xdr:col>
      <xdr:colOff>549275</xdr:colOff>
      <xdr:row>77</xdr:row>
      <xdr:rowOff>133858</xdr:rowOff>
    </xdr:to>
    <xdr:cxnSp macro="">
      <xdr:nvCxnSpPr>
        <xdr:cNvPr id="364" name="直線コネクタ 363"/>
        <xdr:cNvCxnSpPr/>
      </xdr:nvCxnSpPr>
      <xdr:spPr>
        <a:xfrm flipV="1">
          <a:off x="3098800" y="13262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78</xdr:row>
      <xdr:rowOff>12700</xdr:rowOff>
    </xdr:to>
    <xdr:cxnSp macro="">
      <xdr:nvCxnSpPr>
        <xdr:cNvPr id="367" name="直線コネクタ 366"/>
        <xdr:cNvCxnSpPr/>
      </xdr:nvCxnSpPr>
      <xdr:spPr>
        <a:xfrm flipV="1">
          <a:off x="2209800" y="133355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94996</xdr:rowOff>
    </xdr:to>
    <xdr:cxnSp macro="">
      <xdr:nvCxnSpPr>
        <xdr:cNvPr id="370" name="直線コネクタ 369"/>
        <xdr:cNvCxnSpPr/>
      </xdr:nvCxnSpPr>
      <xdr:spPr>
        <a:xfrm flipV="1">
          <a:off x="1320800" y="133858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72" name="テキスト ボックス 37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4" name="テキスト ボックス 37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0" name="円/楕円 379"/>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81"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xdr:rowOff>
    </xdr:from>
    <xdr:to>
      <xdr:col>5</xdr:col>
      <xdr:colOff>600075</xdr:colOff>
      <xdr:row>77</xdr:row>
      <xdr:rowOff>111506</xdr:rowOff>
    </xdr:to>
    <xdr:sp macro="" textlink="">
      <xdr:nvSpPr>
        <xdr:cNvPr id="382" name="円/楕円 381"/>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121683</xdr:rowOff>
    </xdr:from>
    <xdr:ext cx="736600" cy="259045"/>
    <xdr:sp macro="" textlink="">
      <xdr:nvSpPr>
        <xdr:cNvPr id="383" name="テキスト ボックス 382"/>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84" name="円/楕円 383"/>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85" name="テキスト ボックス 384"/>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86" name="円/楕円 385"/>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48277</xdr:rowOff>
    </xdr:from>
    <xdr:ext cx="762000" cy="259045"/>
    <xdr:sp macro="" textlink="">
      <xdr:nvSpPr>
        <xdr:cNvPr id="387" name="テキスト ボックス 386"/>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388" name="円/楕円 387"/>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130573</xdr:rowOff>
    </xdr:from>
    <xdr:ext cx="762000" cy="259045"/>
    <xdr:sp macro="" textlink="">
      <xdr:nvSpPr>
        <xdr:cNvPr id="389" name="テキスト ボックス 388"/>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公債費以外の経常収支比率は、年々上昇しているが、類似団体平均と比較すると下回っている。今後も削減努力を続け、適正な財政運営に努める。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62230</xdr:rowOff>
    </xdr:from>
    <xdr:to>
      <xdr:col>24</xdr:col>
      <xdr:colOff>31750</xdr:colOff>
      <xdr:row>76</xdr:row>
      <xdr:rowOff>100330</xdr:rowOff>
    </xdr:to>
    <xdr:cxnSp macro="">
      <xdr:nvCxnSpPr>
        <xdr:cNvPr id="422" name="直線コネクタ 421"/>
        <xdr:cNvCxnSpPr/>
      </xdr:nvCxnSpPr>
      <xdr:spPr>
        <a:xfrm>
          <a:off x="15671800" y="130924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170197</xdr:rowOff>
    </xdr:from>
    <xdr:ext cx="762000" cy="259045"/>
    <xdr:sp macro="" textlink="">
      <xdr:nvSpPr>
        <xdr:cNvPr id="423"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157480</xdr:rowOff>
    </xdr:from>
    <xdr:to>
      <xdr:col>22</xdr:col>
      <xdr:colOff>565150</xdr:colOff>
      <xdr:row>76</xdr:row>
      <xdr:rowOff>62230</xdr:rowOff>
    </xdr:to>
    <xdr:cxnSp macro="">
      <xdr:nvCxnSpPr>
        <xdr:cNvPr id="425" name="直線コネクタ 424"/>
        <xdr:cNvCxnSpPr/>
      </xdr:nvCxnSpPr>
      <xdr:spPr>
        <a:xfrm>
          <a:off x="14782800" y="130162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58420</xdr:rowOff>
    </xdr:from>
    <xdr:to>
      <xdr:col>21</xdr:col>
      <xdr:colOff>361950</xdr:colOff>
      <xdr:row>75</xdr:row>
      <xdr:rowOff>157480</xdr:rowOff>
    </xdr:to>
    <xdr:cxnSp macro="">
      <xdr:nvCxnSpPr>
        <xdr:cNvPr id="428" name="直線コネクタ 427"/>
        <xdr:cNvCxnSpPr/>
      </xdr:nvCxnSpPr>
      <xdr:spPr>
        <a:xfrm>
          <a:off x="13893800" y="129171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0" name="テキスト ボックス 429"/>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xdr:rowOff>
    </xdr:from>
    <xdr:to>
      <xdr:col>20</xdr:col>
      <xdr:colOff>158750</xdr:colOff>
      <xdr:row>75</xdr:row>
      <xdr:rowOff>58420</xdr:rowOff>
    </xdr:to>
    <xdr:cxnSp macro="">
      <xdr:nvCxnSpPr>
        <xdr:cNvPr id="431" name="直線コネクタ 430"/>
        <xdr:cNvCxnSpPr/>
      </xdr:nvCxnSpPr>
      <xdr:spPr>
        <a:xfrm>
          <a:off x="13004800" y="128638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33" name="テキスト ボックス 432"/>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35" name="テキスト ボックス 434"/>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49530</xdr:rowOff>
    </xdr:from>
    <xdr:to>
      <xdr:col>24</xdr:col>
      <xdr:colOff>82550</xdr:colOff>
      <xdr:row>76</xdr:row>
      <xdr:rowOff>151130</xdr:rowOff>
    </xdr:to>
    <xdr:sp macro="" textlink="">
      <xdr:nvSpPr>
        <xdr:cNvPr id="441" name="円/楕円 440"/>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66057</xdr:rowOff>
    </xdr:from>
    <xdr:ext cx="762000" cy="259045"/>
    <xdr:sp macro="" textlink="">
      <xdr:nvSpPr>
        <xdr:cNvPr id="442" name="公債費以外該当値テキスト"/>
        <xdr:cNvSpPr txBox="1"/>
      </xdr:nvSpPr>
      <xdr:spPr>
        <a:xfrm>
          <a:off x="16598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xdr:rowOff>
    </xdr:from>
    <xdr:to>
      <xdr:col>22</xdr:col>
      <xdr:colOff>615950</xdr:colOff>
      <xdr:row>76</xdr:row>
      <xdr:rowOff>113030</xdr:rowOff>
    </xdr:to>
    <xdr:sp macro="" textlink="">
      <xdr:nvSpPr>
        <xdr:cNvPr id="443" name="円/楕円 442"/>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123207</xdr:rowOff>
    </xdr:from>
    <xdr:ext cx="736600" cy="259045"/>
    <xdr:sp macro="" textlink="">
      <xdr:nvSpPr>
        <xdr:cNvPr id="444" name="テキスト ボックス 443"/>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106680</xdr:rowOff>
    </xdr:from>
    <xdr:to>
      <xdr:col>21</xdr:col>
      <xdr:colOff>412750</xdr:colOff>
      <xdr:row>76</xdr:row>
      <xdr:rowOff>36830</xdr:rowOff>
    </xdr:to>
    <xdr:sp macro="" textlink="">
      <xdr:nvSpPr>
        <xdr:cNvPr id="445" name="円/楕円 444"/>
        <xdr:cNvSpPr/>
      </xdr:nvSpPr>
      <xdr:spPr>
        <a:xfrm>
          <a:off x="14732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47007</xdr:rowOff>
    </xdr:from>
    <xdr:ext cx="762000" cy="259045"/>
    <xdr:sp macro="" textlink="">
      <xdr:nvSpPr>
        <xdr:cNvPr id="446" name="テキスト ボックス 445"/>
        <xdr:cNvSpPr txBox="1"/>
      </xdr:nvSpPr>
      <xdr:spPr>
        <a:xfrm>
          <a:off x="14401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xdr:rowOff>
    </xdr:from>
    <xdr:to>
      <xdr:col>20</xdr:col>
      <xdr:colOff>209550</xdr:colOff>
      <xdr:row>75</xdr:row>
      <xdr:rowOff>109220</xdr:rowOff>
    </xdr:to>
    <xdr:sp macro="" textlink="">
      <xdr:nvSpPr>
        <xdr:cNvPr id="447" name="円/楕円 446"/>
        <xdr:cNvSpPr/>
      </xdr:nvSpPr>
      <xdr:spPr>
        <a:xfrm>
          <a:off x="13843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119397</xdr:rowOff>
    </xdr:from>
    <xdr:ext cx="762000" cy="259045"/>
    <xdr:sp macro="" textlink="">
      <xdr:nvSpPr>
        <xdr:cNvPr id="448" name="テキスト ボックス 447"/>
        <xdr:cNvSpPr txBox="1"/>
      </xdr:nvSpPr>
      <xdr:spPr>
        <a:xfrm>
          <a:off x="13512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49" name="円/楕円 448"/>
        <xdr:cNvSpPr/>
      </xdr:nvSpPr>
      <xdr:spPr>
        <a:xfrm>
          <a:off x="12954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50" name="テキスト ボックス 449"/>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北海道倶知安町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34373</xdr:rowOff>
    </xdr:from>
    <xdr:to>
      <xdr:col>4</xdr:col>
      <xdr:colOff>1117600</xdr:colOff>
      <xdr:row>16</xdr:row>
      <xdr:rowOff>73736</xdr:rowOff>
    </xdr:to>
    <xdr:cxnSp macro="">
      <xdr:nvCxnSpPr>
        <xdr:cNvPr id="52" name="直線コネクタ 51"/>
        <xdr:cNvCxnSpPr/>
      </xdr:nvCxnSpPr>
      <xdr:spPr bwMode="auto">
        <a:xfrm>
          <a:off x="5003800" y="2825198"/>
          <a:ext cx="647700" cy="39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58514</xdr:rowOff>
    </xdr:from>
    <xdr:ext cx="762000" cy="259045"/>
    <xdr:sp macro="" textlink="">
      <xdr:nvSpPr>
        <xdr:cNvPr id="53" name="人口1人当たり決算額の推移平均値テキスト130"/>
        <xdr:cNvSpPr txBox="1"/>
      </xdr:nvSpPr>
      <xdr:spPr>
        <a:xfrm>
          <a:off x="5740400" y="2849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163739</xdr:rowOff>
    </xdr:from>
    <xdr:to>
      <xdr:col>4</xdr:col>
      <xdr:colOff>469900</xdr:colOff>
      <xdr:row>16</xdr:row>
      <xdr:rowOff>34373</xdr:rowOff>
    </xdr:to>
    <xdr:cxnSp macro="">
      <xdr:nvCxnSpPr>
        <xdr:cNvPr id="55" name="直線コネクタ 54"/>
        <xdr:cNvCxnSpPr/>
      </xdr:nvCxnSpPr>
      <xdr:spPr bwMode="auto">
        <a:xfrm>
          <a:off x="4305300" y="2783114"/>
          <a:ext cx="698500" cy="42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163739</xdr:rowOff>
    </xdr:from>
    <xdr:to>
      <xdr:col>3</xdr:col>
      <xdr:colOff>904875</xdr:colOff>
      <xdr:row>16</xdr:row>
      <xdr:rowOff>35658</xdr:rowOff>
    </xdr:to>
    <xdr:cxnSp macro="">
      <xdr:nvCxnSpPr>
        <xdr:cNvPr id="58" name="直線コネクタ 57"/>
        <xdr:cNvCxnSpPr/>
      </xdr:nvCxnSpPr>
      <xdr:spPr bwMode="auto">
        <a:xfrm flipV="1">
          <a:off x="3606800" y="2783114"/>
          <a:ext cx="698500" cy="43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17370</xdr:rowOff>
    </xdr:from>
    <xdr:to>
      <xdr:col>3</xdr:col>
      <xdr:colOff>206375</xdr:colOff>
      <xdr:row>16</xdr:row>
      <xdr:rowOff>35658</xdr:rowOff>
    </xdr:to>
    <xdr:cxnSp macro="">
      <xdr:nvCxnSpPr>
        <xdr:cNvPr id="61" name="直線コネクタ 60"/>
        <xdr:cNvCxnSpPr/>
      </xdr:nvCxnSpPr>
      <xdr:spPr bwMode="auto">
        <a:xfrm>
          <a:off x="2908300" y="2808195"/>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164711</xdr:rowOff>
    </xdr:from>
    <xdr:ext cx="762000" cy="259045"/>
    <xdr:sp macro="" textlink="">
      <xdr:nvSpPr>
        <xdr:cNvPr id="63" name="テキスト ボックス 62"/>
        <xdr:cNvSpPr txBox="1"/>
      </xdr:nvSpPr>
      <xdr:spPr>
        <a:xfrm>
          <a:off x="3225800" y="295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19038</xdr:rowOff>
    </xdr:from>
    <xdr:ext cx="762000" cy="259045"/>
    <xdr:sp macro="" textlink="">
      <xdr:nvSpPr>
        <xdr:cNvPr id="65" name="テキスト ボックス 64"/>
        <xdr:cNvSpPr txBox="1"/>
      </xdr:nvSpPr>
      <xdr:spPr>
        <a:xfrm>
          <a:off x="2527300" y="29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22936</xdr:rowOff>
    </xdr:from>
    <xdr:to>
      <xdr:col>5</xdr:col>
      <xdr:colOff>34925</xdr:colOff>
      <xdr:row>16</xdr:row>
      <xdr:rowOff>124536</xdr:rowOff>
    </xdr:to>
    <xdr:sp macro="" textlink="">
      <xdr:nvSpPr>
        <xdr:cNvPr id="71" name="円/楕円 70"/>
        <xdr:cNvSpPr/>
      </xdr:nvSpPr>
      <xdr:spPr bwMode="auto">
        <a:xfrm>
          <a:off x="5600700" y="2813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39463</xdr:rowOff>
    </xdr:from>
    <xdr:ext cx="762000" cy="259045"/>
    <xdr:sp macro="" textlink="">
      <xdr:nvSpPr>
        <xdr:cNvPr id="72" name="人口1人当たり決算額の推移該当値テキスト130"/>
        <xdr:cNvSpPr txBox="1"/>
      </xdr:nvSpPr>
      <xdr:spPr>
        <a:xfrm>
          <a:off x="5740400" y="265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98,518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155023</xdr:rowOff>
    </xdr:from>
    <xdr:to>
      <xdr:col>4</xdr:col>
      <xdr:colOff>520700</xdr:colOff>
      <xdr:row>16</xdr:row>
      <xdr:rowOff>85173</xdr:rowOff>
    </xdr:to>
    <xdr:sp macro="" textlink="">
      <xdr:nvSpPr>
        <xdr:cNvPr id="73" name="円/楕円 72"/>
        <xdr:cNvSpPr/>
      </xdr:nvSpPr>
      <xdr:spPr bwMode="auto">
        <a:xfrm>
          <a:off x="4953000" y="2774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95350</xdr:rowOff>
    </xdr:from>
    <xdr:ext cx="736600" cy="259045"/>
    <xdr:sp macro="" textlink="">
      <xdr:nvSpPr>
        <xdr:cNvPr id="74" name="テキスト ボックス 73"/>
        <xdr:cNvSpPr txBox="1"/>
      </xdr:nvSpPr>
      <xdr:spPr>
        <a:xfrm>
          <a:off x="4622800" y="2543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112939</xdr:rowOff>
    </xdr:from>
    <xdr:to>
      <xdr:col>3</xdr:col>
      <xdr:colOff>955675</xdr:colOff>
      <xdr:row>16</xdr:row>
      <xdr:rowOff>43089</xdr:rowOff>
    </xdr:to>
    <xdr:sp macro="" textlink="">
      <xdr:nvSpPr>
        <xdr:cNvPr id="75" name="円/楕円 74"/>
        <xdr:cNvSpPr/>
      </xdr:nvSpPr>
      <xdr:spPr bwMode="auto">
        <a:xfrm>
          <a:off x="4254500" y="2732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53266</xdr:rowOff>
    </xdr:from>
    <xdr:ext cx="762000" cy="259045"/>
    <xdr:sp macro="" textlink="">
      <xdr:nvSpPr>
        <xdr:cNvPr id="76" name="テキスト ボックス 75"/>
        <xdr:cNvSpPr txBox="1"/>
      </xdr:nvSpPr>
      <xdr:spPr>
        <a:xfrm>
          <a:off x="3924300" y="250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106,000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156308</xdr:rowOff>
    </xdr:from>
    <xdr:to>
      <xdr:col>3</xdr:col>
      <xdr:colOff>257175</xdr:colOff>
      <xdr:row>16</xdr:row>
      <xdr:rowOff>86458</xdr:rowOff>
    </xdr:to>
    <xdr:sp macro="" textlink="">
      <xdr:nvSpPr>
        <xdr:cNvPr id="77" name="円/楕円 76"/>
        <xdr:cNvSpPr/>
      </xdr:nvSpPr>
      <xdr:spPr bwMode="auto">
        <a:xfrm>
          <a:off x="3556000" y="2775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96635</xdr:rowOff>
    </xdr:from>
    <xdr:ext cx="762000" cy="259045"/>
    <xdr:sp macro="" textlink="">
      <xdr:nvSpPr>
        <xdr:cNvPr id="78" name="テキスト ボックス 77"/>
        <xdr:cNvSpPr txBox="1"/>
      </xdr:nvSpPr>
      <xdr:spPr>
        <a:xfrm>
          <a:off x="3225800" y="254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102,016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138020</xdr:rowOff>
    </xdr:from>
    <xdr:to>
      <xdr:col>2</xdr:col>
      <xdr:colOff>692150</xdr:colOff>
      <xdr:row>16</xdr:row>
      <xdr:rowOff>68170</xdr:rowOff>
    </xdr:to>
    <xdr:sp macro="" textlink="">
      <xdr:nvSpPr>
        <xdr:cNvPr id="79" name="円/楕円 78"/>
        <xdr:cNvSpPr/>
      </xdr:nvSpPr>
      <xdr:spPr bwMode="auto">
        <a:xfrm>
          <a:off x="2857500" y="2757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78347</xdr:rowOff>
    </xdr:from>
    <xdr:ext cx="762000" cy="259045"/>
    <xdr:sp macro="" textlink="">
      <xdr:nvSpPr>
        <xdr:cNvPr id="80" name="テキスト ボックス 79"/>
        <xdr:cNvSpPr txBox="1"/>
      </xdr:nvSpPr>
      <xdr:spPr>
        <a:xfrm>
          <a:off x="2527300" y="252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43370</xdr:rowOff>
    </xdr:from>
    <xdr:to>
      <xdr:col>4</xdr:col>
      <xdr:colOff>1117600</xdr:colOff>
      <xdr:row>36</xdr:row>
      <xdr:rowOff>94311</xdr:rowOff>
    </xdr:to>
    <xdr:cxnSp macro="">
      <xdr:nvCxnSpPr>
        <xdr:cNvPr id="114" name="直線コネクタ 113"/>
        <xdr:cNvCxnSpPr/>
      </xdr:nvCxnSpPr>
      <xdr:spPr bwMode="auto">
        <a:xfrm>
          <a:off x="5003800" y="6996620"/>
          <a:ext cx="647700" cy="50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79087</xdr:rowOff>
    </xdr:from>
    <xdr:ext cx="762000" cy="259045"/>
    <xdr:sp macro="" textlink="">
      <xdr:nvSpPr>
        <xdr:cNvPr id="115" name="人口1人当たり決算額の推移平均値テキスト445"/>
        <xdr:cNvSpPr txBox="1"/>
      </xdr:nvSpPr>
      <xdr:spPr>
        <a:xfrm>
          <a:off x="5740400" y="703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303365</xdr:rowOff>
    </xdr:from>
    <xdr:to>
      <xdr:col>4</xdr:col>
      <xdr:colOff>469900</xdr:colOff>
      <xdr:row>36</xdr:row>
      <xdr:rowOff>43370</xdr:rowOff>
    </xdr:to>
    <xdr:cxnSp macro="">
      <xdr:nvCxnSpPr>
        <xdr:cNvPr id="117" name="直線コネクタ 116"/>
        <xdr:cNvCxnSpPr/>
      </xdr:nvCxnSpPr>
      <xdr:spPr bwMode="auto">
        <a:xfrm>
          <a:off x="4305300" y="6913715"/>
          <a:ext cx="698500" cy="8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126172</xdr:rowOff>
    </xdr:from>
    <xdr:ext cx="736600" cy="259045"/>
    <xdr:sp macro="" textlink="">
      <xdr:nvSpPr>
        <xdr:cNvPr id="119" name="テキスト ボックス 118"/>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222421</xdr:rowOff>
    </xdr:from>
    <xdr:to>
      <xdr:col>3</xdr:col>
      <xdr:colOff>904875</xdr:colOff>
      <xdr:row>35</xdr:row>
      <xdr:rowOff>303365</xdr:rowOff>
    </xdr:to>
    <xdr:cxnSp macro="">
      <xdr:nvCxnSpPr>
        <xdr:cNvPr id="120" name="直線コネクタ 119"/>
        <xdr:cNvCxnSpPr/>
      </xdr:nvCxnSpPr>
      <xdr:spPr bwMode="auto">
        <a:xfrm>
          <a:off x="3606800" y="6832771"/>
          <a:ext cx="698500" cy="80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84453</xdr:rowOff>
    </xdr:from>
    <xdr:ext cx="762000" cy="259045"/>
    <xdr:sp macro="" textlink="">
      <xdr:nvSpPr>
        <xdr:cNvPr id="122" name="テキスト ボックス 121"/>
        <xdr:cNvSpPr txBox="1"/>
      </xdr:nvSpPr>
      <xdr:spPr>
        <a:xfrm>
          <a:off x="39243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180169</xdr:rowOff>
    </xdr:from>
    <xdr:to>
      <xdr:col>3</xdr:col>
      <xdr:colOff>206375</xdr:colOff>
      <xdr:row>35</xdr:row>
      <xdr:rowOff>222421</xdr:rowOff>
    </xdr:to>
    <xdr:cxnSp macro="">
      <xdr:nvCxnSpPr>
        <xdr:cNvPr id="123" name="直線コネクタ 122"/>
        <xdr:cNvCxnSpPr/>
      </xdr:nvCxnSpPr>
      <xdr:spPr bwMode="auto">
        <a:xfrm>
          <a:off x="2908300" y="6790519"/>
          <a:ext cx="698500" cy="42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106684</xdr:rowOff>
    </xdr:from>
    <xdr:ext cx="762000" cy="259045"/>
    <xdr:sp macro="" textlink="">
      <xdr:nvSpPr>
        <xdr:cNvPr id="125" name="テキスト ボックス 124"/>
        <xdr:cNvSpPr txBox="1"/>
      </xdr:nvSpPr>
      <xdr:spPr>
        <a:xfrm>
          <a:off x="3225800" y="705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92892</xdr:rowOff>
    </xdr:from>
    <xdr:ext cx="762000" cy="259045"/>
    <xdr:sp macro="" textlink="">
      <xdr:nvSpPr>
        <xdr:cNvPr id="127" name="テキスト ボックス 126"/>
        <xdr:cNvSpPr txBox="1"/>
      </xdr:nvSpPr>
      <xdr:spPr>
        <a:xfrm>
          <a:off x="2527300" y="70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43511</xdr:rowOff>
    </xdr:from>
    <xdr:to>
      <xdr:col>5</xdr:col>
      <xdr:colOff>34925</xdr:colOff>
      <xdr:row>36</xdr:row>
      <xdr:rowOff>145111</xdr:rowOff>
    </xdr:to>
    <xdr:sp macro="" textlink="">
      <xdr:nvSpPr>
        <xdr:cNvPr id="133" name="円/楕円 132"/>
        <xdr:cNvSpPr/>
      </xdr:nvSpPr>
      <xdr:spPr bwMode="auto">
        <a:xfrm>
          <a:off x="5600700" y="699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231488</xdr:rowOff>
    </xdr:from>
    <xdr:ext cx="762000" cy="259045"/>
    <xdr:sp macro="" textlink="">
      <xdr:nvSpPr>
        <xdr:cNvPr id="134" name="人口1人当たり決算額の推移該当値テキスト445"/>
        <xdr:cNvSpPr txBox="1"/>
      </xdr:nvSpPr>
      <xdr:spPr>
        <a:xfrm>
          <a:off x="5740400" y="684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335470</xdr:rowOff>
    </xdr:from>
    <xdr:to>
      <xdr:col>4</xdr:col>
      <xdr:colOff>520700</xdr:colOff>
      <xdr:row>36</xdr:row>
      <xdr:rowOff>94170</xdr:rowOff>
    </xdr:to>
    <xdr:sp macro="" textlink="">
      <xdr:nvSpPr>
        <xdr:cNvPr id="135" name="円/楕円 134"/>
        <xdr:cNvSpPr/>
      </xdr:nvSpPr>
      <xdr:spPr bwMode="auto">
        <a:xfrm>
          <a:off x="4953000" y="6945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104347</xdr:rowOff>
    </xdr:from>
    <xdr:ext cx="736600" cy="259045"/>
    <xdr:sp macro="" textlink="">
      <xdr:nvSpPr>
        <xdr:cNvPr id="136" name="テキスト ボックス 135"/>
        <xdr:cNvSpPr txBox="1"/>
      </xdr:nvSpPr>
      <xdr:spPr>
        <a:xfrm>
          <a:off x="4622800" y="67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252565</xdr:rowOff>
    </xdr:from>
    <xdr:to>
      <xdr:col>3</xdr:col>
      <xdr:colOff>955675</xdr:colOff>
      <xdr:row>36</xdr:row>
      <xdr:rowOff>11265</xdr:rowOff>
    </xdr:to>
    <xdr:sp macro="" textlink="">
      <xdr:nvSpPr>
        <xdr:cNvPr id="137" name="円/楕円 136"/>
        <xdr:cNvSpPr/>
      </xdr:nvSpPr>
      <xdr:spPr bwMode="auto">
        <a:xfrm>
          <a:off x="4254500" y="686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21442</xdr:rowOff>
    </xdr:from>
    <xdr:ext cx="762000" cy="259045"/>
    <xdr:sp macro="" textlink="">
      <xdr:nvSpPr>
        <xdr:cNvPr id="138" name="テキスト ボックス 137"/>
        <xdr:cNvSpPr txBox="1"/>
      </xdr:nvSpPr>
      <xdr:spPr>
        <a:xfrm>
          <a:off x="3924300" y="66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171621</xdr:rowOff>
    </xdr:from>
    <xdr:to>
      <xdr:col>3</xdr:col>
      <xdr:colOff>257175</xdr:colOff>
      <xdr:row>35</xdr:row>
      <xdr:rowOff>273221</xdr:rowOff>
    </xdr:to>
    <xdr:sp macro="" textlink="">
      <xdr:nvSpPr>
        <xdr:cNvPr id="139" name="円/楕円 138"/>
        <xdr:cNvSpPr/>
      </xdr:nvSpPr>
      <xdr:spPr bwMode="auto">
        <a:xfrm>
          <a:off x="3556000" y="6781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283398</xdr:rowOff>
    </xdr:from>
    <xdr:ext cx="762000" cy="259045"/>
    <xdr:sp macro="" textlink="">
      <xdr:nvSpPr>
        <xdr:cNvPr id="140" name="テキスト ボックス 139"/>
        <xdr:cNvSpPr txBox="1"/>
      </xdr:nvSpPr>
      <xdr:spPr>
        <a:xfrm>
          <a:off x="3225800" y="655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37,991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129369</xdr:rowOff>
    </xdr:from>
    <xdr:to>
      <xdr:col>2</xdr:col>
      <xdr:colOff>692150</xdr:colOff>
      <xdr:row>35</xdr:row>
      <xdr:rowOff>230969</xdr:rowOff>
    </xdr:to>
    <xdr:sp macro="" textlink="">
      <xdr:nvSpPr>
        <xdr:cNvPr id="141" name="円/楕円 140"/>
        <xdr:cNvSpPr/>
      </xdr:nvSpPr>
      <xdr:spPr bwMode="auto">
        <a:xfrm>
          <a:off x="2857500" y="673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241146</xdr:rowOff>
    </xdr:from>
    <xdr:ext cx="762000" cy="259045"/>
    <xdr:sp macro="" textlink="">
      <xdr:nvSpPr>
        <xdr:cNvPr id="142" name="テキスト ボックス 141"/>
        <xdr:cNvSpPr txBox="1"/>
      </xdr:nvSpPr>
      <xdr:spPr>
        <a:xfrm>
          <a:off x="2527300" y="650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北海道倶知安町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財政調整基金残高は、減少傾向であり、平成２５年度に２．６億円取り崩ししたことにより、残高は８．１億円となっている。実質収支額は４～６％を推移している。実質単年度収支は、３％前後の推移となっていたが、平成２５年度は財政調整基金の取り崩しをしたため、マイナス２．４６％となった。平成２３年度以降実質単年度収支がマイナスとなっており、今後は基金取り崩しを減少させ、良好な水準を保て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北海道倶知安町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国民健康保険事業特別会計は、平成</a:t>
          </a:r>
          <a:r>
            <a:rPr lang="en-US" altLang="ja-JP" sz="1400" b="0" i="0" baseline="0">
              <a:solidFill>
                <a:schemeClr val="dk1"/>
              </a:solidFill>
              <a:effectLst/>
              <a:latin typeface="+mn-lt"/>
              <a:ea typeface="+mn-ea"/>
              <a:cs typeface="+mn-cs"/>
            </a:rPr>
            <a:t>19</a:t>
          </a:r>
          <a:r>
            <a:rPr lang="ja-JP" altLang="ja-JP" sz="1400" b="0" i="0" baseline="0">
              <a:solidFill>
                <a:schemeClr val="dk1"/>
              </a:solidFill>
              <a:effectLst/>
              <a:latin typeface="+mn-lt"/>
              <a:ea typeface="+mn-ea"/>
              <a:cs typeface="+mn-cs"/>
            </a:rPr>
            <a:t>年度より赤字決算が続いており、多額の赤字額が発生している。主な要因は、高齢化の進行、高度医療技術の進歩等による医療費の増大などである。今後、国民健康保険財政健全化計画を基に、一般会計から赤字補てん的な繰出を平成２４年度から５カ年間支出するなど、赤字解消への対策をとりすすめる。</a:t>
          </a:r>
          <a:endParaRPr lang="ja-JP" altLang="ja-JP" sz="1400">
            <a:effectLst/>
          </a:endParaRPr>
        </a:p>
        <a:p>
          <a:r>
            <a:rPr lang="ja-JP" altLang="ja-JP" sz="1400" b="0" i="0" baseline="0">
              <a:solidFill>
                <a:schemeClr val="dk1"/>
              </a:solidFill>
              <a:effectLst/>
              <a:latin typeface="+mn-lt"/>
              <a:ea typeface="+mn-ea"/>
              <a:cs typeface="+mn-cs"/>
            </a:rPr>
            <a:t>一般会計を含めた他会計は、黒字決算となっている。今後も財政の健全化に努めていく。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北海道倶知安町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実質公債費比率の主な要因となる元利償還金は、元金償還額以内の新規地方債発行の抑制により、平成</a:t>
          </a:r>
          <a:r>
            <a:rPr lang="en-US" altLang="ja-JP" sz="1400">
              <a:solidFill>
                <a:schemeClr val="dk1"/>
              </a:solidFill>
              <a:effectLst/>
              <a:latin typeface="+mn-lt"/>
              <a:ea typeface="+mn-ea"/>
              <a:cs typeface="+mn-cs"/>
            </a:rPr>
            <a:t>21</a:t>
          </a:r>
          <a:r>
            <a:rPr lang="ja-JP" altLang="ja-JP" sz="1400">
              <a:solidFill>
                <a:schemeClr val="dk1"/>
              </a:solidFill>
              <a:effectLst/>
              <a:latin typeface="+mn-lt"/>
              <a:ea typeface="+mn-ea"/>
              <a:cs typeface="+mn-cs"/>
            </a:rPr>
            <a:t>年度と比較し約２．５億円減少している。一方で、公営企業債の元利償還金に対する繰入金は増加している。これは、公共下水道事業特別会計への繰出が主な要因となっている。</a:t>
          </a:r>
        </a:p>
        <a:p>
          <a:r>
            <a:rPr lang="ja-JP" altLang="ja-JP" sz="1400">
              <a:solidFill>
                <a:schemeClr val="dk1"/>
              </a:solidFill>
              <a:effectLst/>
              <a:latin typeface="+mn-lt"/>
              <a:ea typeface="+mn-ea"/>
              <a:cs typeface="+mn-cs"/>
            </a:rPr>
            <a:t>実質公債費比率は、年々減少しているが、今後も新規地方債の発行を抑制し、比率が上昇しないよう努める。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北海道倶知安町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一般会計等に係る地方債の現在高は、新規起債の発行抑制等の効果により、平成２１年度と比較し２．８億円減少している。また、充当可能基金は、財政調整基金の増加等により平成２１年度と比較し６．５億円増加している。</a:t>
          </a:r>
        </a:p>
        <a:p>
          <a:r>
            <a:rPr lang="ja-JP" altLang="ja-JP" sz="1400">
              <a:solidFill>
                <a:schemeClr val="dk1"/>
              </a:solidFill>
              <a:effectLst/>
              <a:latin typeface="+mn-lt"/>
              <a:ea typeface="+mn-ea"/>
              <a:cs typeface="+mn-cs"/>
            </a:rPr>
            <a:t>将来負担比率分子は、地方債の現在高の減少が大きな要因となり、数値は年々減少しており、今年度は、防災行政無線整備事業のための起債により、地方債残高が増加しているが、減少に転じている。今後は、新規事業の実施等について総点検を図り、将来負担比率の減少に努め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x14ac:dyDescent="0.2">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 thickBot="1" x14ac:dyDescent="0.25">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2">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8120240</v>
      </c>
      <c r="BO4" s="379"/>
      <c r="BP4" s="379"/>
      <c r="BQ4" s="379"/>
      <c r="BR4" s="379"/>
      <c r="BS4" s="379"/>
      <c r="BT4" s="379"/>
      <c r="BU4" s="380"/>
      <c r="BV4" s="378">
        <v>8216387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v>
      </c>
      <c r="CU4" s="554"/>
      <c r="CV4" s="554"/>
      <c r="CW4" s="554"/>
      <c r="CX4" s="554"/>
      <c r="CY4" s="554"/>
      <c r="CZ4" s="554"/>
      <c r="DA4" s="555"/>
      <c r="DB4" s="553">
        <v>4.5</v>
      </c>
      <c r="DC4" s="554"/>
      <c r="DD4" s="554"/>
      <c r="DE4" s="554"/>
      <c r="DF4" s="554"/>
      <c r="DG4" s="554"/>
      <c r="DH4" s="554"/>
      <c r="DI4" s="555"/>
      <c r="DJ4" s="137"/>
      <c r="DK4" s="137"/>
      <c r="DL4" s="137"/>
      <c r="DM4" s="137"/>
      <c r="DN4" s="137"/>
      <c r="DO4" s="137"/>
    </row>
    <row r="5" spans="1:119" ht="18.75" customHeight="1" x14ac:dyDescent="0.2">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7850888</v>
      </c>
      <c r="BO5" s="384"/>
      <c r="BP5" s="384"/>
      <c r="BQ5" s="384"/>
      <c r="BR5" s="384"/>
      <c r="BS5" s="384"/>
      <c r="BT5" s="384"/>
      <c r="BU5" s="385"/>
      <c r="BV5" s="383">
        <v>7942962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80.2</v>
      </c>
      <c r="CU5" s="354"/>
      <c r="CV5" s="354"/>
      <c r="CW5" s="354"/>
      <c r="CX5" s="354"/>
      <c r="CY5" s="354"/>
      <c r="CZ5" s="354"/>
      <c r="DA5" s="355"/>
      <c r="DB5" s="353">
        <v>80.099999999999994</v>
      </c>
      <c r="DC5" s="354"/>
      <c r="DD5" s="354"/>
      <c r="DE5" s="354"/>
      <c r="DF5" s="354"/>
      <c r="DG5" s="354"/>
      <c r="DH5" s="354"/>
      <c r="DI5" s="355"/>
      <c r="DJ5" s="137"/>
      <c r="DK5" s="137"/>
      <c r="DL5" s="137"/>
      <c r="DM5" s="137"/>
      <c r="DN5" s="137"/>
      <c r="DO5" s="137"/>
    </row>
    <row r="6" spans="1:119" ht="18.75" customHeight="1" x14ac:dyDescent="0.2">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269352</v>
      </c>
      <c r="BO6" s="384"/>
      <c r="BP6" s="384"/>
      <c r="BQ6" s="384"/>
      <c r="BR6" s="384"/>
      <c r="BS6" s="384"/>
      <c r="BT6" s="384"/>
      <c r="BU6" s="385"/>
      <c r="BV6" s="383">
        <v>273425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85.8</v>
      </c>
      <c r="CU6" s="528"/>
      <c r="CV6" s="528"/>
      <c r="CW6" s="528"/>
      <c r="CX6" s="528"/>
      <c r="CY6" s="528"/>
      <c r="CZ6" s="528"/>
      <c r="DA6" s="529"/>
      <c r="DB6" s="527">
        <v>85.7</v>
      </c>
      <c r="DC6" s="528"/>
      <c r="DD6" s="528"/>
      <c r="DE6" s="528"/>
      <c r="DF6" s="528"/>
      <c r="DG6" s="528"/>
      <c r="DH6" s="528"/>
      <c r="DI6" s="529"/>
      <c r="DJ6" s="137"/>
      <c r="DK6" s="137"/>
      <c r="DL6" s="137"/>
      <c r="DM6" s="137"/>
      <c r="DN6" s="137"/>
      <c r="DO6" s="137"/>
    </row>
    <row r="7" spans="1:119" ht="18.75" customHeight="1" x14ac:dyDescent="0.2">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27881</v>
      </c>
      <c r="BO7" s="384"/>
      <c r="BP7" s="384"/>
      <c r="BQ7" s="384"/>
      <c r="BR7" s="384"/>
      <c r="BS7" s="384"/>
      <c r="BT7" s="384"/>
      <c r="BU7" s="385"/>
      <c r="BV7" s="383">
        <v>59343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4817890</v>
      </c>
      <c r="CU7" s="384"/>
      <c r="CV7" s="384"/>
      <c r="CW7" s="384"/>
      <c r="CX7" s="384"/>
      <c r="CY7" s="384"/>
      <c r="CZ7" s="384"/>
      <c r="DA7" s="385"/>
      <c r="DB7" s="383">
        <v>4793293</v>
      </c>
      <c r="DC7" s="384"/>
      <c r="DD7" s="384"/>
      <c r="DE7" s="384"/>
      <c r="DF7" s="384"/>
      <c r="DG7" s="384"/>
      <c r="DH7" s="384"/>
      <c r="DI7" s="385"/>
      <c r="DJ7" s="137"/>
      <c r="DK7" s="137"/>
      <c r="DL7" s="137"/>
      <c r="DM7" s="137"/>
      <c r="DN7" s="137"/>
      <c r="DO7" s="137"/>
    </row>
    <row r="8" spans="1:119" ht="18.75" customHeight="1" thickBot="1" x14ac:dyDescent="0.25">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241471</v>
      </c>
      <c r="BO8" s="384"/>
      <c r="BP8" s="384"/>
      <c r="BQ8" s="384"/>
      <c r="BR8" s="384"/>
      <c r="BS8" s="384"/>
      <c r="BT8" s="384"/>
      <c r="BU8" s="385"/>
      <c r="BV8" s="383">
        <v>214082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0.44</v>
      </c>
      <c r="CU8" s="491"/>
      <c r="CV8" s="491"/>
      <c r="CW8" s="491"/>
      <c r="CX8" s="491"/>
      <c r="CY8" s="491"/>
      <c r="CZ8" s="491"/>
      <c r="DA8" s="492"/>
      <c r="DB8" s="490">
        <v>0.43</v>
      </c>
      <c r="DC8" s="491"/>
      <c r="DD8" s="491"/>
      <c r="DE8" s="491"/>
      <c r="DF8" s="491"/>
      <c r="DG8" s="491"/>
      <c r="DH8" s="491"/>
      <c r="DI8" s="492"/>
      <c r="DJ8" s="137"/>
      <c r="DK8" s="137"/>
      <c r="DL8" s="137"/>
      <c r="DM8" s="137"/>
      <c r="DN8" s="137"/>
      <c r="DO8" s="137"/>
    </row>
    <row r="9" spans="1:119" ht="18.75" customHeight="1" thickBot="1" x14ac:dyDescent="0.25">
      <c r="A9" s="138"/>
      <c r="B9" s="516" t="s">
        <v>96</v>
      </c>
      <c r="C9" s="517"/>
      <c r="D9" s="517"/>
      <c r="E9" s="517"/>
      <c r="F9" s="517"/>
      <c r="G9" s="517"/>
      <c r="H9" s="517"/>
      <c r="I9" s="517"/>
      <c r="J9" s="517"/>
      <c r="K9" s="444"/>
      <c r="L9" s="518" t="s">
        <v>97</v>
      </c>
      <c r="M9" s="519"/>
      <c r="N9" s="519"/>
      <c r="O9" s="519"/>
      <c r="P9" s="519"/>
      <c r="Q9" s="520"/>
      <c r="R9" s="521">
        <v>15568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27389</v>
      </c>
      <c r="BO9" s="384"/>
      <c r="BP9" s="384"/>
      <c r="BQ9" s="384"/>
      <c r="BR9" s="384"/>
      <c r="BS9" s="384"/>
      <c r="BT9" s="384"/>
      <c r="BU9" s="385"/>
      <c r="BV9" s="383">
        <v>-54740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11.4</v>
      </c>
      <c r="CU9" s="354"/>
      <c r="CV9" s="354"/>
      <c r="CW9" s="354"/>
      <c r="CX9" s="354"/>
      <c r="CY9" s="354"/>
      <c r="CZ9" s="354"/>
      <c r="DA9" s="355"/>
      <c r="DB9" s="353">
        <v>12</v>
      </c>
      <c r="DC9" s="354"/>
      <c r="DD9" s="354"/>
      <c r="DE9" s="354"/>
      <c r="DF9" s="354"/>
      <c r="DG9" s="354"/>
      <c r="DH9" s="354"/>
      <c r="DI9" s="355"/>
      <c r="DJ9" s="137"/>
      <c r="DK9" s="137"/>
      <c r="DL9" s="137"/>
      <c r="DM9" s="137"/>
      <c r="DN9" s="137"/>
      <c r="DO9" s="137"/>
    </row>
    <row r="10" spans="1:119" ht="18.75" customHeight="1" thickBot="1" x14ac:dyDescent="0.25">
      <c r="A10" s="138"/>
      <c r="B10" s="516"/>
      <c r="C10" s="517"/>
      <c r="D10" s="517"/>
      <c r="E10" s="517"/>
      <c r="F10" s="517"/>
      <c r="G10" s="517"/>
      <c r="H10" s="517"/>
      <c r="I10" s="517"/>
      <c r="J10" s="517"/>
      <c r="K10" s="444"/>
      <c r="L10" s="356" t="s">
        <v>102</v>
      </c>
      <c r="M10" s="357"/>
      <c r="N10" s="357"/>
      <c r="O10" s="357"/>
      <c r="P10" s="357"/>
      <c r="Q10" s="358"/>
      <c r="R10" s="359">
        <v>16176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110198</v>
      </c>
      <c r="BO10" s="384"/>
      <c r="BP10" s="384"/>
      <c r="BQ10" s="384"/>
      <c r="BR10" s="384"/>
      <c r="BS10" s="384"/>
      <c r="BT10" s="384"/>
      <c r="BU10" s="385"/>
      <c r="BV10" s="383">
        <v>138192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2">
      <c r="A12" s="138"/>
      <c r="B12" s="493" t="s">
        <v>113</v>
      </c>
      <c r="C12" s="494"/>
      <c r="D12" s="494"/>
      <c r="E12" s="494"/>
      <c r="F12" s="494"/>
      <c r="G12" s="494"/>
      <c r="H12" s="494"/>
      <c r="I12" s="494"/>
      <c r="J12" s="494"/>
      <c r="K12" s="495"/>
      <c r="L12" s="502" t="s">
        <v>114</v>
      </c>
      <c r="M12" s="503"/>
      <c r="N12" s="503"/>
      <c r="O12" s="503"/>
      <c r="P12" s="503"/>
      <c r="Q12" s="504"/>
      <c r="R12" s="505">
        <v>15816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256000</v>
      </c>
      <c r="BO12" s="384"/>
      <c r="BP12" s="384"/>
      <c r="BQ12" s="384"/>
      <c r="BR12" s="384"/>
      <c r="BS12" s="384"/>
      <c r="BT12" s="384"/>
      <c r="BU12" s="385"/>
      <c r="BV12" s="383">
        <v>100000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2">
      <c r="A13" s="138"/>
      <c r="B13" s="496"/>
      <c r="C13" s="497"/>
      <c r="D13" s="497"/>
      <c r="E13" s="497"/>
      <c r="F13" s="497"/>
      <c r="G13" s="497"/>
      <c r="H13" s="497"/>
      <c r="I13" s="497"/>
      <c r="J13" s="497"/>
      <c r="K13" s="498"/>
      <c r="L13" s="148"/>
      <c r="M13" s="479" t="s">
        <v>122</v>
      </c>
      <c r="N13" s="480"/>
      <c r="O13" s="480"/>
      <c r="P13" s="480"/>
      <c r="Q13" s="481"/>
      <c r="R13" s="482">
        <v>15140</v>
      </c>
      <c r="S13" s="483"/>
      <c r="T13" s="483"/>
      <c r="U13" s="483"/>
      <c r="V13" s="484"/>
      <c r="W13" s="470" t="s">
        <v>123</v>
      </c>
      <c r="X13" s="396"/>
      <c r="Y13" s="396"/>
      <c r="Z13" s="396"/>
      <c r="AA13" s="396"/>
      <c r="AB13" s="397"/>
      <c r="AC13" s="359">
        <v>756</v>
      </c>
      <c r="AD13" s="360"/>
      <c r="AE13" s="360"/>
      <c r="AF13" s="360"/>
      <c r="AG13" s="361"/>
      <c r="AH13" s="359">
        <v>938</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-118413</v>
      </c>
      <c r="BO13" s="384"/>
      <c r="BP13" s="384"/>
      <c r="BQ13" s="384"/>
      <c r="BR13" s="384"/>
      <c r="BS13" s="384"/>
      <c r="BT13" s="384"/>
      <c r="BU13" s="385"/>
      <c r="BV13" s="383">
        <v>-16548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v>
      </c>
      <c r="CU13" s="354"/>
      <c r="CV13" s="354"/>
      <c r="CW13" s="354"/>
      <c r="CX13" s="354"/>
      <c r="CY13" s="354"/>
      <c r="CZ13" s="354"/>
      <c r="DA13" s="355"/>
      <c r="DB13" s="353">
        <v>12.2</v>
      </c>
      <c r="DC13" s="354"/>
      <c r="DD13" s="354"/>
      <c r="DE13" s="354"/>
      <c r="DF13" s="354"/>
      <c r="DG13" s="354"/>
      <c r="DH13" s="354"/>
      <c r="DI13" s="355"/>
      <c r="DJ13" s="137"/>
      <c r="DK13" s="137"/>
      <c r="DL13" s="137"/>
      <c r="DM13" s="137"/>
      <c r="DN13" s="137"/>
      <c r="DO13" s="137"/>
    </row>
    <row r="14" spans="1:119" ht="18.75" customHeight="1" thickBot="1" x14ac:dyDescent="0.25">
      <c r="A14" s="138"/>
      <c r="B14" s="496"/>
      <c r="C14" s="497"/>
      <c r="D14" s="497"/>
      <c r="E14" s="497"/>
      <c r="F14" s="497"/>
      <c r="G14" s="497"/>
      <c r="H14" s="497"/>
      <c r="I14" s="497"/>
      <c r="J14" s="497"/>
      <c r="K14" s="498"/>
      <c r="L14" s="472" t="s">
        <v>127</v>
      </c>
      <c r="M14" s="511"/>
      <c r="N14" s="511"/>
      <c r="O14" s="511"/>
      <c r="P14" s="511"/>
      <c r="Q14" s="512"/>
      <c r="R14" s="482">
        <v>15638</v>
      </c>
      <c r="S14" s="483"/>
      <c r="T14" s="483"/>
      <c r="U14" s="483"/>
      <c r="V14" s="484"/>
      <c r="W14" s="485"/>
      <c r="X14" s="399"/>
      <c r="Y14" s="399"/>
      <c r="Z14" s="399"/>
      <c r="AA14" s="399"/>
      <c r="AB14" s="400"/>
      <c r="AC14" s="475">
        <v>9.4</v>
      </c>
      <c r="AD14" s="476"/>
      <c r="AE14" s="476"/>
      <c r="AF14" s="476"/>
      <c r="AG14" s="477"/>
      <c r="AH14" s="475">
        <v>10.9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58.1</v>
      </c>
      <c r="CU14" s="454"/>
      <c r="CV14" s="454"/>
      <c r="CW14" s="454"/>
      <c r="CX14" s="454"/>
      <c r="CY14" s="454"/>
      <c r="CZ14" s="454"/>
      <c r="DA14" s="455"/>
      <c r="DB14" s="486">
        <v>60.6</v>
      </c>
      <c r="DC14" s="454"/>
      <c r="DD14" s="454"/>
      <c r="DE14" s="454"/>
      <c r="DF14" s="454"/>
      <c r="DG14" s="454"/>
      <c r="DH14" s="454"/>
      <c r="DI14" s="455"/>
      <c r="DJ14" s="137"/>
      <c r="DK14" s="137"/>
      <c r="DL14" s="137"/>
      <c r="DM14" s="137"/>
      <c r="DN14" s="137"/>
      <c r="DO14" s="137"/>
    </row>
    <row r="15" spans="1:119" ht="18.75" customHeight="1" x14ac:dyDescent="0.2">
      <c r="A15" s="138"/>
      <c r="B15" s="496"/>
      <c r="C15" s="497"/>
      <c r="D15" s="497"/>
      <c r="E15" s="497"/>
      <c r="F15" s="497"/>
      <c r="G15" s="497"/>
      <c r="H15" s="497"/>
      <c r="I15" s="497"/>
      <c r="J15" s="497"/>
      <c r="K15" s="498"/>
      <c r="L15" s="148"/>
      <c r="M15" s="479" t="s">
        <v>122</v>
      </c>
      <c r="N15" s="480"/>
      <c r="O15" s="480"/>
      <c r="P15" s="480"/>
      <c r="Q15" s="481"/>
      <c r="R15" s="482">
        <v>15207</v>
      </c>
      <c r="S15" s="483"/>
      <c r="T15" s="483"/>
      <c r="U15" s="483"/>
      <c r="V15" s="484"/>
      <c r="W15" s="470" t="s">
        <v>129</v>
      </c>
      <c r="X15" s="396"/>
      <c r="Y15" s="396"/>
      <c r="Z15" s="396"/>
      <c r="AA15" s="396"/>
      <c r="AB15" s="397"/>
      <c r="AC15" s="359">
        <v>965</v>
      </c>
      <c r="AD15" s="360"/>
      <c r="AE15" s="360"/>
      <c r="AF15" s="360"/>
      <c r="AG15" s="361"/>
      <c r="AH15" s="359">
        <v>1080</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1781101</v>
      </c>
      <c r="BO15" s="379"/>
      <c r="BP15" s="379"/>
      <c r="BQ15" s="379"/>
      <c r="BR15" s="379"/>
      <c r="BS15" s="379"/>
      <c r="BT15" s="379"/>
      <c r="BU15" s="380"/>
      <c r="BV15" s="378">
        <v>1732776</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12</v>
      </c>
      <c r="AD16" s="476"/>
      <c r="AE16" s="476"/>
      <c r="AF16" s="476"/>
      <c r="AG16" s="477"/>
      <c r="AH16" s="475">
        <v>12.6</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3985243</v>
      </c>
      <c r="BO16" s="384"/>
      <c r="BP16" s="384"/>
      <c r="BQ16" s="384"/>
      <c r="BR16" s="384"/>
      <c r="BS16" s="384"/>
      <c r="BT16" s="384"/>
      <c r="BU16" s="385"/>
      <c r="BV16" s="383">
        <v>3985102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5">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6322</v>
      </c>
      <c r="AD17" s="360"/>
      <c r="AE17" s="360"/>
      <c r="AF17" s="360"/>
      <c r="AG17" s="361"/>
      <c r="AH17" s="359">
        <v>6575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2287419</v>
      </c>
      <c r="BO17" s="384"/>
      <c r="BP17" s="384"/>
      <c r="BQ17" s="384"/>
      <c r="BR17" s="384"/>
      <c r="BS17" s="384"/>
      <c r="BT17" s="384"/>
      <c r="BU17" s="385"/>
      <c r="BV17" s="383">
        <v>2215085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5">
      <c r="A18" s="138"/>
      <c r="B18" s="443" t="s">
        <v>139</v>
      </c>
      <c r="C18" s="444"/>
      <c r="D18" s="444"/>
      <c r="E18" s="445"/>
      <c r="F18" s="445"/>
      <c r="G18" s="445"/>
      <c r="H18" s="445"/>
      <c r="I18" s="445"/>
      <c r="J18" s="445"/>
      <c r="K18" s="445"/>
      <c r="L18" s="446">
        <v>261.24</v>
      </c>
      <c r="M18" s="446"/>
      <c r="N18" s="446"/>
      <c r="O18" s="446"/>
      <c r="P18" s="446"/>
      <c r="Q18" s="446"/>
      <c r="R18" s="447"/>
      <c r="S18" s="447"/>
      <c r="T18" s="447"/>
      <c r="U18" s="447"/>
      <c r="V18" s="448"/>
      <c r="W18" s="462"/>
      <c r="X18" s="463"/>
      <c r="Y18" s="463"/>
      <c r="Z18" s="463"/>
      <c r="AA18" s="463"/>
      <c r="AB18" s="471"/>
      <c r="AC18" s="347">
        <v>78.599999999999994</v>
      </c>
      <c r="AD18" s="348"/>
      <c r="AE18" s="348"/>
      <c r="AF18" s="348"/>
      <c r="AG18" s="449"/>
      <c r="AH18" s="347">
        <v>76.5</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3930462</v>
      </c>
      <c r="BO18" s="384"/>
      <c r="BP18" s="384"/>
      <c r="BQ18" s="384"/>
      <c r="BR18" s="384"/>
      <c r="BS18" s="384"/>
      <c r="BT18" s="384"/>
      <c r="BU18" s="385"/>
      <c r="BV18" s="383">
        <v>3906153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5">
      <c r="A19" s="138"/>
      <c r="B19" s="443" t="s">
        <v>141</v>
      </c>
      <c r="C19" s="444"/>
      <c r="D19" s="444"/>
      <c r="E19" s="445"/>
      <c r="F19" s="445"/>
      <c r="G19" s="445"/>
      <c r="H19" s="445"/>
      <c r="I19" s="445"/>
      <c r="J19" s="445"/>
      <c r="K19" s="445"/>
      <c r="L19" s="451">
        <v>60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5948848</v>
      </c>
      <c r="BO19" s="384"/>
      <c r="BP19" s="384"/>
      <c r="BQ19" s="384"/>
      <c r="BR19" s="384"/>
      <c r="BS19" s="384"/>
      <c r="BT19" s="384"/>
      <c r="BU19" s="385"/>
      <c r="BV19" s="383">
        <v>6019080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5">
      <c r="A20" s="138"/>
      <c r="B20" s="443" t="s">
        <v>143</v>
      </c>
      <c r="C20" s="444"/>
      <c r="D20" s="444"/>
      <c r="E20" s="445"/>
      <c r="F20" s="445"/>
      <c r="G20" s="445"/>
      <c r="H20" s="445"/>
      <c r="I20" s="445"/>
      <c r="J20" s="445"/>
      <c r="K20" s="445"/>
      <c r="L20" s="451">
        <v>7102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2">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5">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2">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7342463</v>
      </c>
      <c r="BO23" s="384"/>
      <c r="BP23" s="384"/>
      <c r="BQ23" s="384"/>
      <c r="BR23" s="384"/>
      <c r="BS23" s="384"/>
      <c r="BT23" s="384"/>
      <c r="BU23" s="385"/>
      <c r="BV23" s="383">
        <v>7130181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5">
      <c r="A24" s="138"/>
      <c r="B24" s="415"/>
      <c r="C24" s="416"/>
      <c r="D24" s="417"/>
      <c r="E24" s="356" t="s">
        <v>152</v>
      </c>
      <c r="F24" s="357"/>
      <c r="G24" s="357"/>
      <c r="H24" s="357"/>
      <c r="I24" s="357"/>
      <c r="J24" s="357"/>
      <c r="K24" s="358"/>
      <c r="L24" s="359">
        <v>1</v>
      </c>
      <c r="M24" s="360"/>
      <c r="N24" s="360"/>
      <c r="O24" s="360"/>
      <c r="P24" s="361"/>
      <c r="Q24" s="359">
        <v>6650</v>
      </c>
      <c r="R24" s="360"/>
      <c r="S24" s="360"/>
      <c r="T24" s="360"/>
      <c r="U24" s="360"/>
      <c r="V24" s="361"/>
      <c r="W24" s="425"/>
      <c r="X24" s="416"/>
      <c r="Y24" s="417"/>
      <c r="Z24" s="356" t="s">
        <v>153</v>
      </c>
      <c r="AA24" s="357"/>
      <c r="AB24" s="357"/>
      <c r="AC24" s="357"/>
      <c r="AD24" s="357"/>
      <c r="AE24" s="357"/>
      <c r="AF24" s="357"/>
      <c r="AG24" s="358"/>
      <c r="AH24" s="359">
        <v>151</v>
      </c>
      <c r="AI24" s="360"/>
      <c r="AJ24" s="360"/>
      <c r="AK24" s="360"/>
      <c r="AL24" s="361"/>
      <c r="AM24" s="359">
        <v>475348</v>
      </c>
      <c r="AN24" s="360"/>
      <c r="AO24" s="360"/>
      <c r="AP24" s="360"/>
      <c r="AQ24" s="360"/>
      <c r="AR24" s="361"/>
      <c r="AS24" s="359">
        <v>3148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7043048</v>
      </c>
      <c r="BO24" s="384"/>
      <c r="BP24" s="384"/>
      <c r="BQ24" s="384"/>
      <c r="BR24" s="384"/>
      <c r="BS24" s="384"/>
      <c r="BT24" s="384"/>
      <c r="BU24" s="385"/>
      <c r="BV24" s="383">
        <v>6673059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2">
      <c r="A25" s="138"/>
      <c r="B25" s="415"/>
      <c r="C25" s="416"/>
      <c r="D25" s="417"/>
      <c r="E25" s="356" t="s">
        <v>155</v>
      </c>
      <c r="F25" s="357"/>
      <c r="G25" s="357"/>
      <c r="H25" s="357"/>
      <c r="I25" s="357"/>
      <c r="J25" s="357"/>
      <c r="K25" s="358"/>
      <c r="L25" s="359">
        <v>1</v>
      </c>
      <c r="M25" s="360"/>
      <c r="N25" s="360"/>
      <c r="O25" s="360"/>
      <c r="P25" s="361"/>
      <c r="Q25" s="359">
        <v>5700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780668</v>
      </c>
      <c r="BO25" s="379"/>
      <c r="BP25" s="379"/>
      <c r="BQ25" s="379"/>
      <c r="BR25" s="379"/>
      <c r="BS25" s="379"/>
      <c r="BT25" s="379"/>
      <c r="BU25" s="380"/>
      <c r="BV25" s="378">
        <v>385633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2">
      <c r="A26" s="138"/>
      <c r="B26" s="415"/>
      <c r="C26" s="416"/>
      <c r="D26" s="417"/>
      <c r="E26" s="356" t="s">
        <v>158</v>
      </c>
      <c r="F26" s="357"/>
      <c r="G26" s="357"/>
      <c r="H26" s="357"/>
      <c r="I26" s="357"/>
      <c r="J26" s="357"/>
      <c r="K26" s="358"/>
      <c r="L26" s="359">
        <v>1</v>
      </c>
      <c r="M26" s="360"/>
      <c r="N26" s="360"/>
      <c r="O26" s="360"/>
      <c r="P26" s="361"/>
      <c r="Q26" s="359">
        <v>5225</v>
      </c>
      <c r="R26" s="360"/>
      <c r="S26" s="360"/>
      <c r="T26" s="360"/>
      <c r="U26" s="360"/>
      <c r="V26" s="361"/>
      <c r="W26" s="425"/>
      <c r="X26" s="416"/>
      <c r="Y26" s="417"/>
      <c r="Z26" s="356" t="s">
        <v>159</v>
      </c>
      <c r="AA26" s="436"/>
      <c r="AB26" s="436"/>
      <c r="AC26" s="436"/>
      <c r="AD26" s="436"/>
      <c r="AE26" s="436"/>
      <c r="AF26" s="436"/>
      <c r="AG26" s="437"/>
      <c r="AH26" s="359">
        <v>11</v>
      </c>
      <c r="AI26" s="360"/>
      <c r="AJ26" s="360"/>
      <c r="AK26" s="360"/>
      <c r="AL26" s="361"/>
      <c r="AM26" s="359">
        <v>34034</v>
      </c>
      <c r="AN26" s="360"/>
      <c r="AO26" s="360"/>
      <c r="AP26" s="360"/>
      <c r="AQ26" s="360"/>
      <c r="AR26" s="361"/>
      <c r="AS26" s="359">
        <v>3094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5">
      <c r="A27" s="138"/>
      <c r="B27" s="415"/>
      <c r="C27" s="416"/>
      <c r="D27" s="417"/>
      <c r="E27" s="356" t="s">
        <v>161</v>
      </c>
      <c r="F27" s="357"/>
      <c r="G27" s="357"/>
      <c r="H27" s="357"/>
      <c r="I27" s="357"/>
      <c r="J27" s="357"/>
      <c r="K27" s="358"/>
      <c r="L27" s="359">
        <v>1</v>
      </c>
      <c r="M27" s="360"/>
      <c r="N27" s="360"/>
      <c r="O27" s="360"/>
      <c r="P27" s="361"/>
      <c r="Q27" s="359">
        <v>2550</v>
      </c>
      <c r="R27" s="360"/>
      <c r="S27" s="360"/>
      <c r="T27" s="360"/>
      <c r="U27" s="360"/>
      <c r="V27" s="361"/>
      <c r="W27" s="425"/>
      <c r="X27" s="416"/>
      <c r="Y27" s="417"/>
      <c r="Z27" s="356" t="s">
        <v>162</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312897</v>
      </c>
      <c r="BO27" s="387"/>
      <c r="BP27" s="387"/>
      <c r="BQ27" s="387"/>
      <c r="BR27" s="387"/>
      <c r="BS27" s="387"/>
      <c r="BT27" s="387"/>
      <c r="BU27" s="388"/>
      <c r="BV27" s="386">
        <v>312873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2">
      <c r="A28" s="138"/>
      <c r="B28" s="415"/>
      <c r="C28" s="416"/>
      <c r="D28" s="417"/>
      <c r="E28" s="356" t="s">
        <v>164</v>
      </c>
      <c r="F28" s="357"/>
      <c r="G28" s="357"/>
      <c r="H28" s="357"/>
      <c r="I28" s="357"/>
      <c r="J28" s="357"/>
      <c r="K28" s="358"/>
      <c r="L28" s="359">
        <v>1</v>
      </c>
      <c r="M28" s="360"/>
      <c r="N28" s="360"/>
      <c r="O28" s="360"/>
      <c r="P28" s="361"/>
      <c r="Q28" s="359">
        <v>2070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806022</v>
      </c>
      <c r="BO28" s="379"/>
      <c r="BP28" s="379"/>
      <c r="BQ28" s="379"/>
      <c r="BR28" s="379"/>
      <c r="BS28" s="379"/>
      <c r="BT28" s="379"/>
      <c r="BU28" s="380"/>
      <c r="BV28" s="378">
        <v>951824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2">
      <c r="A29" s="138"/>
      <c r="B29" s="415"/>
      <c r="C29" s="416"/>
      <c r="D29" s="417"/>
      <c r="E29" s="356" t="s">
        <v>168</v>
      </c>
      <c r="F29" s="357"/>
      <c r="G29" s="357"/>
      <c r="H29" s="357"/>
      <c r="I29" s="357"/>
      <c r="J29" s="357"/>
      <c r="K29" s="358"/>
      <c r="L29" s="359">
        <v>14</v>
      </c>
      <c r="M29" s="360"/>
      <c r="N29" s="360"/>
      <c r="O29" s="360"/>
      <c r="P29" s="361"/>
      <c r="Q29" s="359">
        <v>1730</v>
      </c>
      <c r="R29" s="360"/>
      <c r="S29" s="360"/>
      <c r="T29" s="360"/>
      <c r="U29" s="360"/>
      <c r="V29" s="361"/>
      <c r="W29" s="425"/>
      <c r="X29" s="416"/>
      <c r="Y29" s="417"/>
      <c r="Z29" s="356" t="s">
        <v>169</v>
      </c>
      <c r="AA29" s="357"/>
      <c r="AB29" s="357"/>
      <c r="AC29" s="357"/>
      <c r="AD29" s="357"/>
      <c r="AE29" s="357"/>
      <c r="AF29" s="357"/>
      <c r="AG29" s="358"/>
      <c r="AH29" s="359">
        <v>151</v>
      </c>
      <c r="AI29" s="360"/>
      <c r="AJ29" s="360"/>
      <c r="AK29" s="360"/>
      <c r="AL29" s="361"/>
      <c r="AM29" s="359">
        <v>475348</v>
      </c>
      <c r="AN29" s="360"/>
      <c r="AO29" s="360"/>
      <c r="AP29" s="360"/>
      <c r="AQ29" s="360"/>
      <c r="AR29" s="361"/>
      <c r="AS29" s="359">
        <v>3148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2643</v>
      </c>
      <c r="BO29" s="384"/>
      <c r="BP29" s="384"/>
      <c r="BQ29" s="384"/>
      <c r="BR29" s="384"/>
      <c r="BS29" s="384"/>
      <c r="BT29" s="384"/>
      <c r="BU29" s="385"/>
      <c r="BV29" s="383">
        <v>2642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5">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95.2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771092</v>
      </c>
      <c r="BO30" s="387"/>
      <c r="BP30" s="387"/>
      <c r="BQ30" s="387"/>
      <c r="BR30" s="387"/>
      <c r="BS30" s="387"/>
      <c r="BT30" s="387"/>
      <c r="BU30" s="388"/>
      <c r="BV30" s="386">
        <v>681914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2">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後志広域連合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倶知安町土地開発公社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2">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羊蹄山麓環境衛生組合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2">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介護保険サービス事業特別会計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羊蹄山ろく消防組合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2">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後志教育研修センター</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2">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2">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2">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2">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2">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2">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190</v>
      </c>
    </row>
    <row r="50" spans="5:5" x14ac:dyDescent="0.2">
      <c r="E50" s="139" t="s">
        <v>191</v>
      </c>
    </row>
    <row r="51" spans="5:5" x14ac:dyDescent="0.2">
      <c r="E51" s="139" t="s">
        <v>192</v>
      </c>
    </row>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516</v>
      </c>
      <c r="J40" s="79" t="s">
        <v>517</v>
      </c>
      <c r="K40" s="79" t="s">
        <v>518</v>
      </c>
      <c r="L40" s="79" t="s">
        <v>519</v>
      </c>
      <c r="M40" s="80" t="s">
        <v>520</v>
      </c>
    </row>
    <row r="41" spans="2:13" ht="27.75" customHeight="1" x14ac:dyDescent="0.2">
      <c r="B41" s="1179" t="s">
        <v>24</v>
      </c>
      <c r="C41" s="1180"/>
      <c r="D41" s="81"/>
      <c r="E41" s="1181" t="s">
        <v>25</v>
      </c>
      <c r="F41" s="1181"/>
      <c r="G41" s="1181"/>
      <c r="H41" s="1182"/>
      <c r="I41" s="82">
        <v>7625</v>
      </c>
      <c r="J41" s="83">
        <v>7398</v>
      </c>
      <c r="K41" s="83">
        <v>6986</v>
      </c>
      <c r="L41" s="83">
        <v>7130</v>
      </c>
      <c r="M41" s="84">
        <v>7342</v>
      </c>
    </row>
    <row r="42" spans="2:13" ht="27.75" customHeight="1" x14ac:dyDescent="0.2">
      <c r="B42" s="1169"/>
      <c r="C42" s="1170"/>
      <c r="D42" s="85"/>
      <c r="E42" s="1173" t="s">
        <v>26</v>
      </c>
      <c r="F42" s="1173"/>
      <c r="G42" s="1173"/>
      <c r="H42" s="1174"/>
      <c r="I42" s="86">
        <v>524</v>
      </c>
      <c r="J42" s="87">
        <v>427</v>
      </c>
      <c r="K42" s="87">
        <v>350</v>
      </c>
      <c r="L42" s="87">
        <v>272</v>
      </c>
      <c r="M42" s="88">
        <v>200</v>
      </c>
    </row>
    <row r="43" spans="2:13" ht="27.75" customHeight="1" x14ac:dyDescent="0.2">
      <c r="B43" s="1169"/>
      <c r="C43" s="1170"/>
      <c r="D43" s="85"/>
      <c r="E43" s="1173" t="s">
        <v>27</v>
      </c>
      <c r="F43" s="1173"/>
      <c r="G43" s="1173"/>
      <c r="H43" s="1174"/>
      <c r="I43" s="86">
        <v>3642</v>
      </c>
      <c r="J43" s="87">
        <v>3707</v>
      </c>
      <c r="K43" s="87">
        <v>3667</v>
      </c>
      <c r="L43" s="87">
        <v>3613</v>
      </c>
      <c r="M43" s="88">
        <v>3545</v>
      </c>
    </row>
    <row r="44" spans="2:13" ht="27.75" customHeight="1" x14ac:dyDescent="0.2">
      <c r="B44" s="1169"/>
      <c r="C44" s="1170"/>
      <c r="D44" s="85"/>
      <c r="E44" s="1173" t="s">
        <v>28</v>
      </c>
      <c r="F44" s="1173"/>
      <c r="G44" s="1173"/>
      <c r="H44" s="1174"/>
      <c r="I44" s="86">
        <v>150</v>
      </c>
      <c r="J44" s="87">
        <v>113</v>
      </c>
      <c r="K44" s="87">
        <v>76</v>
      </c>
      <c r="L44" s="87">
        <v>160</v>
      </c>
      <c r="M44" s="88">
        <v>123</v>
      </c>
    </row>
    <row r="45" spans="2:13" ht="27.75" customHeight="1" x14ac:dyDescent="0.2">
      <c r="B45" s="1169"/>
      <c r="C45" s="1170"/>
      <c r="D45" s="85"/>
      <c r="E45" s="1173" t="s">
        <v>29</v>
      </c>
      <c r="F45" s="1173"/>
      <c r="G45" s="1173"/>
      <c r="H45" s="1174"/>
      <c r="I45" s="86">
        <v>1784</v>
      </c>
      <c r="J45" s="87">
        <v>1753</v>
      </c>
      <c r="K45" s="87">
        <v>1721</v>
      </c>
      <c r="L45" s="87">
        <v>1737</v>
      </c>
      <c r="M45" s="88">
        <v>1711</v>
      </c>
    </row>
    <row r="46" spans="2:13" ht="27.75" customHeight="1" x14ac:dyDescent="0.2">
      <c r="B46" s="1169"/>
      <c r="C46" s="1170"/>
      <c r="D46" s="85"/>
      <c r="E46" s="1173" t="s">
        <v>30</v>
      </c>
      <c r="F46" s="1173"/>
      <c r="G46" s="1173"/>
      <c r="H46" s="1174"/>
      <c r="I46" s="86" t="s">
        <v>476</v>
      </c>
      <c r="J46" s="87" t="s">
        <v>476</v>
      </c>
      <c r="K46" s="87" t="s">
        <v>476</v>
      </c>
      <c r="L46" s="87" t="s">
        <v>476</v>
      </c>
      <c r="M46" s="88" t="s">
        <v>476</v>
      </c>
    </row>
    <row r="47" spans="2:13" ht="27.75" customHeight="1" x14ac:dyDescent="0.2">
      <c r="B47" s="1169"/>
      <c r="C47" s="1170"/>
      <c r="D47" s="85"/>
      <c r="E47" s="1173" t="s">
        <v>31</v>
      </c>
      <c r="F47" s="1173"/>
      <c r="G47" s="1173"/>
      <c r="H47" s="1174"/>
      <c r="I47" s="86" t="s">
        <v>476</v>
      </c>
      <c r="J47" s="87" t="s">
        <v>476</v>
      </c>
      <c r="K47" s="87" t="s">
        <v>476</v>
      </c>
      <c r="L47" s="87" t="s">
        <v>476</v>
      </c>
      <c r="M47" s="88" t="s">
        <v>476</v>
      </c>
    </row>
    <row r="48" spans="2:13" ht="27.75" customHeight="1" x14ac:dyDescent="0.2">
      <c r="B48" s="1171"/>
      <c r="C48" s="1172"/>
      <c r="D48" s="85"/>
      <c r="E48" s="1173" t="s">
        <v>32</v>
      </c>
      <c r="F48" s="1173"/>
      <c r="G48" s="1173"/>
      <c r="H48" s="1174"/>
      <c r="I48" s="86" t="s">
        <v>476</v>
      </c>
      <c r="J48" s="87" t="s">
        <v>476</v>
      </c>
      <c r="K48" s="87" t="s">
        <v>476</v>
      </c>
      <c r="L48" s="87" t="s">
        <v>476</v>
      </c>
      <c r="M48" s="88" t="s">
        <v>476</v>
      </c>
    </row>
    <row r="49" spans="2:13" ht="27.75" customHeight="1" x14ac:dyDescent="0.2">
      <c r="B49" s="1167" t="s">
        <v>33</v>
      </c>
      <c r="C49" s="1168"/>
      <c r="D49" s="89"/>
      <c r="E49" s="1173" t="s">
        <v>34</v>
      </c>
      <c r="F49" s="1173"/>
      <c r="G49" s="1173"/>
      <c r="H49" s="1174"/>
      <c r="I49" s="86">
        <v>1052</v>
      </c>
      <c r="J49" s="87">
        <v>1345</v>
      </c>
      <c r="K49" s="87">
        <v>1582</v>
      </c>
      <c r="L49" s="87">
        <v>1757</v>
      </c>
      <c r="M49" s="88">
        <v>1700</v>
      </c>
    </row>
    <row r="50" spans="2:13" ht="27.75" customHeight="1" x14ac:dyDescent="0.2">
      <c r="B50" s="1169"/>
      <c r="C50" s="1170"/>
      <c r="D50" s="85"/>
      <c r="E50" s="1173" t="s">
        <v>35</v>
      </c>
      <c r="F50" s="1173"/>
      <c r="G50" s="1173"/>
      <c r="H50" s="1174"/>
      <c r="I50" s="86">
        <v>2373</v>
      </c>
      <c r="J50" s="87">
        <v>2198</v>
      </c>
      <c r="K50" s="87">
        <v>2068</v>
      </c>
      <c r="L50" s="87">
        <v>2000</v>
      </c>
      <c r="M50" s="88">
        <v>1862</v>
      </c>
    </row>
    <row r="51" spans="2:13" ht="27.75" customHeight="1" x14ac:dyDescent="0.2">
      <c r="B51" s="1171"/>
      <c r="C51" s="1172"/>
      <c r="D51" s="85"/>
      <c r="E51" s="1173" t="s">
        <v>36</v>
      </c>
      <c r="F51" s="1173"/>
      <c r="G51" s="1173"/>
      <c r="H51" s="1174"/>
      <c r="I51" s="86">
        <v>6751</v>
      </c>
      <c r="J51" s="87">
        <v>6725</v>
      </c>
      <c r="K51" s="87">
        <v>6683</v>
      </c>
      <c r="L51" s="87">
        <v>6612</v>
      </c>
      <c r="M51" s="88">
        <v>6904</v>
      </c>
    </row>
    <row r="52" spans="2:13" ht="27.75" customHeight="1" thickBot="1" x14ac:dyDescent="0.25">
      <c r="B52" s="1175" t="s">
        <v>37</v>
      </c>
      <c r="C52" s="1176"/>
      <c r="D52" s="90"/>
      <c r="E52" s="1177" t="s">
        <v>38</v>
      </c>
      <c r="F52" s="1177"/>
      <c r="G52" s="1177"/>
      <c r="H52" s="1178"/>
      <c r="I52" s="91">
        <v>3550</v>
      </c>
      <c r="J52" s="92">
        <v>3131</v>
      </c>
      <c r="K52" s="92">
        <v>2467</v>
      </c>
      <c r="L52" s="92">
        <v>2544</v>
      </c>
      <c r="M52" s="93">
        <v>2457</v>
      </c>
    </row>
    <row r="53" spans="2:13" ht="27.75" customHeight="1" x14ac:dyDescent="0.2">
      <c r="B53" s="94" t="s">
        <v>39</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40</v>
      </c>
      <c r="E2" s="109"/>
      <c r="F2" s="110" t="s">
        <v>515</v>
      </c>
      <c r="G2" s="111"/>
      <c r="H2" s="112"/>
    </row>
    <row r="3" spans="1:8" x14ac:dyDescent="0.2">
      <c r="A3" s="108" t="s">
        <v>508</v>
      </c>
      <c r="B3" s="113"/>
      <c r="C3" s="114"/>
      <c r="D3" s="115">
        <v>141805</v>
      </c>
      <c r="E3" s="116"/>
      <c r="F3" s="117">
        <v>65529</v>
      </c>
      <c r="G3" s="118"/>
      <c r="H3" s="119"/>
    </row>
    <row r="4" spans="1:8" x14ac:dyDescent="0.2">
      <c r="A4" s="120"/>
      <c r="B4" s="121"/>
      <c r="C4" s="122"/>
      <c r="D4" s="123">
        <v>55965</v>
      </c>
      <c r="E4" s="124"/>
      <c r="F4" s="125">
        <v>32858</v>
      </c>
      <c r="G4" s="126"/>
      <c r="H4" s="127"/>
    </row>
    <row r="5" spans="1:8" x14ac:dyDescent="0.2">
      <c r="A5" s="108" t="s">
        <v>510</v>
      </c>
      <c r="B5" s="113"/>
      <c r="C5" s="114"/>
      <c r="D5" s="115">
        <v>110263</v>
      </c>
      <c r="E5" s="116"/>
      <c r="F5" s="117">
        <v>64717</v>
      </c>
      <c r="G5" s="118"/>
      <c r="H5" s="119"/>
    </row>
    <row r="6" spans="1:8" x14ac:dyDescent="0.2">
      <c r="A6" s="120"/>
      <c r="B6" s="121"/>
      <c r="C6" s="122"/>
      <c r="D6" s="123">
        <v>48774</v>
      </c>
      <c r="E6" s="124"/>
      <c r="F6" s="125">
        <v>31931</v>
      </c>
      <c r="G6" s="126"/>
      <c r="H6" s="127"/>
    </row>
    <row r="7" spans="1:8" x14ac:dyDescent="0.2">
      <c r="A7" s="108" t="s">
        <v>511</v>
      </c>
      <c r="B7" s="113"/>
      <c r="C7" s="114"/>
      <c r="D7" s="115">
        <v>55364</v>
      </c>
      <c r="E7" s="116"/>
      <c r="F7" s="117">
        <v>61557</v>
      </c>
      <c r="G7" s="118"/>
      <c r="H7" s="119"/>
    </row>
    <row r="8" spans="1:8" x14ac:dyDescent="0.2">
      <c r="A8" s="120"/>
      <c r="B8" s="121"/>
      <c r="C8" s="122"/>
      <c r="D8" s="123">
        <v>42614</v>
      </c>
      <c r="E8" s="124"/>
      <c r="F8" s="125">
        <v>32497</v>
      </c>
      <c r="G8" s="126"/>
      <c r="H8" s="127"/>
    </row>
    <row r="9" spans="1:8" x14ac:dyDescent="0.2">
      <c r="A9" s="108" t="s">
        <v>512</v>
      </c>
      <c r="B9" s="113"/>
      <c r="C9" s="114"/>
      <c r="D9" s="115">
        <v>106730</v>
      </c>
      <c r="E9" s="116"/>
      <c r="F9" s="117">
        <v>69806</v>
      </c>
      <c r="G9" s="118"/>
      <c r="H9" s="119"/>
    </row>
    <row r="10" spans="1:8" x14ac:dyDescent="0.2">
      <c r="A10" s="120"/>
      <c r="B10" s="121"/>
      <c r="C10" s="122"/>
      <c r="D10" s="123">
        <v>56446</v>
      </c>
      <c r="E10" s="124"/>
      <c r="F10" s="125">
        <v>32823</v>
      </c>
      <c r="G10" s="126"/>
      <c r="H10" s="127"/>
    </row>
    <row r="11" spans="1:8" x14ac:dyDescent="0.2">
      <c r="A11" s="108" t="s">
        <v>513</v>
      </c>
      <c r="B11" s="113"/>
      <c r="C11" s="114"/>
      <c r="D11" s="115">
        <v>85131</v>
      </c>
      <c r="E11" s="116"/>
      <c r="F11" s="117">
        <v>74444</v>
      </c>
      <c r="G11" s="118"/>
      <c r="H11" s="119"/>
    </row>
    <row r="12" spans="1:8" x14ac:dyDescent="0.2">
      <c r="A12" s="120"/>
      <c r="B12" s="121"/>
      <c r="C12" s="128"/>
      <c r="D12" s="123">
        <v>66023</v>
      </c>
      <c r="E12" s="124"/>
      <c r="F12" s="125">
        <v>34175</v>
      </c>
      <c r="G12" s="126"/>
      <c r="H12" s="127"/>
    </row>
    <row r="13" spans="1:8" x14ac:dyDescent="0.2">
      <c r="A13" s="108"/>
      <c r="B13" s="113"/>
      <c r="C13" s="129"/>
      <c r="D13" s="130">
        <v>99859</v>
      </c>
      <c r="E13" s="131"/>
      <c r="F13" s="132">
        <v>67211</v>
      </c>
      <c r="G13" s="133"/>
      <c r="H13" s="119"/>
    </row>
    <row r="14" spans="1:8" x14ac:dyDescent="0.2">
      <c r="A14" s="120"/>
      <c r="B14" s="121"/>
      <c r="C14" s="122"/>
      <c r="D14" s="123">
        <v>53964</v>
      </c>
      <c r="E14" s="124"/>
      <c r="F14" s="125">
        <v>32857</v>
      </c>
      <c r="G14" s="126"/>
      <c r="H14" s="127"/>
    </row>
    <row r="17" spans="1:11" x14ac:dyDescent="0.2">
      <c r="A17" s="104" t="s">
        <v>41</v>
      </c>
    </row>
    <row r="18" spans="1:11" x14ac:dyDescent="0.2">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2">
      <c r="A19" s="134" t="s">
        <v>42</v>
      </c>
      <c r="B19" s="134">
        <f>ROUND(VALUE(SUBSTITUTE(実質収支比率等に係る経年分析!F$48,"▲","-")),2)</f>
        <v>5.99</v>
      </c>
      <c r="C19" s="134">
        <f>ROUND(VALUE(SUBSTITUTE(実質収支比率等に係る経年分析!G$48,"▲","-")),2)</f>
        <v>6.58</v>
      </c>
      <c r="D19" s="134">
        <f>ROUND(VALUE(SUBSTITUTE(実質収支比率等に係る経年分析!H$48,"▲","-")),2)</f>
        <v>5.56</v>
      </c>
      <c r="E19" s="134">
        <f>ROUND(VALUE(SUBSTITUTE(実質収支比率等に係る経年分析!I$48,"▲","-")),2)</f>
        <v>4.47</v>
      </c>
      <c r="F19" s="134">
        <f>ROUND(VALUE(SUBSTITUTE(実質収支比率等に係る経年分析!J$48,"▲","-")),2)</f>
        <v>5.01</v>
      </c>
    </row>
    <row r="20" spans="1:11" x14ac:dyDescent="0.2">
      <c r="A20" s="134" t="s">
        <v>43</v>
      </c>
      <c r="B20" s="134">
        <f>ROUND(VALUE(SUBSTITUTE(実質収支比率等に係る経年分析!F$47,"▲","-")),2)</f>
        <v>17.22</v>
      </c>
      <c r="C20" s="134">
        <f>ROUND(VALUE(SUBSTITUTE(実質収支比率等に係る経年分析!G$47,"▲","-")),2)</f>
        <v>19.68</v>
      </c>
      <c r="D20" s="134">
        <f>ROUND(VALUE(SUBSTITUTE(実質収支比率等に係る経年分析!H$47,"▲","-")),2)</f>
        <v>18.91</v>
      </c>
      <c r="E20" s="134">
        <f>ROUND(VALUE(SUBSTITUTE(実質収支比率等に係る経年分析!I$47,"▲","-")),2)</f>
        <v>19.86</v>
      </c>
      <c r="F20" s="134">
        <f>ROUND(VALUE(SUBSTITUTE(実質収支比率等に係る経年分析!J$47,"▲","-")),2)</f>
        <v>16.73</v>
      </c>
    </row>
    <row r="21" spans="1:11" x14ac:dyDescent="0.2">
      <c r="A21" s="134" t="s">
        <v>44</v>
      </c>
      <c r="B21" s="134">
        <f>IF(ISNUMBER(VALUE(SUBSTITUTE(実質収支比率等に係る経年分析!F$49,"▲","-"))),ROUND(VALUE(SUBSTITUTE(実質収支比率等に係る経年分析!F$49,"▲","-")),2),NA())</f>
        <v>2.77</v>
      </c>
      <c r="C21" s="134">
        <f>IF(ISNUMBER(VALUE(SUBSTITUTE(実質収支比率等に係る経年分析!G$49,"▲","-"))),ROUND(VALUE(SUBSTITUTE(実質収支比率等に係る経年分析!G$49,"▲","-")),2),NA())</f>
        <v>3.74</v>
      </c>
      <c r="D21" s="134">
        <f>IF(ISNUMBER(VALUE(SUBSTITUTE(実質収支比率等に係る経年分析!H$49,"▲","-"))),ROUND(VALUE(SUBSTITUTE(実質収支比率等に係る経年分析!H$49,"▲","-")),2),NA())</f>
        <v>-2.27</v>
      </c>
      <c r="E21" s="134">
        <f>IF(ISNUMBER(VALUE(SUBSTITUTE(実質収支比率等に係る経年分析!I$49,"▲","-"))),ROUND(VALUE(SUBSTITUTE(実質収支比率等に係る経年分析!I$49,"▲","-")),2),NA())</f>
        <v>-0.35</v>
      </c>
      <c r="F21" s="134">
        <f>IF(ISNUMBER(VALUE(SUBSTITUTE(実質収支比率等に係る経年分析!J$49,"▲","-"))),ROUND(VALUE(SUBSTITUTE(実質収支比率等に係る経年分析!J$49,"▲","-")),2),NA())</f>
        <v>-2.46</v>
      </c>
    </row>
    <row r="24" spans="1:11" x14ac:dyDescent="0.2">
      <c r="A24" s="104" t="s">
        <v>45</v>
      </c>
    </row>
    <row r="25" spans="1:11" x14ac:dyDescent="0.2">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2">
      <c r="A26" s="135"/>
      <c r="B26" s="135" t="s">
        <v>46</v>
      </c>
      <c r="C26" s="135" t="s">
        <v>47</v>
      </c>
      <c r="D26" s="135" t="s">
        <v>46</v>
      </c>
      <c r="E26" s="135" t="s">
        <v>47</v>
      </c>
      <c r="F26" s="135" t="s">
        <v>46</v>
      </c>
      <c r="G26" s="135" t="s">
        <v>47</v>
      </c>
      <c r="H26" s="135" t="s">
        <v>46</v>
      </c>
      <c r="I26" s="135" t="s">
        <v>47</v>
      </c>
      <c r="J26" s="135" t="s">
        <v>46</v>
      </c>
      <c r="K26" s="135" t="s">
        <v>47</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2">
      <c r="A30" s="135" t="str">
        <f>IF(連結実質赤字比率に係る赤字・黒字の構成分析!C$40="",NA(),連結実質赤字比率に係る赤字・黒字の構成分析!C$40)</f>
        <v>介護保険サービス事業特別会計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地方卸売市場事業特別会計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2">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2">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x14ac:dyDescent="0.2">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5.12</v>
      </c>
    </row>
    <row r="35" spans="1:16" x14ac:dyDescent="0.2">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5.76</v>
      </c>
    </row>
    <row r="36" spans="1:16" x14ac:dyDescent="0.2">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3.98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3.44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5.38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4.62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3.84</v>
      </c>
      <c r="K36" s="135" t="e">
        <f>IF(ROUND(VALUE(SUBSTITUTE(連結実質赤字比率に係る赤字・黒字の構成分析!J$34,"▲", "-")), 2) &gt;= 0, ABS(ROUND(VALUE(SUBSTITUTE(連結実質赤字比率に係る赤字・黒字の構成分析!J$34,"▲", "-")), 2)), NA())</f>
        <v>#N/A</v>
      </c>
    </row>
    <row r="39" spans="1:16" x14ac:dyDescent="0.2">
      <c r="A39" s="104" t="s">
        <v>48</v>
      </c>
    </row>
    <row r="40" spans="1:16" x14ac:dyDescent="0.2">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2">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2">
      <c r="A42" s="136" t="s">
        <v>51</v>
      </c>
      <c r="B42" s="136"/>
      <c r="C42" s="136"/>
      <c r="D42" s="136">
        <f>'実質公債費比率（分子）の構造'!K$52</f>
        <v>826</v>
      </c>
      <c r="E42" s="136"/>
      <c r="F42" s="136"/>
      <c r="G42" s="136">
        <f>'実質公債費比率（分子）の構造'!L$52</f>
        <v>794</v>
      </c>
      <c r="H42" s="136"/>
      <c r="I42" s="136"/>
      <c r="J42" s="136">
        <f>'実質公債費比率（分子）の構造'!M$52</f>
        <v>782</v>
      </c>
      <c r="K42" s="136"/>
      <c r="L42" s="136"/>
      <c r="M42" s="136">
        <f>'実質公債費比率（分子）の構造'!N$52</f>
        <v>755</v>
      </c>
      <c r="N42" s="136"/>
      <c r="O42" s="136"/>
      <c r="P42" s="136">
        <f>'実質公債費比率（分子）の構造'!O$52</f>
        <v>745</v>
      </c>
    </row>
    <row r="43" spans="1:16" x14ac:dyDescent="0.2">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x14ac:dyDescent="0.2">
      <c r="A44" s="136" t="s">
        <v>53</v>
      </c>
      <c r="B44" s="136">
        <f>'実質公債費比率（分子）の構造'!K$50</f>
        <v>108</v>
      </c>
      <c r="C44" s="136"/>
      <c r="D44" s="136"/>
      <c r="E44" s="136">
        <f>'実質公債費比率（分子）の構造'!L$50</f>
        <v>108</v>
      </c>
      <c r="F44" s="136"/>
      <c r="G44" s="136"/>
      <c r="H44" s="136">
        <f>'実質公債費比率（分子）の構造'!M$50</f>
        <v>85</v>
      </c>
      <c r="I44" s="136"/>
      <c r="J44" s="136"/>
      <c r="K44" s="136">
        <f>'実質公債費比率（分子）の構造'!N$50</f>
        <v>84</v>
      </c>
      <c r="L44" s="136"/>
      <c r="M44" s="136"/>
      <c r="N44" s="136">
        <f>'実質公債費比率（分子）の構造'!O$50</f>
        <v>76</v>
      </c>
      <c r="O44" s="136"/>
      <c r="P44" s="136"/>
    </row>
    <row r="45" spans="1:16" x14ac:dyDescent="0.2">
      <c r="A45" s="136" t="s">
        <v>54</v>
      </c>
      <c r="B45" s="136">
        <f>'実質公債費比率（分子）の構造'!K$49</f>
        <v>40</v>
      </c>
      <c r="C45" s="136"/>
      <c r="D45" s="136"/>
      <c r="E45" s="136">
        <f>'実質公債費比率（分子）の構造'!L$49</f>
        <v>39</v>
      </c>
      <c r="F45" s="136"/>
      <c r="G45" s="136"/>
      <c r="H45" s="136">
        <f>'実質公債費比率（分子）の構造'!M$49</f>
        <v>39</v>
      </c>
      <c r="I45" s="136"/>
      <c r="J45" s="136"/>
      <c r="K45" s="136">
        <f>'実質公債費比率（分子）の構造'!N$49</f>
        <v>38</v>
      </c>
      <c r="L45" s="136"/>
      <c r="M45" s="136"/>
      <c r="N45" s="136">
        <f>'実質公債費比率（分子）の構造'!O$49</f>
        <v>38</v>
      </c>
      <c r="O45" s="136"/>
      <c r="P45" s="136"/>
    </row>
    <row r="46" spans="1:16" x14ac:dyDescent="0.2">
      <c r="A46" s="136" t="s">
        <v>55</v>
      </c>
      <c r="B46" s="136">
        <f>'実質公債費比率（分子）の構造'!K$48</f>
        <v>278</v>
      </c>
      <c r="C46" s="136"/>
      <c r="D46" s="136"/>
      <c r="E46" s="136">
        <f>'実質公債費比率（分子）の構造'!L$48</f>
        <v>273</v>
      </c>
      <c r="F46" s="136"/>
      <c r="G46" s="136"/>
      <c r="H46" s="136">
        <f>'実質公債費比率（分子）の構造'!M$48</f>
        <v>277</v>
      </c>
      <c r="I46" s="136"/>
      <c r="J46" s="136"/>
      <c r="K46" s="136">
        <f>'実質公債費比率（分子）の構造'!N$48</f>
        <v>280</v>
      </c>
      <c r="L46" s="136"/>
      <c r="M46" s="136"/>
      <c r="N46" s="136">
        <f>'実質公債費比率（分子）の構造'!O$48</f>
        <v>283</v>
      </c>
      <c r="O46" s="136"/>
      <c r="P46" s="136"/>
    </row>
    <row r="47" spans="1:16" x14ac:dyDescent="0.2">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58</v>
      </c>
      <c r="B49" s="136">
        <f>'実質公債費比率（分子）の構造'!K$45</f>
        <v>1016</v>
      </c>
      <c r="C49" s="136"/>
      <c r="D49" s="136"/>
      <c r="E49" s="136">
        <f>'実質公債費比率（分子）の構造'!L$45</f>
        <v>958</v>
      </c>
      <c r="F49" s="136"/>
      <c r="G49" s="136"/>
      <c r="H49" s="136">
        <f>'実質公債費比率（分子）の構造'!M$45</f>
        <v>898</v>
      </c>
      <c r="I49" s="136"/>
      <c r="J49" s="136"/>
      <c r="K49" s="136">
        <f>'実質公債費比率（分子）の構造'!N$45</f>
        <v>813</v>
      </c>
      <c r="L49" s="136"/>
      <c r="M49" s="136"/>
      <c r="N49" s="136">
        <f>'実質公債費比率（分子）の構造'!O$45</f>
        <v>770</v>
      </c>
      <c r="O49" s="136"/>
      <c r="P49" s="136"/>
    </row>
    <row r="50" spans="1:16" x14ac:dyDescent="0.2">
      <c r="A50" s="136" t="s">
        <v>59</v>
      </c>
      <c r="B50" s="136" t="e">
        <f>NA()</f>
        <v>#N/A</v>
      </c>
      <c r="C50" s="136">
        <f>IF(ISNUMBER('実質公債費比率（分子）の構造'!K$53),'実質公債費比率（分子）の構造'!K$53,NA())</f>
        <v>617</v>
      </c>
      <c r="D50" s="136" t="e">
        <f>NA()</f>
        <v>#N/A</v>
      </c>
      <c r="E50" s="136" t="e">
        <f>NA()</f>
        <v>#N/A</v>
      </c>
      <c r="F50" s="136">
        <f>IF(ISNUMBER('実質公債費比率（分子）の構造'!L$53),'実質公債費比率（分子）の構造'!L$53,NA())</f>
        <v>585</v>
      </c>
      <c r="G50" s="136" t="e">
        <f>NA()</f>
        <v>#N/A</v>
      </c>
      <c r="H50" s="136" t="e">
        <f>NA()</f>
        <v>#N/A</v>
      </c>
      <c r="I50" s="136">
        <f>IF(ISNUMBER('実質公債費比率（分子）の構造'!M$53),'実質公債費比率（分子）の構造'!M$53,NA())</f>
        <v>517</v>
      </c>
      <c r="J50" s="136" t="e">
        <f>NA()</f>
        <v>#N/A</v>
      </c>
      <c r="K50" s="136" t="e">
        <f>NA()</f>
        <v>#N/A</v>
      </c>
      <c r="L50" s="136">
        <f>IF(ISNUMBER('実質公債費比率（分子）の構造'!N$53),'実質公債費比率（分子）の構造'!N$53,NA())</f>
        <v>461</v>
      </c>
      <c r="M50" s="136" t="e">
        <f>NA()</f>
        <v>#N/A</v>
      </c>
      <c r="N50" s="136" t="e">
        <f>NA()</f>
        <v>#N/A</v>
      </c>
      <c r="O50" s="136">
        <f>IF(ISNUMBER('実質公債費比率（分子）の構造'!O$53),'実質公債費比率（分子）の構造'!O$53,NA())</f>
        <v>422</v>
      </c>
      <c r="P50" s="136" t="e">
        <f>NA()</f>
        <v>#N/A</v>
      </c>
    </row>
    <row r="53" spans="1:16" x14ac:dyDescent="0.2">
      <c r="A53" s="104" t="s">
        <v>60</v>
      </c>
    </row>
    <row r="54" spans="1:16" x14ac:dyDescent="0.2">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2">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2">
      <c r="A56" s="135" t="s">
        <v>36</v>
      </c>
      <c r="B56" s="135"/>
      <c r="C56" s="135"/>
      <c r="D56" s="135">
        <f>'将来負担比率（分子）の構造'!I$51</f>
        <v>6751</v>
      </c>
      <c r="E56" s="135"/>
      <c r="F56" s="135"/>
      <c r="G56" s="135">
        <f>'将来負担比率（分子）の構造'!J$51</f>
        <v>6725</v>
      </c>
      <c r="H56" s="135"/>
      <c r="I56" s="135"/>
      <c r="J56" s="135">
        <f>'将来負担比率（分子）の構造'!K$51</f>
        <v>6683</v>
      </c>
      <c r="K56" s="135"/>
      <c r="L56" s="135"/>
      <c r="M56" s="135">
        <f>'将来負担比率（分子）の構造'!L$51</f>
        <v>6612</v>
      </c>
      <c r="N56" s="135"/>
      <c r="O56" s="135"/>
      <c r="P56" s="135">
        <f>'将来負担比率（分子）の構造'!M$51</f>
        <v>6904</v>
      </c>
    </row>
    <row r="57" spans="1:16" x14ac:dyDescent="0.2">
      <c r="A57" s="135" t="s">
        <v>35</v>
      </c>
      <c r="B57" s="135"/>
      <c r="C57" s="135"/>
      <c r="D57" s="135">
        <f>'将来負担比率（分子）の構造'!I$50</f>
        <v>2373</v>
      </c>
      <c r="E57" s="135"/>
      <c r="F57" s="135"/>
      <c r="G57" s="135">
        <f>'将来負担比率（分子）の構造'!J$50</f>
        <v>2198</v>
      </c>
      <c r="H57" s="135"/>
      <c r="I57" s="135"/>
      <c r="J57" s="135">
        <f>'将来負担比率（分子）の構造'!K$50</f>
        <v>2068</v>
      </c>
      <c r="K57" s="135"/>
      <c r="L57" s="135"/>
      <c r="M57" s="135">
        <f>'将来負担比率（分子）の構造'!L$50</f>
        <v>2000</v>
      </c>
      <c r="N57" s="135"/>
      <c r="O57" s="135"/>
      <c r="P57" s="135">
        <f>'将来負担比率（分子）の構造'!M$50</f>
        <v>1862</v>
      </c>
    </row>
    <row r="58" spans="1:16" x14ac:dyDescent="0.2">
      <c r="A58" s="135" t="s">
        <v>34</v>
      </c>
      <c r="B58" s="135"/>
      <c r="C58" s="135"/>
      <c r="D58" s="135">
        <f>'将来負担比率（分子）の構造'!I$49</f>
        <v>1052</v>
      </c>
      <c r="E58" s="135"/>
      <c r="F58" s="135"/>
      <c r="G58" s="135">
        <f>'将来負担比率（分子）の構造'!J$49</f>
        <v>1345</v>
      </c>
      <c r="H58" s="135"/>
      <c r="I58" s="135"/>
      <c r="J58" s="135">
        <f>'将来負担比率（分子）の構造'!K$49</f>
        <v>1582</v>
      </c>
      <c r="K58" s="135"/>
      <c r="L58" s="135"/>
      <c r="M58" s="135">
        <f>'将来負担比率（分子）の構造'!L$49</f>
        <v>1757</v>
      </c>
      <c r="N58" s="135"/>
      <c r="O58" s="135"/>
      <c r="P58" s="135">
        <f>'将来負担比率（分子）の構造'!M$49</f>
        <v>1700</v>
      </c>
    </row>
    <row r="59" spans="1:16" x14ac:dyDescent="0.2">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2">
      <c r="A62" s="135" t="s">
        <v>29</v>
      </c>
      <c r="B62" s="135">
        <f>'将来負担比率（分子）の構造'!I$45</f>
        <v>1784</v>
      </c>
      <c r="C62" s="135"/>
      <c r="D62" s="135"/>
      <c r="E62" s="135">
        <f>'将来負担比率（分子）の構造'!J$45</f>
        <v>1753</v>
      </c>
      <c r="F62" s="135"/>
      <c r="G62" s="135"/>
      <c r="H62" s="135">
        <f>'将来負担比率（分子）の構造'!K$45</f>
        <v>1721</v>
      </c>
      <c r="I62" s="135"/>
      <c r="J62" s="135"/>
      <c r="K62" s="135">
        <f>'将来負担比率（分子）の構造'!L$45</f>
        <v>1737</v>
      </c>
      <c r="L62" s="135"/>
      <c r="M62" s="135"/>
      <c r="N62" s="135">
        <f>'将来負担比率（分子）の構造'!M$45</f>
        <v>1711</v>
      </c>
      <c r="O62" s="135"/>
      <c r="P62" s="135"/>
    </row>
    <row r="63" spans="1:16" x14ac:dyDescent="0.2">
      <c r="A63" s="135" t="s">
        <v>28</v>
      </c>
      <c r="B63" s="135">
        <f>'将来負担比率（分子）の構造'!I$44</f>
        <v>150</v>
      </c>
      <c r="C63" s="135"/>
      <c r="D63" s="135"/>
      <c r="E63" s="135">
        <f>'将来負担比率（分子）の構造'!J$44</f>
        <v>113</v>
      </c>
      <c r="F63" s="135"/>
      <c r="G63" s="135"/>
      <c r="H63" s="135">
        <f>'将来負担比率（分子）の構造'!K$44</f>
        <v>76</v>
      </c>
      <c r="I63" s="135"/>
      <c r="J63" s="135"/>
      <c r="K63" s="135">
        <f>'将来負担比率（分子）の構造'!L$44</f>
        <v>160</v>
      </c>
      <c r="L63" s="135"/>
      <c r="M63" s="135"/>
      <c r="N63" s="135">
        <f>'将来負担比率（分子）の構造'!M$44</f>
        <v>123</v>
      </c>
      <c r="O63" s="135"/>
      <c r="P63" s="135"/>
    </row>
    <row r="64" spans="1:16" x14ac:dyDescent="0.2">
      <c r="A64" s="135" t="s">
        <v>27</v>
      </c>
      <c r="B64" s="135">
        <f>'将来負担比率（分子）の構造'!I$43</f>
        <v>3642</v>
      </c>
      <c r="C64" s="135"/>
      <c r="D64" s="135"/>
      <c r="E64" s="135">
        <f>'将来負担比率（分子）の構造'!J$43</f>
        <v>3707</v>
      </c>
      <c r="F64" s="135"/>
      <c r="G64" s="135"/>
      <c r="H64" s="135">
        <f>'将来負担比率（分子）の構造'!K$43</f>
        <v>3667</v>
      </c>
      <c r="I64" s="135"/>
      <c r="J64" s="135"/>
      <c r="K64" s="135">
        <f>'将来負担比率（分子）の構造'!L$43</f>
        <v>3613</v>
      </c>
      <c r="L64" s="135"/>
      <c r="M64" s="135"/>
      <c r="N64" s="135">
        <f>'将来負担比率（分子）の構造'!M$43</f>
        <v>3545</v>
      </c>
      <c r="O64" s="135"/>
      <c r="P64" s="135"/>
    </row>
    <row r="65" spans="1:16" x14ac:dyDescent="0.2">
      <c r="A65" s="135" t="s">
        <v>26</v>
      </c>
      <c r="B65" s="135">
        <f>'将来負担比率（分子）の構造'!I$42</f>
        <v>524</v>
      </c>
      <c r="C65" s="135"/>
      <c r="D65" s="135"/>
      <c r="E65" s="135">
        <f>'将来負担比率（分子）の構造'!J$42</f>
        <v>427</v>
      </c>
      <c r="F65" s="135"/>
      <c r="G65" s="135"/>
      <c r="H65" s="135">
        <f>'将来負担比率（分子）の構造'!K$42</f>
        <v>350</v>
      </c>
      <c r="I65" s="135"/>
      <c r="J65" s="135"/>
      <c r="K65" s="135">
        <f>'将来負担比率（分子）の構造'!L$42</f>
        <v>272</v>
      </c>
      <c r="L65" s="135"/>
      <c r="M65" s="135"/>
      <c r="N65" s="135">
        <f>'将来負担比率（分子）の構造'!M$42</f>
        <v>200</v>
      </c>
      <c r="O65" s="135"/>
      <c r="P65" s="135"/>
    </row>
    <row r="66" spans="1:16" x14ac:dyDescent="0.2">
      <c r="A66" s="135" t="s">
        <v>25</v>
      </c>
      <c r="B66" s="135">
        <f>'将来負担比率（分子）の構造'!I$41</f>
        <v>7625</v>
      </c>
      <c r="C66" s="135"/>
      <c r="D66" s="135"/>
      <c r="E66" s="135">
        <f>'将来負担比率（分子）の構造'!J$41</f>
        <v>7398</v>
      </c>
      <c r="F66" s="135"/>
      <c r="G66" s="135"/>
      <c r="H66" s="135">
        <f>'将来負担比率（分子）の構造'!K$41</f>
        <v>6986</v>
      </c>
      <c r="I66" s="135"/>
      <c r="J66" s="135"/>
      <c r="K66" s="135">
        <f>'将来負担比率（分子）の構造'!L$41</f>
        <v>7130</v>
      </c>
      <c r="L66" s="135"/>
      <c r="M66" s="135"/>
      <c r="N66" s="135">
        <f>'将来負担比率（分子）の構造'!M$41</f>
        <v>7342</v>
      </c>
      <c r="O66" s="135"/>
      <c r="P66" s="135"/>
    </row>
    <row r="67" spans="1:16" x14ac:dyDescent="0.2">
      <c r="A67" s="135" t="s">
        <v>63</v>
      </c>
      <c r="B67" s="135" t="e">
        <f>NA()</f>
        <v>#N/A</v>
      </c>
      <c r="C67" s="135">
        <f>IF(ISNUMBER('将来負担比率（分子）の構造'!I$52), IF('将来負担比率（分子）の構造'!I$52 &lt; 0, 0, '将来負担比率（分子）の構造'!I$52), NA())</f>
        <v>3550</v>
      </c>
      <c r="D67" s="135" t="e">
        <f>NA()</f>
        <v>#N/A</v>
      </c>
      <c r="E67" s="135" t="e">
        <f>NA()</f>
        <v>#N/A</v>
      </c>
      <c r="F67" s="135">
        <f>IF(ISNUMBER('将来負担比率（分子）の構造'!J$52), IF('将来負担比率（分子）の構造'!J$52 &lt; 0, 0, '将来負担比率（分子）の構造'!J$52), NA())</f>
        <v>3131</v>
      </c>
      <c r="G67" s="135" t="e">
        <f>NA()</f>
        <v>#N/A</v>
      </c>
      <c r="H67" s="135" t="e">
        <f>NA()</f>
        <v>#N/A</v>
      </c>
      <c r="I67" s="135">
        <f>IF(ISNUMBER('将来負担比率（分子）の構造'!K$52), IF('将来負担比率（分子）の構造'!K$52 &lt; 0, 0, '将来負担比率（分子）の構造'!K$52), NA())</f>
        <v>2467</v>
      </c>
      <c r="J67" s="135" t="e">
        <f>NA()</f>
        <v>#N/A</v>
      </c>
      <c r="K67" s="135" t="e">
        <f>NA()</f>
        <v>#N/A</v>
      </c>
      <c r="L67" s="135">
        <f>IF(ISNUMBER('将来負担比率（分子）の構造'!L$52), IF('将来負担比率（分子）の構造'!L$52 &lt; 0, 0, '将来負担比率（分子）の構造'!L$52), NA())</f>
        <v>2544</v>
      </c>
      <c r="M67" s="135" t="e">
        <f>NA()</f>
        <v>#N/A</v>
      </c>
      <c r="N67" s="135" t="e">
        <f>NA()</f>
        <v>#N/A</v>
      </c>
      <c r="O67" s="135">
        <f>IF(ISNUMBER('将来負担比率（分子）の構造'!M$52), IF('将来負担比率（分子）の構造'!M$52 &lt; 0, 0, '将来負担比率（分子）の構造'!M$52), NA())</f>
        <v>2457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x14ac:dyDescent="0.2"/>
  <cols>
    <col min="1" max="143" width="1.66406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2">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2">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2">
      <c r="B5" s="671" t="s">
        <v>206</v>
      </c>
      <c r="C5" s="672"/>
      <c r="D5" s="672"/>
      <c r="E5" s="672"/>
      <c r="F5" s="672"/>
      <c r="G5" s="672"/>
      <c r="H5" s="672"/>
      <c r="I5" s="672"/>
      <c r="J5" s="672"/>
      <c r="K5" s="672"/>
      <c r="L5" s="672"/>
      <c r="M5" s="672"/>
      <c r="N5" s="672"/>
      <c r="O5" s="672"/>
      <c r="P5" s="672"/>
      <c r="Q5" s="673"/>
      <c r="R5" s="636">
        <v>2107993</v>
      </c>
      <c r="S5" s="637"/>
      <c r="T5" s="637"/>
      <c r="U5" s="637"/>
      <c r="V5" s="637"/>
      <c r="W5" s="637"/>
      <c r="X5" s="637"/>
      <c r="Y5" s="684"/>
      <c r="Z5" s="697">
        <v>26</v>
      </c>
      <c r="AA5" s="697"/>
      <c r="AB5" s="697"/>
      <c r="AC5" s="697"/>
      <c r="AD5" s="698">
        <v>2029573</v>
      </c>
      <c r="AE5" s="698"/>
      <c r="AF5" s="698"/>
      <c r="AG5" s="698"/>
      <c r="AH5" s="698"/>
      <c r="AI5" s="698"/>
      <c r="AJ5" s="698"/>
      <c r="AK5" s="698"/>
      <c r="AL5" s="685">
        <v>44.3</v>
      </c>
      <c r="AM5" s="654"/>
      <c r="AN5" s="654"/>
      <c r="AO5" s="686"/>
      <c r="AP5" s="671" t="s">
        <v>207</v>
      </c>
      <c r="AQ5" s="672"/>
      <c r="AR5" s="672"/>
      <c r="AS5" s="672"/>
      <c r="AT5" s="672"/>
      <c r="AU5" s="672"/>
      <c r="AV5" s="672"/>
      <c r="AW5" s="672"/>
      <c r="AX5" s="672"/>
      <c r="AY5" s="672"/>
      <c r="AZ5" s="672"/>
      <c r="BA5" s="672"/>
      <c r="BB5" s="672"/>
      <c r="BC5" s="672"/>
      <c r="BD5" s="672"/>
      <c r="BE5" s="672"/>
      <c r="BF5" s="673"/>
      <c r="BG5" s="586">
        <v>2004115</v>
      </c>
      <c r="BH5" s="587"/>
      <c r="BI5" s="587"/>
      <c r="BJ5" s="587"/>
      <c r="BK5" s="587"/>
      <c r="BL5" s="587"/>
      <c r="BM5" s="587"/>
      <c r="BN5" s="588"/>
      <c r="BO5" s="639">
        <v>95.1</v>
      </c>
      <c r="BP5" s="639"/>
      <c r="BQ5" s="639"/>
      <c r="BR5" s="639"/>
      <c r="BS5" s="640">
        <v>11813</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2">
      <c r="B6" s="583" t="s">
        <v>211</v>
      </c>
      <c r="C6" s="584"/>
      <c r="D6" s="584"/>
      <c r="E6" s="584"/>
      <c r="F6" s="584"/>
      <c r="G6" s="584"/>
      <c r="H6" s="584"/>
      <c r="I6" s="584"/>
      <c r="J6" s="584"/>
      <c r="K6" s="584"/>
      <c r="L6" s="584"/>
      <c r="M6" s="584"/>
      <c r="N6" s="584"/>
      <c r="O6" s="584"/>
      <c r="P6" s="584"/>
      <c r="Q6" s="585"/>
      <c r="R6" s="586">
        <v>93879</v>
      </c>
      <c r="S6" s="587"/>
      <c r="T6" s="587"/>
      <c r="U6" s="587"/>
      <c r="V6" s="587"/>
      <c r="W6" s="587"/>
      <c r="X6" s="587"/>
      <c r="Y6" s="588"/>
      <c r="Z6" s="639">
        <v>1.2</v>
      </c>
      <c r="AA6" s="639"/>
      <c r="AB6" s="639"/>
      <c r="AC6" s="639"/>
      <c r="AD6" s="640">
        <v>93879</v>
      </c>
      <c r="AE6" s="640"/>
      <c r="AF6" s="640"/>
      <c r="AG6" s="640"/>
      <c r="AH6" s="640"/>
      <c r="AI6" s="640"/>
      <c r="AJ6" s="640"/>
      <c r="AK6" s="640"/>
      <c r="AL6" s="609">
        <v>2</v>
      </c>
      <c r="AM6" s="641"/>
      <c r="AN6" s="641"/>
      <c r="AO6" s="642"/>
      <c r="AP6" s="583" t="s">
        <v>212</v>
      </c>
      <c r="AQ6" s="584"/>
      <c r="AR6" s="584"/>
      <c r="AS6" s="584"/>
      <c r="AT6" s="584"/>
      <c r="AU6" s="584"/>
      <c r="AV6" s="584"/>
      <c r="AW6" s="584"/>
      <c r="AX6" s="584"/>
      <c r="AY6" s="584"/>
      <c r="AZ6" s="584"/>
      <c r="BA6" s="584"/>
      <c r="BB6" s="584"/>
      <c r="BC6" s="584"/>
      <c r="BD6" s="584"/>
      <c r="BE6" s="584"/>
      <c r="BF6" s="585"/>
      <c r="BG6" s="586">
        <v>2004115</v>
      </c>
      <c r="BH6" s="587"/>
      <c r="BI6" s="587"/>
      <c r="BJ6" s="587"/>
      <c r="BK6" s="587"/>
      <c r="BL6" s="587"/>
      <c r="BM6" s="587"/>
      <c r="BN6" s="588"/>
      <c r="BO6" s="639">
        <v>95.1</v>
      </c>
      <c r="BP6" s="639"/>
      <c r="BQ6" s="639"/>
      <c r="BR6" s="639"/>
      <c r="BS6" s="640">
        <v>11813</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91548</v>
      </c>
      <c r="CS6" s="587"/>
      <c r="CT6" s="587"/>
      <c r="CU6" s="587"/>
      <c r="CV6" s="587"/>
      <c r="CW6" s="587"/>
      <c r="CX6" s="587"/>
      <c r="CY6" s="588"/>
      <c r="CZ6" s="639">
        <v>1.2</v>
      </c>
      <c r="DA6" s="639"/>
      <c r="DB6" s="639"/>
      <c r="DC6" s="639"/>
      <c r="DD6" s="592" t="s">
        <v>214</v>
      </c>
      <c r="DE6" s="587"/>
      <c r="DF6" s="587"/>
      <c r="DG6" s="587"/>
      <c r="DH6" s="587"/>
      <c r="DI6" s="587"/>
      <c r="DJ6" s="587"/>
      <c r="DK6" s="587"/>
      <c r="DL6" s="587"/>
      <c r="DM6" s="587"/>
      <c r="DN6" s="587"/>
      <c r="DO6" s="587"/>
      <c r="DP6" s="588"/>
      <c r="DQ6" s="592">
        <v>91548</v>
      </c>
      <c r="DR6" s="587"/>
      <c r="DS6" s="587"/>
      <c r="DT6" s="587"/>
      <c r="DU6" s="587"/>
      <c r="DV6" s="587"/>
      <c r="DW6" s="587"/>
      <c r="DX6" s="587"/>
      <c r="DY6" s="587"/>
      <c r="DZ6" s="587"/>
      <c r="EA6" s="587"/>
      <c r="EB6" s="587"/>
      <c r="EC6" s="622"/>
    </row>
    <row r="7" spans="2:143" ht="11.25" customHeight="1" x14ac:dyDescent="0.2">
      <c r="B7" s="583" t="s">
        <v>215</v>
      </c>
      <c r="C7" s="584"/>
      <c r="D7" s="584"/>
      <c r="E7" s="584"/>
      <c r="F7" s="584"/>
      <c r="G7" s="584"/>
      <c r="H7" s="584"/>
      <c r="I7" s="584"/>
      <c r="J7" s="584"/>
      <c r="K7" s="584"/>
      <c r="L7" s="584"/>
      <c r="M7" s="584"/>
      <c r="N7" s="584"/>
      <c r="O7" s="584"/>
      <c r="P7" s="584"/>
      <c r="Q7" s="585"/>
      <c r="R7" s="586">
        <v>4716</v>
      </c>
      <c r="S7" s="587"/>
      <c r="T7" s="587"/>
      <c r="U7" s="587"/>
      <c r="V7" s="587"/>
      <c r="W7" s="587"/>
      <c r="X7" s="587"/>
      <c r="Y7" s="588"/>
      <c r="Z7" s="639">
        <v>0.1</v>
      </c>
      <c r="AA7" s="639"/>
      <c r="AB7" s="639"/>
      <c r="AC7" s="639"/>
      <c r="AD7" s="640">
        <v>4716</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822037</v>
      </c>
      <c r="BH7" s="587"/>
      <c r="BI7" s="587"/>
      <c r="BJ7" s="587"/>
      <c r="BK7" s="587"/>
      <c r="BL7" s="587"/>
      <c r="BM7" s="587"/>
      <c r="BN7" s="588"/>
      <c r="BO7" s="639">
        <v>39</v>
      </c>
      <c r="BP7" s="639"/>
      <c r="BQ7" s="639"/>
      <c r="BR7" s="639"/>
      <c r="BS7" s="640">
        <v>11813</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1002890</v>
      </c>
      <c r="CS7" s="587"/>
      <c r="CT7" s="587"/>
      <c r="CU7" s="587"/>
      <c r="CV7" s="587"/>
      <c r="CW7" s="587"/>
      <c r="CX7" s="587"/>
      <c r="CY7" s="588"/>
      <c r="CZ7" s="639">
        <v>12.8</v>
      </c>
      <c r="DA7" s="639"/>
      <c r="DB7" s="639"/>
      <c r="DC7" s="639"/>
      <c r="DD7" s="592">
        <v>87340</v>
      </c>
      <c r="DE7" s="587"/>
      <c r="DF7" s="587"/>
      <c r="DG7" s="587"/>
      <c r="DH7" s="587"/>
      <c r="DI7" s="587"/>
      <c r="DJ7" s="587"/>
      <c r="DK7" s="587"/>
      <c r="DL7" s="587"/>
      <c r="DM7" s="587"/>
      <c r="DN7" s="587"/>
      <c r="DO7" s="587"/>
      <c r="DP7" s="588"/>
      <c r="DQ7" s="592">
        <v>889395</v>
      </c>
      <c r="DR7" s="587"/>
      <c r="DS7" s="587"/>
      <c r="DT7" s="587"/>
      <c r="DU7" s="587"/>
      <c r="DV7" s="587"/>
      <c r="DW7" s="587"/>
      <c r="DX7" s="587"/>
      <c r="DY7" s="587"/>
      <c r="DZ7" s="587"/>
      <c r="EA7" s="587"/>
      <c r="EB7" s="587"/>
      <c r="EC7" s="622"/>
    </row>
    <row r="8" spans="2:143" ht="11.25" customHeight="1" x14ac:dyDescent="0.2">
      <c r="B8" s="583" t="s">
        <v>218</v>
      </c>
      <c r="C8" s="584"/>
      <c r="D8" s="584"/>
      <c r="E8" s="584"/>
      <c r="F8" s="584"/>
      <c r="G8" s="584"/>
      <c r="H8" s="584"/>
      <c r="I8" s="584"/>
      <c r="J8" s="584"/>
      <c r="K8" s="584"/>
      <c r="L8" s="584"/>
      <c r="M8" s="584"/>
      <c r="N8" s="584"/>
      <c r="O8" s="584"/>
      <c r="P8" s="584"/>
      <c r="Q8" s="585"/>
      <c r="R8" s="586">
        <v>4089</v>
      </c>
      <c r="S8" s="587"/>
      <c r="T8" s="587"/>
      <c r="U8" s="587"/>
      <c r="V8" s="587"/>
      <c r="W8" s="587"/>
      <c r="X8" s="587"/>
      <c r="Y8" s="588"/>
      <c r="Z8" s="639">
        <v>0.1</v>
      </c>
      <c r="AA8" s="639"/>
      <c r="AB8" s="639"/>
      <c r="AC8" s="639"/>
      <c r="AD8" s="640">
        <v>4089</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22173</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1709712</v>
      </c>
      <c r="CS8" s="587"/>
      <c r="CT8" s="587"/>
      <c r="CU8" s="587"/>
      <c r="CV8" s="587"/>
      <c r="CW8" s="587"/>
      <c r="CX8" s="587"/>
      <c r="CY8" s="588"/>
      <c r="CZ8" s="639">
        <v>21.8</v>
      </c>
      <c r="DA8" s="639"/>
      <c r="DB8" s="639"/>
      <c r="DC8" s="639"/>
      <c r="DD8" s="592">
        <v>27917</v>
      </c>
      <c r="DE8" s="587"/>
      <c r="DF8" s="587"/>
      <c r="DG8" s="587"/>
      <c r="DH8" s="587"/>
      <c r="DI8" s="587"/>
      <c r="DJ8" s="587"/>
      <c r="DK8" s="587"/>
      <c r="DL8" s="587"/>
      <c r="DM8" s="587"/>
      <c r="DN8" s="587"/>
      <c r="DO8" s="587"/>
      <c r="DP8" s="588"/>
      <c r="DQ8" s="592">
        <v>1031701</v>
      </c>
      <c r="DR8" s="587"/>
      <c r="DS8" s="587"/>
      <c r="DT8" s="587"/>
      <c r="DU8" s="587"/>
      <c r="DV8" s="587"/>
      <c r="DW8" s="587"/>
      <c r="DX8" s="587"/>
      <c r="DY8" s="587"/>
      <c r="DZ8" s="587"/>
      <c r="EA8" s="587"/>
      <c r="EB8" s="587"/>
      <c r="EC8" s="622"/>
    </row>
    <row r="9" spans="2:143" ht="11.25" customHeight="1" x14ac:dyDescent="0.2">
      <c r="B9" s="583" t="s">
        <v>221</v>
      </c>
      <c r="C9" s="584"/>
      <c r="D9" s="584"/>
      <c r="E9" s="584"/>
      <c r="F9" s="584"/>
      <c r="G9" s="584"/>
      <c r="H9" s="584"/>
      <c r="I9" s="584"/>
      <c r="J9" s="584"/>
      <c r="K9" s="584"/>
      <c r="L9" s="584"/>
      <c r="M9" s="584"/>
      <c r="N9" s="584"/>
      <c r="O9" s="584"/>
      <c r="P9" s="584"/>
      <c r="Q9" s="585"/>
      <c r="R9" s="586">
        <v>5565</v>
      </c>
      <c r="S9" s="587"/>
      <c r="T9" s="587"/>
      <c r="U9" s="587"/>
      <c r="V9" s="587"/>
      <c r="W9" s="587"/>
      <c r="X9" s="587"/>
      <c r="Y9" s="588"/>
      <c r="Z9" s="639">
        <v>0.1</v>
      </c>
      <c r="AA9" s="639"/>
      <c r="AB9" s="639"/>
      <c r="AC9" s="639"/>
      <c r="AD9" s="640">
        <v>5565</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656851</v>
      </c>
      <c r="BH9" s="587"/>
      <c r="BI9" s="587"/>
      <c r="BJ9" s="587"/>
      <c r="BK9" s="587"/>
      <c r="BL9" s="587"/>
      <c r="BM9" s="587"/>
      <c r="BN9" s="588"/>
      <c r="BO9" s="639">
        <v>31.2</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766995</v>
      </c>
      <c r="CS9" s="587"/>
      <c r="CT9" s="587"/>
      <c r="CU9" s="587"/>
      <c r="CV9" s="587"/>
      <c r="CW9" s="587"/>
      <c r="CX9" s="587"/>
      <c r="CY9" s="588"/>
      <c r="CZ9" s="639">
        <v>9.8000000000000007</v>
      </c>
      <c r="DA9" s="639"/>
      <c r="DB9" s="639"/>
      <c r="DC9" s="639"/>
      <c r="DD9" s="592">
        <v>84739</v>
      </c>
      <c r="DE9" s="587"/>
      <c r="DF9" s="587"/>
      <c r="DG9" s="587"/>
      <c r="DH9" s="587"/>
      <c r="DI9" s="587"/>
      <c r="DJ9" s="587"/>
      <c r="DK9" s="587"/>
      <c r="DL9" s="587"/>
      <c r="DM9" s="587"/>
      <c r="DN9" s="587"/>
      <c r="DO9" s="587"/>
      <c r="DP9" s="588"/>
      <c r="DQ9" s="592">
        <v>607617</v>
      </c>
      <c r="DR9" s="587"/>
      <c r="DS9" s="587"/>
      <c r="DT9" s="587"/>
      <c r="DU9" s="587"/>
      <c r="DV9" s="587"/>
      <c r="DW9" s="587"/>
      <c r="DX9" s="587"/>
      <c r="DY9" s="587"/>
      <c r="DZ9" s="587"/>
      <c r="EA9" s="587"/>
      <c r="EB9" s="587"/>
      <c r="EC9" s="622"/>
    </row>
    <row r="10" spans="2:143" ht="11.25" customHeight="1" x14ac:dyDescent="0.2">
      <c r="B10" s="583" t="s">
        <v>224</v>
      </c>
      <c r="C10" s="584"/>
      <c r="D10" s="584"/>
      <c r="E10" s="584"/>
      <c r="F10" s="584"/>
      <c r="G10" s="584"/>
      <c r="H10" s="584"/>
      <c r="I10" s="584"/>
      <c r="J10" s="584"/>
      <c r="K10" s="584"/>
      <c r="L10" s="584"/>
      <c r="M10" s="584"/>
      <c r="N10" s="584"/>
      <c r="O10" s="584"/>
      <c r="P10" s="584"/>
      <c r="Q10" s="585"/>
      <c r="R10" s="586">
        <v>168302</v>
      </c>
      <c r="S10" s="587"/>
      <c r="T10" s="587"/>
      <c r="U10" s="587"/>
      <c r="V10" s="587"/>
      <c r="W10" s="587"/>
      <c r="X10" s="587"/>
      <c r="Y10" s="588"/>
      <c r="Z10" s="639">
        <v>2.1</v>
      </c>
      <c r="AA10" s="639"/>
      <c r="AB10" s="639"/>
      <c r="AC10" s="639"/>
      <c r="AD10" s="640">
        <v>168302</v>
      </c>
      <c r="AE10" s="640"/>
      <c r="AF10" s="640"/>
      <c r="AG10" s="640"/>
      <c r="AH10" s="640"/>
      <c r="AI10" s="640"/>
      <c r="AJ10" s="640"/>
      <c r="AK10" s="640"/>
      <c r="AL10" s="609">
        <v>3.7</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66654</v>
      </c>
      <c r="BH10" s="587"/>
      <c r="BI10" s="587"/>
      <c r="BJ10" s="587"/>
      <c r="BK10" s="587"/>
      <c r="BL10" s="587"/>
      <c r="BM10" s="587"/>
      <c r="BN10" s="588"/>
      <c r="BO10" s="639">
        <v>3.2</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36602</v>
      </c>
      <c r="CS10" s="587"/>
      <c r="CT10" s="587"/>
      <c r="CU10" s="587"/>
      <c r="CV10" s="587"/>
      <c r="CW10" s="587"/>
      <c r="CX10" s="587"/>
      <c r="CY10" s="588"/>
      <c r="CZ10" s="639">
        <v>0.5</v>
      </c>
      <c r="DA10" s="639"/>
      <c r="DB10" s="639"/>
      <c r="DC10" s="639"/>
      <c r="DD10" s="592">
        <v>491</v>
      </c>
      <c r="DE10" s="587"/>
      <c r="DF10" s="587"/>
      <c r="DG10" s="587"/>
      <c r="DH10" s="587"/>
      <c r="DI10" s="587"/>
      <c r="DJ10" s="587"/>
      <c r="DK10" s="587"/>
      <c r="DL10" s="587"/>
      <c r="DM10" s="587"/>
      <c r="DN10" s="587"/>
      <c r="DO10" s="587"/>
      <c r="DP10" s="588"/>
      <c r="DQ10" s="592">
        <v>16745</v>
      </c>
      <c r="DR10" s="587"/>
      <c r="DS10" s="587"/>
      <c r="DT10" s="587"/>
      <c r="DU10" s="587"/>
      <c r="DV10" s="587"/>
      <c r="DW10" s="587"/>
      <c r="DX10" s="587"/>
      <c r="DY10" s="587"/>
      <c r="DZ10" s="587"/>
      <c r="EA10" s="587"/>
      <c r="EB10" s="587"/>
      <c r="EC10" s="622"/>
    </row>
    <row r="11" spans="2:143" ht="11.25" customHeight="1" x14ac:dyDescent="0.2">
      <c r="B11" s="583" t="s">
        <v>227</v>
      </c>
      <c r="C11" s="584"/>
      <c r="D11" s="584"/>
      <c r="E11" s="584"/>
      <c r="F11" s="584"/>
      <c r="G11" s="584"/>
      <c r="H11" s="584"/>
      <c r="I11" s="584"/>
      <c r="J11" s="584"/>
      <c r="K11" s="584"/>
      <c r="L11" s="584"/>
      <c r="M11" s="584"/>
      <c r="N11" s="584"/>
      <c r="O11" s="584"/>
      <c r="P11" s="584"/>
      <c r="Q11" s="585"/>
      <c r="R11" s="586">
        <v>8050</v>
      </c>
      <c r="S11" s="587"/>
      <c r="T11" s="587"/>
      <c r="U11" s="587"/>
      <c r="V11" s="587"/>
      <c r="W11" s="587"/>
      <c r="X11" s="587"/>
      <c r="Y11" s="588"/>
      <c r="Z11" s="639">
        <v>0.1</v>
      </c>
      <c r="AA11" s="639"/>
      <c r="AB11" s="639"/>
      <c r="AC11" s="639"/>
      <c r="AD11" s="640">
        <v>8050</v>
      </c>
      <c r="AE11" s="640"/>
      <c r="AF11" s="640"/>
      <c r="AG11" s="640"/>
      <c r="AH11" s="640"/>
      <c r="AI11" s="640"/>
      <c r="AJ11" s="640"/>
      <c r="AK11" s="640"/>
      <c r="AL11" s="609">
        <v>0.2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76359</v>
      </c>
      <c r="BH11" s="587"/>
      <c r="BI11" s="587"/>
      <c r="BJ11" s="587"/>
      <c r="BK11" s="587"/>
      <c r="BL11" s="587"/>
      <c r="BM11" s="587"/>
      <c r="BN11" s="588"/>
      <c r="BO11" s="639">
        <v>3.6</v>
      </c>
      <c r="BP11" s="639"/>
      <c r="BQ11" s="639"/>
      <c r="BR11" s="639"/>
      <c r="BS11" s="592">
        <v>11813</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224799</v>
      </c>
      <c r="CS11" s="587"/>
      <c r="CT11" s="587"/>
      <c r="CU11" s="587"/>
      <c r="CV11" s="587"/>
      <c r="CW11" s="587"/>
      <c r="CX11" s="587"/>
      <c r="CY11" s="588"/>
      <c r="CZ11" s="639">
        <v>2.9</v>
      </c>
      <c r="DA11" s="639"/>
      <c r="DB11" s="639"/>
      <c r="DC11" s="639"/>
      <c r="DD11" s="592">
        <v>104068</v>
      </c>
      <c r="DE11" s="587"/>
      <c r="DF11" s="587"/>
      <c r="DG11" s="587"/>
      <c r="DH11" s="587"/>
      <c r="DI11" s="587"/>
      <c r="DJ11" s="587"/>
      <c r="DK11" s="587"/>
      <c r="DL11" s="587"/>
      <c r="DM11" s="587"/>
      <c r="DN11" s="587"/>
      <c r="DO11" s="587"/>
      <c r="DP11" s="588"/>
      <c r="DQ11" s="592">
        <v>134852</v>
      </c>
      <c r="DR11" s="587"/>
      <c r="DS11" s="587"/>
      <c r="DT11" s="587"/>
      <c r="DU11" s="587"/>
      <c r="DV11" s="587"/>
      <c r="DW11" s="587"/>
      <c r="DX11" s="587"/>
      <c r="DY11" s="587"/>
      <c r="DZ11" s="587"/>
      <c r="EA11" s="587"/>
      <c r="EB11" s="587"/>
      <c r="EC11" s="622"/>
    </row>
    <row r="12" spans="2:143" ht="11.25" customHeight="1" x14ac:dyDescent="0.2">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980296</v>
      </c>
      <c r="BH12" s="587"/>
      <c r="BI12" s="587"/>
      <c r="BJ12" s="587"/>
      <c r="BK12" s="587"/>
      <c r="BL12" s="587"/>
      <c r="BM12" s="587"/>
      <c r="BN12" s="588"/>
      <c r="BO12" s="639">
        <v>46.5</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133922</v>
      </c>
      <c r="CS12" s="587"/>
      <c r="CT12" s="587"/>
      <c r="CU12" s="587"/>
      <c r="CV12" s="587"/>
      <c r="CW12" s="587"/>
      <c r="CX12" s="587"/>
      <c r="CY12" s="588"/>
      <c r="CZ12" s="639">
        <v>1.7</v>
      </c>
      <c r="DA12" s="639"/>
      <c r="DB12" s="639"/>
      <c r="DC12" s="639"/>
      <c r="DD12" s="592">
        <v>16710</v>
      </c>
      <c r="DE12" s="587"/>
      <c r="DF12" s="587"/>
      <c r="DG12" s="587"/>
      <c r="DH12" s="587"/>
      <c r="DI12" s="587"/>
      <c r="DJ12" s="587"/>
      <c r="DK12" s="587"/>
      <c r="DL12" s="587"/>
      <c r="DM12" s="587"/>
      <c r="DN12" s="587"/>
      <c r="DO12" s="587"/>
      <c r="DP12" s="588"/>
      <c r="DQ12" s="592">
        <v>114354</v>
      </c>
      <c r="DR12" s="587"/>
      <c r="DS12" s="587"/>
      <c r="DT12" s="587"/>
      <c r="DU12" s="587"/>
      <c r="DV12" s="587"/>
      <c r="DW12" s="587"/>
      <c r="DX12" s="587"/>
      <c r="DY12" s="587"/>
      <c r="DZ12" s="587"/>
      <c r="EA12" s="587"/>
      <c r="EB12" s="587"/>
      <c r="EC12" s="622"/>
    </row>
    <row r="13" spans="2:143" ht="11.25" customHeight="1" x14ac:dyDescent="0.2">
      <c r="B13" s="583" t="s">
        <v>233</v>
      </c>
      <c r="C13" s="584"/>
      <c r="D13" s="584"/>
      <c r="E13" s="584"/>
      <c r="F13" s="584"/>
      <c r="G13" s="584"/>
      <c r="H13" s="584"/>
      <c r="I13" s="584"/>
      <c r="J13" s="584"/>
      <c r="K13" s="584"/>
      <c r="L13" s="584"/>
      <c r="M13" s="584"/>
      <c r="N13" s="584"/>
      <c r="O13" s="584"/>
      <c r="P13" s="584"/>
      <c r="Q13" s="585"/>
      <c r="R13" s="586">
        <v>24424</v>
      </c>
      <c r="S13" s="587"/>
      <c r="T13" s="587"/>
      <c r="U13" s="587"/>
      <c r="V13" s="587"/>
      <c r="W13" s="587"/>
      <c r="X13" s="587"/>
      <c r="Y13" s="588"/>
      <c r="Z13" s="639">
        <v>0.3</v>
      </c>
      <c r="AA13" s="639"/>
      <c r="AB13" s="639"/>
      <c r="AC13" s="639"/>
      <c r="AD13" s="640">
        <v>24424</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962064</v>
      </c>
      <c r="BH13" s="587"/>
      <c r="BI13" s="587"/>
      <c r="BJ13" s="587"/>
      <c r="BK13" s="587"/>
      <c r="BL13" s="587"/>
      <c r="BM13" s="587"/>
      <c r="BN13" s="588"/>
      <c r="BO13" s="639">
        <v>45.6</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1285305</v>
      </c>
      <c r="CS13" s="587"/>
      <c r="CT13" s="587"/>
      <c r="CU13" s="587"/>
      <c r="CV13" s="587"/>
      <c r="CW13" s="587"/>
      <c r="CX13" s="587"/>
      <c r="CY13" s="588"/>
      <c r="CZ13" s="639">
        <v>16.399999999999999</v>
      </c>
      <c r="DA13" s="639"/>
      <c r="DB13" s="639"/>
      <c r="DC13" s="639"/>
      <c r="DD13" s="592">
        <v>421173</v>
      </c>
      <c r="DE13" s="587"/>
      <c r="DF13" s="587"/>
      <c r="DG13" s="587"/>
      <c r="DH13" s="587"/>
      <c r="DI13" s="587"/>
      <c r="DJ13" s="587"/>
      <c r="DK13" s="587"/>
      <c r="DL13" s="587"/>
      <c r="DM13" s="587"/>
      <c r="DN13" s="587"/>
      <c r="DO13" s="587"/>
      <c r="DP13" s="588"/>
      <c r="DQ13" s="592">
        <v>1038651</v>
      </c>
      <c r="DR13" s="587"/>
      <c r="DS13" s="587"/>
      <c r="DT13" s="587"/>
      <c r="DU13" s="587"/>
      <c r="DV13" s="587"/>
      <c r="DW13" s="587"/>
      <c r="DX13" s="587"/>
      <c r="DY13" s="587"/>
      <c r="DZ13" s="587"/>
      <c r="EA13" s="587"/>
      <c r="EB13" s="587"/>
      <c r="EC13" s="622"/>
    </row>
    <row r="14" spans="2:143" ht="11.25" customHeight="1" x14ac:dyDescent="0.2">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24151</v>
      </c>
      <c r="BH14" s="587"/>
      <c r="BI14" s="587"/>
      <c r="BJ14" s="587"/>
      <c r="BK14" s="587"/>
      <c r="BL14" s="587"/>
      <c r="BM14" s="587"/>
      <c r="BN14" s="588"/>
      <c r="BO14" s="639">
        <v>1.1000000000000001</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828988</v>
      </c>
      <c r="CS14" s="587"/>
      <c r="CT14" s="587"/>
      <c r="CU14" s="587"/>
      <c r="CV14" s="587"/>
      <c r="CW14" s="587"/>
      <c r="CX14" s="587"/>
      <c r="CY14" s="588"/>
      <c r="CZ14" s="639">
        <v>10.6</v>
      </c>
      <c r="DA14" s="639"/>
      <c r="DB14" s="639"/>
      <c r="DC14" s="639"/>
      <c r="DD14" s="592">
        <v>499402</v>
      </c>
      <c r="DE14" s="587"/>
      <c r="DF14" s="587"/>
      <c r="DG14" s="587"/>
      <c r="DH14" s="587"/>
      <c r="DI14" s="587"/>
      <c r="DJ14" s="587"/>
      <c r="DK14" s="587"/>
      <c r="DL14" s="587"/>
      <c r="DM14" s="587"/>
      <c r="DN14" s="587"/>
      <c r="DO14" s="587"/>
      <c r="DP14" s="588"/>
      <c r="DQ14" s="592">
        <v>332278</v>
      </c>
      <c r="DR14" s="587"/>
      <c r="DS14" s="587"/>
      <c r="DT14" s="587"/>
      <c r="DU14" s="587"/>
      <c r="DV14" s="587"/>
      <c r="DW14" s="587"/>
      <c r="DX14" s="587"/>
      <c r="DY14" s="587"/>
      <c r="DZ14" s="587"/>
      <c r="EA14" s="587"/>
      <c r="EB14" s="587"/>
      <c r="EC14" s="622"/>
    </row>
    <row r="15" spans="2:143" ht="11.25" customHeight="1" x14ac:dyDescent="0.2">
      <c r="B15" s="583" t="s">
        <v>239</v>
      </c>
      <c r="C15" s="584"/>
      <c r="D15" s="584"/>
      <c r="E15" s="584"/>
      <c r="F15" s="584"/>
      <c r="G15" s="584"/>
      <c r="H15" s="584"/>
      <c r="I15" s="584"/>
      <c r="J15" s="584"/>
      <c r="K15" s="584"/>
      <c r="L15" s="584"/>
      <c r="M15" s="584"/>
      <c r="N15" s="584"/>
      <c r="O15" s="584"/>
      <c r="P15" s="584"/>
      <c r="Q15" s="585"/>
      <c r="R15" s="586">
        <v>5191</v>
      </c>
      <c r="S15" s="587"/>
      <c r="T15" s="587"/>
      <c r="U15" s="587"/>
      <c r="V15" s="587"/>
      <c r="W15" s="587"/>
      <c r="X15" s="587"/>
      <c r="Y15" s="588"/>
      <c r="Z15" s="639">
        <v>0.1</v>
      </c>
      <c r="AA15" s="639"/>
      <c r="AB15" s="639"/>
      <c r="AC15" s="639"/>
      <c r="AD15" s="640">
        <v>5191</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177631</v>
      </c>
      <c r="BH15" s="587"/>
      <c r="BI15" s="587"/>
      <c r="BJ15" s="587"/>
      <c r="BK15" s="587"/>
      <c r="BL15" s="587"/>
      <c r="BM15" s="587"/>
      <c r="BN15" s="588"/>
      <c r="BO15" s="639">
        <v>8.4</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816432</v>
      </c>
      <c r="CS15" s="587"/>
      <c r="CT15" s="587"/>
      <c r="CU15" s="587"/>
      <c r="CV15" s="587"/>
      <c r="CW15" s="587"/>
      <c r="CX15" s="587"/>
      <c r="CY15" s="588"/>
      <c r="CZ15" s="639">
        <v>10.4</v>
      </c>
      <c r="DA15" s="639"/>
      <c r="DB15" s="639"/>
      <c r="DC15" s="639"/>
      <c r="DD15" s="592">
        <v>104585</v>
      </c>
      <c r="DE15" s="587"/>
      <c r="DF15" s="587"/>
      <c r="DG15" s="587"/>
      <c r="DH15" s="587"/>
      <c r="DI15" s="587"/>
      <c r="DJ15" s="587"/>
      <c r="DK15" s="587"/>
      <c r="DL15" s="587"/>
      <c r="DM15" s="587"/>
      <c r="DN15" s="587"/>
      <c r="DO15" s="587"/>
      <c r="DP15" s="588"/>
      <c r="DQ15" s="592">
        <v>717566</v>
      </c>
      <c r="DR15" s="587"/>
      <c r="DS15" s="587"/>
      <c r="DT15" s="587"/>
      <c r="DU15" s="587"/>
      <c r="DV15" s="587"/>
      <c r="DW15" s="587"/>
      <c r="DX15" s="587"/>
      <c r="DY15" s="587"/>
      <c r="DZ15" s="587"/>
      <c r="EA15" s="587"/>
      <c r="EB15" s="587"/>
      <c r="EC15" s="622"/>
    </row>
    <row r="16" spans="2:143" ht="11.25" customHeight="1" x14ac:dyDescent="0.2">
      <c r="B16" s="583" t="s">
        <v>242</v>
      </c>
      <c r="C16" s="584"/>
      <c r="D16" s="584"/>
      <c r="E16" s="584"/>
      <c r="F16" s="584"/>
      <c r="G16" s="584"/>
      <c r="H16" s="584"/>
      <c r="I16" s="584"/>
      <c r="J16" s="584"/>
      <c r="K16" s="584"/>
      <c r="L16" s="584"/>
      <c r="M16" s="584"/>
      <c r="N16" s="584"/>
      <c r="O16" s="584"/>
      <c r="P16" s="584"/>
      <c r="Q16" s="585"/>
      <c r="R16" s="586">
        <v>2642215</v>
      </c>
      <c r="S16" s="587"/>
      <c r="T16" s="587"/>
      <c r="U16" s="587"/>
      <c r="V16" s="587"/>
      <c r="W16" s="587"/>
      <c r="X16" s="587"/>
      <c r="Y16" s="588"/>
      <c r="Z16" s="639">
        <v>32.5</v>
      </c>
      <c r="AA16" s="639"/>
      <c r="AB16" s="639"/>
      <c r="AC16" s="639"/>
      <c r="AD16" s="640">
        <v>2204142</v>
      </c>
      <c r="AE16" s="640"/>
      <c r="AF16" s="640"/>
      <c r="AG16" s="640"/>
      <c r="AH16" s="640"/>
      <c r="AI16" s="640"/>
      <c r="AJ16" s="640"/>
      <c r="AK16" s="640"/>
      <c r="AL16" s="609">
        <v>48.1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183253</v>
      </c>
      <c r="CS16" s="587"/>
      <c r="CT16" s="587"/>
      <c r="CU16" s="587"/>
      <c r="CV16" s="587"/>
      <c r="CW16" s="587"/>
      <c r="CX16" s="587"/>
      <c r="CY16" s="588"/>
      <c r="CZ16" s="639">
        <v>2.2999999999999998</v>
      </c>
      <c r="DA16" s="639"/>
      <c r="DB16" s="639"/>
      <c r="DC16" s="639"/>
      <c r="DD16" s="592" t="s">
        <v>111</v>
      </c>
      <c r="DE16" s="587"/>
      <c r="DF16" s="587"/>
      <c r="DG16" s="587"/>
      <c r="DH16" s="587"/>
      <c r="DI16" s="587"/>
      <c r="DJ16" s="587"/>
      <c r="DK16" s="587"/>
      <c r="DL16" s="587"/>
      <c r="DM16" s="587"/>
      <c r="DN16" s="587"/>
      <c r="DO16" s="587"/>
      <c r="DP16" s="588"/>
      <c r="DQ16" s="592">
        <v>24199</v>
      </c>
      <c r="DR16" s="587"/>
      <c r="DS16" s="587"/>
      <c r="DT16" s="587"/>
      <c r="DU16" s="587"/>
      <c r="DV16" s="587"/>
      <c r="DW16" s="587"/>
      <c r="DX16" s="587"/>
      <c r="DY16" s="587"/>
      <c r="DZ16" s="587"/>
      <c r="EA16" s="587"/>
      <c r="EB16" s="587"/>
      <c r="EC16" s="622"/>
    </row>
    <row r="17" spans="2:133" ht="11.25" customHeight="1" x14ac:dyDescent="0.2">
      <c r="B17" s="583" t="s">
        <v>245</v>
      </c>
      <c r="C17" s="584"/>
      <c r="D17" s="584"/>
      <c r="E17" s="584"/>
      <c r="F17" s="584"/>
      <c r="G17" s="584"/>
      <c r="H17" s="584"/>
      <c r="I17" s="584"/>
      <c r="J17" s="584"/>
      <c r="K17" s="584"/>
      <c r="L17" s="584"/>
      <c r="M17" s="584"/>
      <c r="N17" s="584"/>
      <c r="O17" s="584"/>
      <c r="P17" s="584"/>
      <c r="Q17" s="585"/>
      <c r="R17" s="586">
        <v>2204142</v>
      </c>
      <c r="S17" s="587"/>
      <c r="T17" s="587"/>
      <c r="U17" s="587"/>
      <c r="V17" s="587"/>
      <c r="W17" s="587"/>
      <c r="X17" s="587"/>
      <c r="Y17" s="588"/>
      <c r="Z17" s="639">
        <v>27.1</v>
      </c>
      <c r="AA17" s="639"/>
      <c r="AB17" s="639"/>
      <c r="AC17" s="639"/>
      <c r="AD17" s="640">
        <v>2204142</v>
      </c>
      <c r="AE17" s="640"/>
      <c r="AF17" s="640"/>
      <c r="AG17" s="640"/>
      <c r="AH17" s="640"/>
      <c r="AI17" s="640"/>
      <c r="AJ17" s="640"/>
      <c r="AK17" s="640"/>
      <c r="AL17" s="609">
        <v>48.1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770442</v>
      </c>
      <c r="CS17" s="587"/>
      <c r="CT17" s="587"/>
      <c r="CU17" s="587"/>
      <c r="CV17" s="587"/>
      <c r="CW17" s="587"/>
      <c r="CX17" s="587"/>
      <c r="CY17" s="588"/>
      <c r="CZ17" s="639">
        <v>9.8000000000000007</v>
      </c>
      <c r="DA17" s="639"/>
      <c r="DB17" s="639"/>
      <c r="DC17" s="639"/>
      <c r="DD17" s="592" t="s">
        <v>111</v>
      </c>
      <c r="DE17" s="587"/>
      <c r="DF17" s="587"/>
      <c r="DG17" s="587"/>
      <c r="DH17" s="587"/>
      <c r="DI17" s="587"/>
      <c r="DJ17" s="587"/>
      <c r="DK17" s="587"/>
      <c r="DL17" s="587"/>
      <c r="DM17" s="587"/>
      <c r="DN17" s="587"/>
      <c r="DO17" s="587"/>
      <c r="DP17" s="588"/>
      <c r="DQ17" s="592">
        <v>680590</v>
      </c>
      <c r="DR17" s="587"/>
      <c r="DS17" s="587"/>
      <c r="DT17" s="587"/>
      <c r="DU17" s="587"/>
      <c r="DV17" s="587"/>
      <c r="DW17" s="587"/>
      <c r="DX17" s="587"/>
      <c r="DY17" s="587"/>
      <c r="DZ17" s="587"/>
      <c r="EA17" s="587"/>
      <c r="EB17" s="587"/>
      <c r="EC17" s="622"/>
    </row>
    <row r="18" spans="2:133" ht="11.25" customHeight="1" x14ac:dyDescent="0.2">
      <c r="B18" s="583" t="s">
        <v>248</v>
      </c>
      <c r="C18" s="584"/>
      <c r="D18" s="584"/>
      <c r="E18" s="584"/>
      <c r="F18" s="584"/>
      <c r="G18" s="584"/>
      <c r="H18" s="584"/>
      <c r="I18" s="584"/>
      <c r="J18" s="584"/>
      <c r="K18" s="584"/>
      <c r="L18" s="584"/>
      <c r="M18" s="584"/>
      <c r="N18" s="584"/>
      <c r="O18" s="584"/>
      <c r="P18" s="584"/>
      <c r="Q18" s="585"/>
      <c r="R18" s="586">
        <v>438009</v>
      </c>
      <c r="S18" s="587"/>
      <c r="T18" s="587"/>
      <c r="U18" s="587"/>
      <c r="V18" s="587"/>
      <c r="W18" s="587"/>
      <c r="X18" s="587"/>
      <c r="Y18" s="588"/>
      <c r="Z18" s="639">
        <v>5.4</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x14ac:dyDescent="0.2">
      <c r="B19" s="583" t="s">
        <v>251</v>
      </c>
      <c r="C19" s="584"/>
      <c r="D19" s="584"/>
      <c r="E19" s="584"/>
      <c r="F19" s="584"/>
      <c r="G19" s="584"/>
      <c r="H19" s="584"/>
      <c r="I19" s="584"/>
      <c r="J19" s="584"/>
      <c r="K19" s="584"/>
      <c r="L19" s="584"/>
      <c r="M19" s="584"/>
      <c r="N19" s="584"/>
      <c r="O19" s="584"/>
      <c r="P19" s="584"/>
      <c r="Q19" s="585"/>
      <c r="R19" s="586">
        <v>64</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103878</v>
      </c>
      <c r="BH19" s="587"/>
      <c r="BI19" s="587"/>
      <c r="BJ19" s="587"/>
      <c r="BK19" s="587"/>
      <c r="BL19" s="587"/>
      <c r="BM19" s="587"/>
      <c r="BN19" s="588"/>
      <c r="BO19" s="639">
        <v>4.9000000000000004</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2">
      <c r="B20" s="583" t="s">
        <v>254</v>
      </c>
      <c r="C20" s="584"/>
      <c r="D20" s="584"/>
      <c r="E20" s="584"/>
      <c r="F20" s="584"/>
      <c r="G20" s="584"/>
      <c r="H20" s="584"/>
      <c r="I20" s="584"/>
      <c r="J20" s="584"/>
      <c r="K20" s="584"/>
      <c r="L20" s="584"/>
      <c r="M20" s="584"/>
      <c r="N20" s="584"/>
      <c r="O20" s="584"/>
      <c r="P20" s="584"/>
      <c r="Q20" s="585"/>
      <c r="R20" s="586">
        <v>5064424</v>
      </c>
      <c r="S20" s="587"/>
      <c r="T20" s="587"/>
      <c r="U20" s="587"/>
      <c r="V20" s="587"/>
      <c r="W20" s="587"/>
      <c r="X20" s="587"/>
      <c r="Y20" s="588"/>
      <c r="Z20" s="639">
        <v>62.4</v>
      </c>
      <c r="AA20" s="639"/>
      <c r="AB20" s="639"/>
      <c r="AC20" s="639"/>
      <c r="AD20" s="640">
        <v>4547931</v>
      </c>
      <c r="AE20" s="640"/>
      <c r="AF20" s="640"/>
      <c r="AG20" s="640"/>
      <c r="AH20" s="640"/>
      <c r="AI20" s="640"/>
      <c r="AJ20" s="640"/>
      <c r="AK20" s="640"/>
      <c r="AL20" s="609">
        <v>99.2</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103878</v>
      </c>
      <c r="BH20" s="587"/>
      <c r="BI20" s="587"/>
      <c r="BJ20" s="587"/>
      <c r="BK20" s="587"/>
      <c r="BL20" s="587"/>
      <c r="BM20" s="587"/>
      <c r="BN20" s="588"/>
      <c r="BO20" s="639">
        <v>4.9000000000000004</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7850888</v>
      </c>
      <c r="CS20" s="587"/>
      <c r="CT20" s="587"/>
      <c r="CU20" s="587"/>
      <c r="CV20" s="587"/>
      <c r="CW20" s="587"/>
      <c r="CX20" s="587"/>
      <c r="CY20" s="588"/>
      <c r="CZ20" s="639">
        <v>100</v>
      </c>
      <c r="DA20" s="639"/>
      <c r="DB20" s="639"/>
      <c r="DC20" s="639"/>
      <c r="DD20" s="592">
        <v>1346425</v>
      </c>
      <c r="DE20" s="587"/>
      <c r="DF20" s="587"/>
      <c r="DG20" s="587"/>
      <c r="DH20" s="587"/>
      <c r="DI20" s="587"/>
      <c r="DJ20" s="587"/>
      <c r="DK20" s="587"/>
      <c r="DL20" s="587"/>
      <c r="DM20" s="587"/>
      <c r="DN20" s="587"/>
      <c r="DO20" s="587"/>
      <c r="DP20" s="588"/>
      <c r="DQ20" s="592">
        <v>5679496</v>
      </c>
      <c r="DR20" s="587"/>
      <c r="DS20" s="587"/>
      <c r="DT20" s="587"/>
      <c r="DU20" s="587"/>
      <c r="DV20" s="587"/>
      <c r="DW20" s="587"/>
      <c r="DX20" s="587"/>
      <c r="DY20" s="587"/>
      <c r="DZ20" s="587"/>
      <c r="EA20" s="587"/>
      <c r="EB20" s="587"/>
      <c r="EC20" s="622"/>
    </row>
    <row r="21" spans="2:133" ht="11.25" customHeight="1" x14ac:dyDescent="0.2">
      <c r="B21" s="583" t="s">
        <v>257</v>
      </c>
      <c r="C21" s="584"/>
      <c r="D21" s="584"/>
      <c r="E21" s="584"/>
      <c r="F21" s="584"/>
      <c r="G21" s="584"/>
      <c r="H21" s="584"/>
      <c r="I21" s="584"/>
      <c r="J21" s="584"/>
      <c r="K21" s="584"/>
      <c r="L21" s="584"/>
      <c r="M21" s="584"/>
      <c r="N21" s="584"/>
      <c r="O21" s="584"/>
      <c r="P21" s="584"/>
      <c r="Q21" s="585"/>
      <c r="R21" s="586">
        <v>2930</v>
      </c>
      <c r="S21" s="587"/>
      <c r="T21" s="587"/>
      <c r="U21" s="587"/>
      <c r="V21" s="587"/>
      <c r="W21" s="587"/>
      <c r="X21" s="587"/>
      <c r="Y21" s="588"/>
      <c r="Z21" s="639">
        <v>0</v>
      </c>
      <c r="AA21" s="639"/>
      <c r="AB21" s="639"/>
      <c r="AC21" s="639"/>
      <c r="AD21" s="640">
        <v>2930</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25458</v>
      </c>
      <c r="BH21" s="587"/>
      <c r="BI21" s="587"/>
      <c r="BJ21" s="587"/>
      <c r="BK21" s="587"/>
      <c r="BL21" s="587"/>
      <c r="BM21" s="587"/>
      <c r="BN21" s="588"/>
      <c r="BO21" s="639">
        <v>1.2</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2">
      <c r="B22" s="583" t="s">
        <v>259</v>
      </c>
      <c r="C22" s="584"/>
      <c r="D22" s="584"/>
      <c r="E22" s="584"/>
      <c r="F22" s="584"/>
      <c r="G22" s="584"/>
      <c r="H22" s="584"/>
      <c r="I22" s="584"/>
      <c r="J22" s="584"/>
      <c r="K22" s="584"/>
      <c r="L22" s="584"/>
      <c r="M22" s="584"/>
      <c r="N22" s="584"/>
      <c r="O22" s="584"/>
      <c r="P22" s="584"/>
      <c r="Q22" s="585"/>
      <c r="R22" s="586">
        <v>38030</v>
      </c>
      <c r="S22" s="587"/>
      <c r="T22" s="587"/>
      <c r="U22" s="587"/>
      <c r="V22" s="587"/>
      <c r="W22" s="587"/>
      <c r="X22" s="587"/>
      <c r="Y22" s="588"/>
      <c r="Z22" s="639">
        <v>0.5</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2">
      <c r="B23" s="583" t="s">
        <v>262</v>
      </c>
      <c r="C23" s="584"/>
      <c r="D23" s="584"/>
      <c r="E23" s="584"/>
      <c r="F23" s="584"/>
      <c r="G23" s="584"/>
      <c r="H23" s="584"/>
      <c r="I23" s="584"/>
      <c r="J23" s="584"/>
      <c r="K23" s="584"/>
      <c r="L23" s="584"/>
      <c r="M23" s="584"/>
      <c r="N23" s="584"/>
      <c r="O23" s="584"/>
      <c r="P23" s="584"/>
      <c r="Q23" s="585"/>
      <c r="R23" s="586">
        <v>179747</v>
      </c>
      <c r="S23" s="587"/>
      <c r="T23" s="587"/>
      <c r="U23" s="587"/>
      <c r="V23" s="587"/>
      <c r="W23" s="587"/>
      <c r="X23" s="587"/>
      <c r="Y23" s="588"/>
      <c r="Z23" s="639">
        <v>2.2000000000000002</v>
      </c>
      <c r="AA23" s="639"/>
      <c r="AB23" s="639"/>
      <c r="AC23" s="639"/>
      <c r="AD23" s="640">
        <v>6012</v>
      </c>
      <c r="AE23" s="640"/>
      <c r="AF23" s="640"/>
      <c r="AG23" s="640"/>
      <c r="AH23" s="640"/>
      <c r="AI23" s="640"/>
      <c r="AJ23" s="640"/>
      <c r="AK23" s="640"/>
      <c r="AL23" s="609">
        <v>0.1</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78420</v>
      </c>
      <c r="BH23" s="587"/>
      <c r="BI23" s="587"/>
      <c r="BJ23" s="587"/>
      <c r="BK23" s="587"/>
      <c r="BL23" s="587"/>
      <c r="BM23" s="587"/>
      <c r="BN23" s="588"/>
      <c r="BO23" s="639">
        <v>3.7</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2">
      <c r="B24" s="583" t="s">
        <v>269</v>
      </c>
      <c r="C24" s="584"/>
      <c r="D24" s="584"/>
      <c r="E24" s="584"/>
      <c r="F24" s="584"/>
      <c r="G24" s="584"/>
      <c r="H24" s="584"/>
      <c r="I24" s="584"/>
      <c r="J24" s="584"/>
      <c r="K24" s="584"/>
      <c r="L24" s="584"/>
      <c r="M24" s="584"/>
      <c r="N24" s="584"/>
      <c r="O24" s="584"/>
      <c r="P24" s="584"/>
      <c r="Q24" s="585"/>
      <c r="R24" s="586">
        <v>40571</v>
      </c>
      <c r="S24" s="587"/>
      <c r="T24" s="587"/>
      <c r="U24" s="587"/>
      <c r="V24" s="587"/>
      <c r="W24" s="587"/>
      <c r="X24" s="587"/>
      <c r="Y24" s="588"/>
      <c r="Z24" s="639">
        <v>0.5</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2817772</v>
      </c>
      <c r="CS24" s="637"/>
      <c r="CT24" s="637"/>
      <c r="CU24" s="637"/>
      <c r="CV24" s="637"/>
      <c r="CW24" s="637"/>
      <c r="CX24" s="637"/>
      <c r="CY24" s="684"/>
      <c r="CZ24" s="688">
        <v>35.9</v>
      </c>
      <c r="DA24" s="689"/>
      <c r="DB24" s="689"/>
      <c r="DC24" s="690"/>
      <c r="DD24" s="683">
        <v>2123903</v>
      </c>
      <c r="DE24" s="637"/>
      <c r="DF24" s="637"/>
      <c r="DG24" s="637"/>
      <c r="DH24" s="637"/>
      <c r="DI24" s="637"/>
      <c r="DJ24" s="637"/>
      <c r="DK24" s="684"/>
      <c r="DL24" s="683">
        <v>2096283</v>
      </c>
      <c r="DM24" s="637"/>
      <c r="DN24" s="637"/>
      <c r="DO24" s="637"/>
      <c r="DP24" s="637"/>
      <c r="DQ24" s="637"/>
      <c r="DR24" s="637"/>
      <c r="DS24" s="637"/>
      <c r="DT24" s="637"/>
      <c r="DU24" s="637"/>
      <c r="DV24" s="684"/>
      <c r="DW24" s="685">
        <v>42.8</v>
      </c>
      <c r="DX24" s="654"/>
      <c r="DY24" s="654"/>
      <c r="DZ24" s="654"/>
      <c r="EA24" s="654"/>
      <c r="EB24" s="654"/>
      <c r="EC24" s="686"/>
    </row>
    <row r="25" spans="2:133" ht="11.25" customHeight="1" x14ac:dyDescent="0.2">
      <c r="B25" s="583" t="s">
        <v>272</v>
      </c>
      <c r="C25" s="584"/>
      <c r="D25" s="584"/>
      <c r="E25" s="584"/>
      <c r="F25" s="584"/>
      <c r="G25" s="584"/>
      <c r="H25" s="584"/>
      <c r="I25" s="584"/>
      <c r="J25" s="584"/>
      <c r="K25" s="584"/>
      <c r="L25" s="584"/>
      <c r="M25" s="584"/>
      <c r="N25" s="584"/>
      <c r="O25" s="584"/>
      <c r="P25" s="584"/>
      <c r="Q25" s="585"/>
      <c r="R25" s="586">
        <v>684944</v>
      </c>
      <c r="S25" s="587"/>
      <c r="T25" s="587"/>
      <c r="U25" s="587"/>
      <c r="V25" s="587"/>
      <c r="W25" s="587"/>
      <c r="X25" s="587"/>
      <c r="Y25" s="588"/>
      <c r="Z25" s="639">
        <v>8.4</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1284460</v>
      </c>
      <c r="CS25" s="605"/>
      <c r="CT25" s="605"/>
      <c r="CU25" s="605"/>
      <c r="CV25" s="605"/>
      <c r="CW25" s="605"/>
      <c r="CX25" s="605"/>
      <c r="CY25" s="606"/>
      <c r="CZ25" s="589">
        <v>16.399999999999999</v>
      </c>
      <c r="DA25" s="607"/>
      <c r="DB25" s="607"/>
      <c r="DC25" s="608"/>
      <c r="DD25" s="592">
        <v>1173080</v>
      </c>
      <c r="DE25" s="605"/>
      <c r="DF25" s="605"/>
      <c r="DG25" s="605"/>
      <c r="DH25" s="605"/>
      <c r="DI25" s="605"/>
      <c r="DJ25" s="605"/>
      <c r="DK25" s="606"/>
      <c r="DL25" s="592">
        <v>1172532</v>
      </c>
      <c r="DM25" s="605"/>
      <c r="DN25" s="605"/>
      <c r="DO25" s="605"/>
      <c r="DP25" s="605"/>
      <c r="DQ25" s="605"/>
      <c r="DR25" s="605"/>
      <c r="DS25" s="605"/>
      <c r="DT25" s="605"/>
      <c r="DU25" s="605"/>
      <c r="DV25" s="606"/>
      <c r="DW25" s="609">
        <v>23.9</v>
      </c>
      <c r="DX25" s="610"/>
      <c r="DY25" s="610"/>
      <c r="DZ25" s="610"/>
      <c r="EA25" s="610"/>
      <c r="EB25" s="610"/>
      <c r="EC25" s="611"/>
    </row>
    <row r="26" spans="2:133" ht="11.25" customHeight="1" x14ac:dyDescent="0.2">
      <c r="B26" s="677" t="s">
        <v>275</v>
      </c>
      <c r="C26" s="678"/>
      <c r="D26" s="678"/>
      <c r="E26" s="678"/>
      <c r="F26" s="678"/>
      <c r="G26" s="678"/>
      <c r="H26" s="678"/>
      <c r="I26" s="678"/>
      <c r="J26" s="678"/>
      <c r="K26" s="678"/>
      <c r="L26" s="678"/>
      <c r="M26" s="678"/>
      <c r="N26" s="678"/>
      <c r="O26" s="678"/>
      <c r="P26" s="678"/>
      <c r="Q26" s="679"/>
      <c r="R26" s="586">
        <v>668</v>
      </c>
      <c r="S26" s="587"/>
      <c r="T26" s="587"/>
      <c r="U26" s="587"/>
      <c r="V26" s="587"/>
      <c r="W26" s="587"/>
      <c r="X26" s="587"/>
      <c r="Y26" s="588"/>
      <c r="Z26" s="639">
        <v>0</v>
      </c>
      <c r="AA26" s="639"/>
      <c r="AB26" s="639"/>
      <c r="AC26" s="639"/>
      <c r="AD26" s="640">
        <v>668</v>
      </c>
      <c r="AE26" s="640"/>
      <c r="AF26" s="640"/>
      <c r="AG26" s="640"/>
      <c r="AH26" s="640"/>
      <c r="AI26" s="640"/>
      <c r="AJ26" s="640"/>
      <c r="AK26" s="640"/>
      <c r="AL26" s="609">
        <v>0</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811914</v>
      </c>
      <c r="CS26" s="587"/>
      <c r="CT26" s="587"/>
      <c r="CU26" s="587"/>
      <c r="CV26" s="587"/>
      <c r="CW26" s="587"/>
      <c r="CX26" s="587"/>
      <c r="CY26" s="588"/>
      <c r="CZ26" s="589">
        <v>10.3</v>
      </c>
      <c r="DA26" s="607"/>
      <c r="DB26" s="607"/>
      <c r="DC26" s="608"/>
      <c r="DD26" s="592">
        <v>715709</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x14ac:dyDescent="0.2">
      <c r="B27" s="583" t="s">
        <v>278</v>
      </c>
      <c r="C27" s="584"/>
      <c r="D27" s="584"/>
      <c r="E27" s="584"/>
      <c r="F27" s="584"/>
      <c r="G27" s="584"/>
      <c r="H27" s="584"/>
      <c r="I27" s="584"/>
      <c r="J27" s="584"/>
      <c r="K27" s="584"/>
      <c r="L27" s="584"/>
      <c r="M27" s="584"/>
      <c r="N27" s="584"/>
      <c r="O27" s="584"/>
      <c r="P27" s="584"/>
      <c r="Q27" s="585"/>
      <c r="R27" s="586">
        <v>328800</v>
      </c>
      <c r="S27" s="587"/>
      <c r="T27" s="587"/>
      <c r="U27" s="587"/>
      <c r="V27" s="587"/>
      <c r="W27" s="587"/>
      <c r="X27" s="587"/>
      <c r="Y27" s="588"/>
      <c r="Z27" s="639">
        <v>4</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2107993</v>
      </c>
      <c r="BH27" s="587"/>
      <c r="BI27" s="587"/>
      <c r="BJ27" s="587"/>
      <c r="BK27" s="587"/>
      <c r="BL27" s="587"/>
      <c r="BM27" s="587"/>
      <c r="BN27" s="588"/>
      <c r="BO27" s="639">
        <v>100</v>
      </c>
      <c r="BP27" s="639"/>
      <c r="BQ27" s="639"/>
      <c r="BR27" s="639"/>
      <c r="BS27" s="592">
        <v>11813</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762877</v>
      </c>
      <c r="CS27" s="605"/>
      <c r="CT27" s="605"/>
      <c r="CU27" s="605"/>
      <c r="CV27" s="605"/>
      <c r="CW27" s="605"/>
      <c r="CX27" s="605"/>
      <c r="CY27" s="606"/>
      <c r="CZ27" s="589">
        <v>9.6999999999999993</v>
      </c>
      <c r="DA27" s="607"/>
      <c r="DB27" s="607"/>
      <c r="DC27" s="608"/>
      <c r="DD27" s="592">
        <v>270240</v>
      </c>
      <c r="DE27" s="605"/>
      <c r="DF27" s="605"/>
      <c r="DG27" s="605"/>
      <c r="DH27" s="605"/>
      <c r="DI27" s="605"/>
      <c r="DJ27" s="605"/>
      <c r="DK27" s="606"/>
      <c r="DL27" s="592">
        <v>243168</v>
      </c>
      <c r="DM27" s="605"/>
      <c r="DN27" s="605"/>
      <c r="DO27" s="605"/>
      <c r="DP27" s="605"/>
      <c r="DQ27" s="605"/>
      <c r="DR27" s="605"/>
      <c r="DS27" s="605"/>
      <c r="DT27" s="605"/>
      <c r="DU27" s="605"/>
      <c r="DV27" s="606"/>
      <c r="DW27" s="609">
        <v>5</v>
      </c>
      <c r="DX27" s="610"/>
      <c r="DY27" s="610"/>
      <c r="DZ27" s="610"/>
      <c r="EA27" s="610"/>
      <c r="EB27" s="610"/>
      <c r="EC27" s="611"/>
    </row>
    <row r="28" spans="2:133" ht="11.25" customHeight="1" x14ac:dyDescent="0.2">
      <c r="B28" s="583" t="s">
        <v>281</v>
      </c>
      <c r="C28" s="584"/>
      <c r="D28" s="584"/>
      <c r="E28" s="584"/>
      <c r="F28" s="584"/>
      <c r="G28" s="584"/>
      <c r="H28" s="584"/>
      <c r="I28" s="584"/>
      <c r="J28" s="584"/>
      <c r="K28" s="584"/>
      <c r="L28" s="584"/>
      <c r="M28" s="584"/>
      <c r="N28" s="584"/>
      <c r="O28" s="584"/>
      <c r="P28" s="584"/>
      <c r="Q28" s="585"/>
      <c r="R28" s="586">
        <v>39590</v>
      </c>
      <c r="S28" s="587"/>
      <c r="T28" s="587"/>
      <c r="U28" s="587"/>
      <c r="V28" s="587"/>
      <c r="W28" s="587"/>
      <c r="X28" s="587"/>
      <c r="Y28" s="588"/>
      <c r="Z28" s="639">
        <v>0.5</v>
      </c>
      <c r="AA28" s="639"/>
      <c r="AB28" s="639"/>
      <c r="AC28" s="639"/>
      <c r="AD28" s="640">
        <v>23853</v>
      </c>
      <c r="AE28" s="640"/>
      <c r="AF28" s="640"/>
      <c r="AG28" s="640"/>
      <c r="AH28" s="640"/>
      <c r="AI28" s="640"/>
      <c r="AJ28" s="640"/>
      <c r="AK28" s="640"/>
      <c r="AL28" s="609">
        <v>0.5</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770435</v>
      </c>
      <c r="CS28" s="587"/>
      <c r="CT28" s="587"/>
      <c r="CU28" s="587"/>
      <c r="CV28" s="587"/>
      <c r="CW28" s="587"/>
      <c r="CX28" s="587"/>
      <c r="CY28" s="588"/>
      <c r="CZ28" s="589">
        <v>9.8000000000000007</v>
      </c>
      <c r="DA28" s="607"/>
      <c r="DB28" s="607"/>
      <c r="DC28" s="608"/>
      <c r="DD28" s="592">
        <v>680583</v>
      </c>
      <c r="DE28" s="587"/>
      <c r="DF28" s="587"/>
      <c r="DG28" s="587"/>
      <c r="DH28" s="587"/>
      <c r="DI28" s="587"/>
      <c r="DJ28" s="587"/>
      <c r="DK28" s="588"/>
      <c r="DL28" s="592">
        <v>680583</v>
      </c>
      <c r="DM28" s="587"/>
      <c r="DN28" s="587"/>
      <c r="DO28" s="587"/>
      <c r="DP28" s="587"/>
      <c r="DQ28" s="587"/>
      <c r="DR28" s="587"/>
      <c r="DS28" s="587"/>
      <c r="DT28" s="587"/>
      <c r="DU28" s="587"/>
      <c r="DV28" s="588"/>
      <c r="DW28" s="609">
        <v>13.9</v>
      </c>
      <c r="DX28" s="610"/>
      <c r="DY28" s="610"/>
      <c r="DZ28" s="610"/>
      <c r="EA28" s="610"/>
      <c r="EB28" s="610"/>
      <c r="EC28" s="611"/>
    </row>
    <row r="29" spans="2:133" ht="11.25" customHeight="1" x14ac:dyDescent="0.2">
      <c r="B29" s="583" t="s">
        <v>283</v>
      </c>
      <c r="C29" s="584"/>
      <c r="D29" s="584"/>
      <c r="E29" s="584"/>
      <c r="F29" s="584"/>
      <c r="G29" s="584"/>
      <c r="H29" s="584"/>
      <c r="I29" s="584"/>
      <c r="J29" s="584"/>
      <c r="K29" s="584"/>
      <c r="L29" s="584"/>
      <c r="M29" s="584"/>
      <c r="N29" s="584"/>
      <c r="O29" s="584"/>
      <c r="P29" s="584"/>
      <c r="Q29" s="585"/>
      <c r="R29" s="586">
        <v>15255</v>
      </c>
      <c r="S29" s="587"/>
      <c r="T29" s="587"/>
      <c r="U29" s="587"/>
      <c r="V29" s="587"/>
      <c r="W29" s="587"/>
      <c r="X29" s="587"/>
      <c r="Y29" s="588"/>
      <c r="Z29" s="639">
        <v>0.2</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58</v>
      </c>
      <c r="CG29" s="620"/>
      <c r="CH29" s="620"/>
      <c r="CI29" s="620"/>
      <c r="CJ29" s="620"/>
      <c r="CK29" s="620"/>
      <c r="CL29" s="620"/>
      <c r="CM29" s="620"/>
      <c r="CN29" s="620"/>
      <c r="CO29" s="620"/>
      <c r="CP29" s="620"/>
      <c r="CQ29" s="621"/>
      <c r="CR29" s="586">
        <v>770143</v>
      </c>
      <c r="CS29" s="605"/>
      <c r="CT29" s="605"/>
      <c r="CU29" s="605"/>
      <c r="CV29" s="605"/>
      <c r="CW29" s="605"/>
      <c r="CX29" s="605"/>
      <c r="CY29" s="606"/>
      <c r="CZ29" s="589">
        <v>9.8000000000000007</v>
      </c>
      <c r="DA29" s="607"/>
      <c r="DB29" s="607"/>
      <c r="DC29" s="608"/>
      <c r="DD29" s="592">
        <v>680291</v>
      </c>
      <c r="DE29" s="605"/>
      <c r="DF29" s="605"/>
      <c r="DG29" s="605"/>
      <c r="DH29" s="605"/>
      <c r="DI29" s="605"/>
      <c r="DJ29" s="605"/>
      <c r="DK29" s="606"/>
      <c r="DL29" s="592">
        <v>680291</v>
      </c>
      <c r="DM29" s="605"/>
      <c r="DN29" s="605"/>
      <c r="DO29" s="605"/>
      <c r="DP29" s="605"/>
      <c r="DQ29" s="605"/>
      <c r="DR29" s="605"/>
      <c r="DS29" s="605"/>
      <c r="DT29" s="605"/>
      <c r="DU29" s="605"/>
      <c r="DV29" s="606"/>
      <c r="DW29" s="609">
        <v>13.9</v>
      </c>
      <c r="DX29" s="610"/>
      <c r="DY29" s="610"/>
      <c r="DZ29" s="610"/>
      <c r="EA29" s="610"/>
      <c r="EB29" s="610"/>
      <c r="EC29" s="611"/>
    </row>
    <row r="30" spans="2:133" ht="11.25" customHeight="1" x14ac:dyDescent="0.2">
      <c r="B30" s="583" t="s">
        <v>287</v>
      </c>
      <c r="C30" s="584"/>
      <c r="D30" s="584"/>
      <c r="E30" s="584"/>
      <c r="F30" s="584"/>
      <c r="G30" s="584"/>
      <c r="H30" s="584"/>
      <c r="I30" s="584"/>
      <c r="J30" s="584"/>
      <c r="K30" s="584"/>
      <c r="L30" s="584"/>
      <c r="M30" s="584"/>
      <c r="N30" s="584"/>
      <c r="O30" s="584"/>
      <c r="P30" s="584"/>
      <c r="Q30" s="585"/>
      <c r="R30" s="586">
        <v>264329</v>
      </c>
      <c r="S30" s="587"/>
      <c r="T30" s="587"/>
      <c r="U30" s="587"/>
      <c r="V30" s="587"/>
      <c r="W30" s="587"/>
      <c r="X30" s="587"/>
      <c r="Y30" s="588"/>
      <c r="Z30" s="639">
        <v>3.3</v>
      </c>
      <c r="AA30" s="639"/>
      <c r="AB30" s="639"/>
      <c r="AC30" s="639"/>
      <c r="AD30" s="640" t="s">
        <v>111</v>
      </c>
      <c r="AE30" s="640"/>
      <c r="AF30" s="640"/>
      <c r="AG30" s="640"/>
      <c r="AH30" s="640"/>
      <c r="AI30" s="640"/>
      <c r="AJ30" s="640"/>
      <c r="AK30" s="640"/>
      <c r="AL30" s="609" t="s">
        <v>111</v>
      </c>
      <c r="AM30" s="641"/>
      <c r="AN30" s="641"/>
      <c r="AO30" s="642"/>
      <c r="AP30" s="662" t="s">
        <v>288</v>
      </c>
      <c r="AQ30" s="663"/>
      <c r="AR30" s="663"/>
      <c r="AS30" s="663"/>
      <c r="AT30" s="668" t="s">
        <v>289</v>
      </c>
      <c r="AU30" s="182"/>
      <c r="AV30" s="182"/>
      <c r="AW30" s="182"/>
      <c r="AX30" s="671" t="s">
        <v>169</v>
      </c>
      <c r="AY30" s="672"/>
      <c r="AZ30" s="672"/>
      <c r="BA30" s="672"/>
      <c r="BB30" s="672"/>
      <c r="BC30" s="672"/>
      <c r="BD30" s="672"/>
      <c r="BE30" s="672"/>
      <c r="BF30" s="673"/>
      <c r="BG30" s="652">
        <v>99.2</v>
      </c>
      <c r="BH30" s="653"/>
      <c r="BI30" s="653"/>
      <c r="BJ30" s="653"/>
      <c r="BK30" s="653"/>
      <c r="BL30" s="653"/>
      <c r="BM30" s="654">
        <v>96.1</v>
      </c>
      <c r="BN30" s="653"/>
      <c r="BO30" s="653"/>
      <c r="BP30" s="653"/>
      <c r="BQ30" s="655"/>
      <c r="BR30" s="652">
        <v>98.9</v>
      </c>
      <c r="BS30" s="653"/>
      <c r="BT30" s="653"/>
      <c r="BU30" s="653"/>
      <c r="BV30" s="653"/>
      <c r="BW30" s="653"/>
      <c r="BX30" s="654">
        <v>95.4</v>
      </c>
      <c r="BY30" s="653"/>
      <c r="BZ30" s="653"/>
      <c r="CA30" s="653"/>
      <c r="CB30" s="655"/>
      <c r="CD30" s="658"/>
      <c r="CE30" s="659"/>
      <c r="CF30" s="623" t="s">
        <v>290</v>
      </c>
      <c r="CG30" s="620"/>
      <c r="CH30" s="620"/>
      <c r="CI30" s="620"/>
      <c r="CJ30" s="620"/>
      <c r="CK30" s="620"/>
      <c r="CL30" s="620"/>
      <c r="CM30" s="620"/>
      <c r="CN30" s="620"/>
      <c r="CO30" s="620"/>
      <c r="CP30" s="620"/>
      <c r="CQ30" s="621"/>
      <c r="CR30" s="586">
        <v>667618</v>
      </c>
      <c r="CS30" s="587"/>
      <c r="CT30" s="587"/>
      <c r="CU30" s="587"/>
      <c r="CV30" s="587"/>
      <c r="CW30" s="587"/>
      <c r="CX30" s="587"/>
      <c r="CY30" s="588"/>
      <c r="CZ30" s="589">
        <v>8.5</v>
      </c>
      <c r="DA30" s="607"/>
      <c r="DB30" s="607"/>
      <c r="DC30" s="608"/>
      <c r="DD30" s="592">
        <v>578547</v>
      </c>
      <c r="DE30" s="587"/>
      <c r="DF30" s="587"/>
      <c r="DG30" s="587"/>
      <c r="DH30" s="587"/>
      <c r="DI30" s="587"/>
      <c r="DJ30" s="587"/>
      <c r="DK30" s="588"/>
      <c r="DL30" s="592">
        <v>578547</v>
      </c>
      <c r="DM30" s="587"/>
      <c r="DN30" s="587"/>
      <c r="DO30" s="587"/>
      <c r="DP30" s="587"/>
      <c r="DQ30" s="587"/>
      <c r="DR30" s="587"/>
      <c r="DS30" s="587"/>
      <c r="DT30" s="587"/>
      <c r="DU30" s="587"/>
      <c r="DV30" s="588"/>
      <c r="DW30" s="609">
        <v>11.8</v>
      </c>
      <c r="DX30" s="610"/>
      <c r="DY30" s="610"/>
      <c r="DZ30" s="610"/>
      <c r="EA30" s="610"/>
      <c r="EB30" s="610"/>
      <c r="EC30" s="611"/>
    </row>
    <row r="31" spans="2:133" ht="11.25" customHeight="1" x14ac:dyDescent="0.2">
      <c r="B31" s="583" t="s">
        <v>291</v>
      </c>
      <c r="C31" s="584"/>
      <c r="D31" s="584"/>
      <c r="E31" s="584"/>
      <c r="F31" s="584"/>
      <c r="G31" s="584"/>
      <c r="H31" s="584"/>
      <c r="I31" s="584"/>
      <c r="J31" s="584"/>
      <c r="K31" s="584"/>
      <c r="L31" s="584"/>
      <c r="M31" s="584"/>
      <c r="N31" s="584"/>
      <c r="O31" s="584"/>
      <c r="P31" s="584"/>
      <c r="Q31" s="585"/>
      <c r="R31" s="586">
        <v>273425</v>
      </c>
      <c r="S31" s="587"/>
      <c r="T31" s="587"/>
      <c r="U31" s="587"/>
      <c r="V31" s="587"/>
      <c r="W31" s="587"/>
      <c r="X31" s="587"/>
      <c r="Y31" s="588"/>
      <c r="Z31" s="639">
        <v>3.4</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292</v>
      </c>
      <c r="AV31" s="181"/>
      <c r="AW31" s="181"/>
      <c r="AX31" s="583" t="s">
        <v>293</v>
      </c>
      <c r="AY31" s="584"/>
      <c r="AZ31" s="584"/>
      <c r="BA31" s="584"/>
      <c r="BB31" s="584"/>
      <c r="BC31" s="584"/>
      <c r="BD31" s="584"/>
      <c r="BE31" s="584"/>
      <c r="BF31" s="585"/>
      <c r="BG31" s="650">
        <v>98.7</v>
      </c>
      <c r="BH31" s="605"/>
      <c r="BI31" s="605"/>
      <c r="BJ31" s="605"/>
      <c r="BK31" s="605"/>
      <c r="BL31" s="605"/>
      <c r="BM31" s="641">
        <v>95.1</v>
      </c>
      <c r="BN31" s="651"/>
      <c r="BO31" s="651"/>
      <c r="BP31" s="651"/>
      <c r="BQ31" s="615"/>
      <c r="BR31" s="650">
        <v>98.5</v>
      </c>
      <c r="BS31" s="605"/>
      <c r="BT31" s="605"/>
      <c r="BU31" s="605"/>
      <c r="BV31" s="605"/>
      <c r="BW31" s="605"/>
      <c r="BX31" s="641">
        <v>94.6</v>
      </c>
      <c r="BY31" s="651"/>
      <c r="BZ31" s="651"/>
      <c r="CA31" s="651"/>
      <c r="CB31" s="615"/>
      <c r="CD31" s="658"/>
      <c r="CE31" s="659"/>
      <c r="CF31" s="623" t="s">
        <v>294</v>
      </c>
      <c r="CG31" s="620"/>
      <c r="CH31" s="620"/>
      <c r="CI31" s="620"/>
      <c r="CJ31" s="620"/>
      <c r="CK31" s="620"/>
      <c r="CL31" s="620"/>
      <c r="CM31" s="620"/>
      <c r="CN31" s="620"/>
      <c r="CO31" s="620"/>
      <c r="CP31" s="620"/>
      <c r="CQ31" s="621"/>
      <c r="CR31" s="586">
        <v>102525</v>
      </c>
      <c r="CS31" s="605"/>
      <c r="CT31" s="605"/>
      <c r="CU31" s="605"/>
      <c r="CV31" s="605"/>
      <c r="CW31" s="605"/>
      <c r="CX31" s="605"/>
      <c r="CY31" s="606"/>
      <c r="CZ31" s="589">
        <v>1.3</v>
      </c>
      <c r="DA31" s="607"/>
      <c r="DB31" s="607"/>
      <c r="DC31" s="608"/>
      <c r="DD31" s="592">
        <v>101744</v>
      </c>
      <c r="DE31" s="605"/>
      <c r="DF31" s="605"/>
      <c r="DG31" s="605"/>
      <c r="DH31" s="605"/>
      <c r="DI31" s="605"/>
      <c r="DJ31" s="605"/>
      <c r="DK31" s="606"/>
      <c r="DL31" s="592">
        <v>101744</v>
      </c>
      <c r="DM31" s="605"/>
      <c r="DN31" s="605"/>
      <c r="DO31" s="605"/>
      <c r="DP31" s="605"/>
      <c r="DQ31" s="605"/>
      <c r="DR31" s="605"/>
      <c r="DS31" s="605"/>
      <c r="DT31" s="605"/>
      <c r="DU31" s="605"/>
      <c r="DV31" s="606"/>
      <c r="DW31" s="609">
        <v>2.1</v>
      </c>
      <c r="DX31" s="610"/>
      <c r="DY31" s="610"/>
      <c r="DZ31" s="610"/>
      <c r="EA31" s="610"/>
      <c r="EB31" s="610"/>
      <c r="EC31" s="611"/>
    </row>
    <row r="32" spans="2:133" ht="11.25" customHeight="1" x14ac:dyDescent="0.2">
      <c r="B32" s="583" t="s">
        <v>295</v>
      </c>
      <c r="C32" s="584"/>
      <c r="D32" s="584"/>
      <c r="E32" s="584"/>
      <c r="F32" s="584"/>
      <c r="G32" s="584"/>
      <c r="H32" s="584"/>
      <c r="I32" s="584"/>
      <c r="J32" s="584"/>
      <c r="K32" s="584"/>
      <c r="L32" s="584"/>
      <c r="M32" s="584"/>
      <c r="N32" s="584"/>
      <c r="O32" s="584"/>
      <c r="P32" s="584"/>
      <c r="Q32" s="585"/>
      <c r="R32" s="586">
        <v>307627</v>
      </c>
      <c r="S32" s="587"/>
      <c r="T32" s="587"/>
      <c r="U32" s="587"/>
      <c r="V32" s="587"/>
      <c r="W32" s="587"/>
      <c r="X32" s="587"/>
      <c r="Y32" s="588"/>
      <c r="Z32" s="639">
        <v>3.8</v>
      </c>
      <c r="AA32" s="639"/>
      <c r="AB32" s="639"/>
      <c r="AC32" s="639"/>
      <c r="AD32" s="640">
        <v>2033</v>
      </c>
      <c r="AE32" s="640"/>
      <c r="AF32" s="640"/>
      <c r="AG32" s="640"/>
      <c r="AH32" s="640"/>
      <c r="AI32" s="640"/>
      <c r="AJ32" s="640"/>
      <c r="AK32" s="640"/>
      <c r="AL32" s="609">
        <v>0</v>
      </c>
      <c r="AM32" s="641"/>
      <c r="AN32" s="641"/>
      <c r="AO32" s="642"/>
      <c r="AP32" s="666"/>
      <c r="AQ32" s="667"/>
      <c r="AR32" s="667"/>
      <c r="AS32" s="667"/>
      <c r="AT32" s="670"/>
      <c r="AU32" s="183"/>
      <c r="AV32" s="183"/>
      <c r="AW32" s="183"/>
      <c r="AX32" s="567" t="s">
        <v>296</v>
      </c>
      <c r="AY32" s="568"/>
      <c r="AZ32" s="568"/>
      <c r="BA32" s="568"/>
      <c r="BB32" s="568"/>
      <c r="BC32" s="568"/>
      <c r="BD32" s="568"/>
      <c r="BE32" s="568"/>
      <c r="BF32" s="569"/>
      <c r="BG32" s="649">
        <v>99.3</v>
      </c>
      <c r="BH32" s="571"/>
      <c r="BI32" s="571"/>
      <c r="BJ32" s="571"/>
      <c r="BK32" s="571"/>
      <c r="BL32" s="571"/>
      <c r="BM32" s="634">
        <v>96.2</v>
      </c>
      <c r="BN32" s="571"/>
      <c r="BO32" s="571"/>
      <c r="BP32" s="571"/>
      <c r="BQ32" s="628"/>
      <c r="BR32" s="649">
        <v>98.9</v>
      </c>
      <c r="BS32" s="571"/>
      <c r="BT32" s="571"/>
      <c r="BU32" s="571"/>
      <c r="BV32" s="571"/>
      <c r="BW32" s="571"/>
      <c r="BX32" s="634">
        <v>95.2</v>
      </c>
      <c r="BY32" s="571"/>
      <c r="BZ32" s="571"/>
      <c r="CA32" s="571"/>
      <c r="CB32" s="628"/>
      <c r="CD32" s="660"/>
      <c r="CE32" s="661"/>
      <c r="CF32" s="623" t="s">
        <v>297</v>
      </c>
      <c r="CG32" s="620"/>
      <c r="CH32" s="620"/>
      <c r="CI32" s="620"/>
      <c r="CJ32" s="620"/>
      <c r="CK32" s="620"/>
      <c r="CL32" s="620"/>
      <c r="CM32" s="620"/>
      <c r="CN32" s="620"/>
      <c r="CO32" s="620"/>
      <c r="CP32" s="620"/>
      <c r="CQ32" s="621"/>
      <c r="CR32" s="586">
        <v>292</v>
      </c>
      <c r="CS32" s="587"/>
      <c r="CT32" s="587"/>
      <c r="CU32" s="587"/>
      <c r="CV32" s="587"/>
      <c r="CW32" s="587"/>
      <c r="CX32" s="587"/>
      <c r="CY32" s="588"/>
      <c r="CZ32" s="589">
        <v>0</v>
      </c>
      <c r="DA32" s="607"/>
      <c r="DB32" s="607"/>
      <c r="DC32" s="608"/>
      <c r="DD32" s="592">
        <v>292</v>
      </c>
      <c r="DE32" s="587"/>
      <c r="DF32" s="587"/>
      <c r="DG32" s="587"/>
      <c r="DH32" s="587"/>
      <c r="DI32" s="587"/>
      <c r="DJ32" s="587"/>
      <c r="DK32" s="588"/>
      <c r="DL32" s="592">
        <v>292</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2">
      <c r="B33" s="583" t="s">
        <v>298</v>
      </c>
      <c r="C33" s="584"/>
      <c r="D33" s="584"/>
      <c r="E33" s="584"/>
      <c r="F33" s="584"/>
      <c r="G33" s="584"/>
      <c r="H33" s="584"/>
      <c r="I33" s="584"/>
      <c r="J33" s="584"/>
      <c r="K33" s="584"/>
      <c r="L33" s="584"/>
      <c r="M33" s="584"/>
      <c r="N33" s="584"/>
      <c r="O33" s="584"/>
      <c r="P33" s="584"/>
      <c r="Q33" s="585"/>
      <c r="R33" s="586">
        <v>879900</v>
      </c>
      <c r="S33" s="587"/>
      <c r="T33" s="587"/>
      <c r="U33" s="587"/>
      <c r="V33" s="587"/>
      <c r="W33" s="587"/>
      <c r="X33" s="587"/>
      <c r="Y33" s="588"/>
      <c r="Z33" s="639">
        <v>10.8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3503438</v>
      </c>
      <c r="CS33" s="605"/>
      <c r="CT33" s="605"/>
      <c r="CU33" s="605"/>
      <c r="CV33" s="605"/>
      <c r="CW33" s="605"/>
      <c r="CX33" s="605"/>
      <c r="CY33" s="606"/>
      <c r="CZ33" s="589">
        <v>44.6</v>
      </c>
      <c r="DA33" s="607"/>
      <c r="DB33" s="607"/>
      <c r="DC33" s="608"/>
      <c r="DD33" s="592">
        <v>2998923</v>
      </c>
      <c r="DE33" s="605"/>
      <c r="DF33" s="605"/>
      <c r="DG33" s="605"/>
      <c r="DH33" s="605"/>
      <c r="DI33" s="605"/>
      <c r="DJ33" s="605"/>
      <c r="DK33" s="606"/>
      <c r="DL33" s="592">
        <v>1834179</v>
      </c>
      <c r="DM33" s="605"/>
      <c r="DN33" s="605"/>
      <c r="DO33" s="605"/>
      <c r="DP33" s="605"/>
      <c r="DQ33" s="605"/>
      <c r="DR33" s="605"/>
      <c r="DS33" s="605"/>
      <c r="DT33" s="605"/>
      <c r="DU33" s="605"/>
      <c r="DV33" s="606"/>
      <c r="DW33" s="609">
        <v>37.4</v>
      </c>
      <c r="DX33" s="610"/>
      <c r="DY33" s="610"/>
      <c r="DZ33" s="610"/>
      <c r="EA33" s="610"/>
      <c r="EB33" s="610"/>
      <c r="EC33" s="611"/>
    </row>
    <row r="34" spans="2:133" ht="11.25" customHeight="1" x14ac:dyDescent="0.2">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1125397</v>
      </c>
      <c r="CS34" s="587"/>
      <c r="CT34" s="587"/>
      <c r="CU34" s="587"/>
      <c r="CV34" s="587"/>
      <c r="CW34" s="587"/>
      <c r="CX34" s="587"/>
      <c r="CY34" s="588"/>
      <c r="CZ34" s="589">
        <v>14.3</v>
      </c>
      <c r="DA34" s="607"/>
      <c r="DB34" s="607"/>
      <c r="DC34" s="608"/>
      <c r="DD34" s="592">
        <v>811055</v>
      </c>
      <c r="DE34" s="587"/>
      <c r="DF34" s="587"/>
      <c r="DG34" s="587"/>
      <c r="DH34" s="587"/>
      <c r="DI34" s="587"/>
      <c r="DJ34" s="587"/>
      <c r="DK34" s="588"/>
      <c r="DL34" s="592">
        <v>608734</v>
      </c>
      <c r="DM34" s="587"/>
      <c r="DN34" s="587"/>
      <c r="DO34" s="587"/>
      <c r="DP34" s="587"/>
      <c r="DQ34" s="587"/>
      <c r="DR34" s="587"/>
      <c r="DS34" s="587"/>
      <c r="DT34" s="587"/>
      <c r="DU34" s="587"/>
      <c r="DV34" s="588"/>
      <c r="DW34" s="609">
        <v>12.4</v>
      </c>
      <c r="DX34" s="610"/>
      <c r="DY34" s="610"/>
      <c r="DZ34" s="610"/>
      <c r="EA34" s="610"/>
      <c r="EB34" s="610"/>
      <c r="EC34" s="611"/>
    </row>
    <row r="35" spans="2:133" ht="11.25" customHeight="1" x14ac:dyDescent="0.2">
      <c r="B35" s="583" t="s">
        <v>304</v>
      </c>
      <c r="C35" s="584"/>
      <c r="D35" s="584"/>
      <c r="E35" s="584"/>
      <c r="F35" s="584"/>
      <c r="G35" s="584"/>
      <c r="H35" s="584"/>
      <c r="I35" s="584"/>
      <c r="J35" s="584"/>
      <c r="K35" s="584"/>
      <c r="L35" s="584"/>
      <c r="M35" s="584"/>
      <c r="N35" s="584"/>
      <c r="O35" s="584"/>
      <c r="P35" s="584"/>
      <c r="Q35" s="585"/>
      <c r="R35" s="586">
        <v>316000</v>
      </c>
      <c r="S35" s="587"/>
      <c r="T35" s="587"/>
      <c r="U35" s="587"/>
      <c r="V35" s="587"/>
      <c r="W35" s="587"/>
      <c r="X35" s="587"/>
      <c r="Y35" s="588"/>
      <c r="Z35" s="639">
        <v>3.9</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864061</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-184826</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440229</v>
      </c>
      <c r="CS35" s="605"/>
      <c r="CT35" s="605"/>
      <c r="CU35" s="605"/>
      <c r="CV35" s="605"/>
      <c r="CW35" s="605"/>
      <c r="CX35" s="605"/>
      <c r="CY35" s="606"/>
      <c r="CZ35" s="589">
        <v>5.6</v>
      </c>
      <c r="DA35" s="607"/>
      <c r="DB35" s="607"/>
      <c r="DC35" s="608"/>
      <c r="DD35" s="592">
        <v>408307</v>
      </c>
      <c r="DE35" s="605"/>
      <c r="DF35" s="605"/>
      <c r="DG35" s="605"/>
      <c r="DH35" s="605"/>
      <c r="DI35" s="605"/>
      <c r="DJ35" s="605"/>
      <c r="DK35" s="606"/>
      <c r="DL35" s="592">
        <v>165335</v>
      </c>
      <c r="DM35" s="605"/>
      <c r="DN35" s="605"/>
      <c r="DO35" s="605"/>
      <c r="DP35" s="605"/>
      <c r="DQ35" s="605"/>
      <c r="DR35" s="605"/>
      <c r="DS35" s="605"/>
      <c r="DT35" s="605"/>
      <c r="DU35" s="605"/>
      <c r="DV35" s="606"/>
      <c r="DW35" s="609">
        <v>3.4</v>
      </c>
      <c r="DX35" s="610"/>
      <c r="DY35" s="610"/>
      <c r="DZ35" s="610"/>
      <c r="EA35" s="610"/>
      <c r="EB35" s="610"/>
      <c r="EC35" s="611"/>
    </row>
    <row r="36" spans="2:133" ht="11.25" customHeight="1" x14ac:dyDescent="0.2">
      <c r="B36" s="567" t="s">
        <v>308</v>
      </c>
      <c r="C36" s="568"/>
      <c r="D36" s="568"/>
      <c r="E36" s="568"/>
      <c r="F36" s="568"/>
      <c r="G36" s="568"/>
      <c r="H36" s="568"/>
      <c r="I36" s="568"/>
      <c r="J36" s="568"/>
      <c r="K36" s="568"/>
      <c r="L36" s="568"/>
      <c r="M36" s="568"/>
      <c r="N36" s="568"/>
      <c r="O36" s="568"/>
      <c r="P36" s="568"/>
      <c r="Q36" s="569"/>
      <c r="R36" s="570">
        <v>8120240</v>
      </c>
      <c r="S36" s="627"/>
      <c r="T36" s="627"/>
      <c r="U36" s="627"/>
      <c r="V36" s="627"/>
      <c r="W36" s="627"/>
      <c r="X36" s="627"/>
      <c r="Y36" s="630"/>
      <c r="Z36" s="631">
        <v>100</v>
      </c>
      <c r="AA36" s="631"/>
      <c r="AB36" s="631"/>
      <c r="AC36" s="631"/>
      <c r="AD36" s="632">
        <v>4583427</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273566</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-300057</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886705</v>
      </c>
      <c r="CS36" s="587"/>
      <c r="CT36" s="587"/>
      <c r="CU36" s="587"/>
      <c r="CV36" s="587"/>
      <c r="CW36" s="587"/>
      <c r="CX36" s="587"/>
      <c r="CY36" s="588"/>
      <c r="CZ36" s="589">
        <v>11.3</v>
      </c>
      <c r="DA36" s="607"/>
      <c r="DB36" s="607"/>
      <c r="DC36" s="608"/>
      <c r="DD36" s="592">
        <v>842091</v>
      </c>
      <c r="DE36" s="587"/>
      <c r="DF36" s="587"/>
      <c r="DG36" s="587"/>
      <c r="DH36" s="587"/>
      <c r="DI36" s="587"/>
      <c r="DJ36" s="587"/>
      <c r="DK36" s="588"/>
      <c r="DL36" s="592">
        <v>506420</v>
      </c>
      <c r="DM36" s="587"/>
      <c r="DN36" s="587"/>
      <c r="DO36" s="587"/>
      <c r="DP36" s="587"/>
      <c r="DQ36" s="587"/>
      <c r="DR36" s="587"/>
      <c r="DS36" s="587"/>
      <c r="DT36" s="587"/>
      <c r="DU36" s="587"/>
      <c r="DV36" s="588"/>
      <c r="DW36" s="609">
        <v>10.3</v>
      </c>
      <c r="DX36" s="610"/>
      <c r="DY36" s="610"/>
      <c r="DZ36" s="610"/>
      <c r="EA36" s="610"/>
      <c r="EB36" s="610"/>
      <c r="EC36" s="611"/>
    </row>
    <row r="37" spans="2:133" ht="11.25" customHeight="1" x14ac:dyDescent="0.2">
      <c r="AQ37" s="612" t="s">
        <v>312</v>
      </c>
      <c r="AR37" s="613"/>
      <c r="AS37" s="613"/>
      <c r="AT37" s="613"/>
      <c r="AU37" s="613"/>
      <c r="AV37" s="613"/>
      <c r="AW37" s="613"/>
      <c r="AX37" s="613"/>
      <c r="AY37" s="614"/>
      <c r="AZ37" s="586">
        <v>31728</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2327</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376086</v>
      </c>
      <c r="CS37" s="605"/>
      <c r="CT37" s="605"/>
      <c r="CU37" s="605"/>
      <c r="CV37" s="605"/>
      <c r="CW37" s="605"/>
      <c r="CX37" s="605"/>
      <c r="CY37" s="606"/>
      <c r="CZ37" s="589">
        <v>4.8</v>
      </c>
      <c r="DA37" s="607"/>
      <c r="DB37" s="607"/>
      <c r="DC37" s="608"/>
      <c r="DD37" s="592">
        <v>376086</v>
      </c>
      <c r="DE37" s="605"/>
      <c r="DF37" s="605"/>
      <c r="DG37" s="605"/>
      <c r="DH37" s="605"/>
      <c r="DI37" s="605"/>
      <c r="DJ37" s="605"/>
      <c r="DK37" s="606"/>
      <c r="DL37" s="592">
        <v>365696</v>
      </c>
      <c r="DM37" s="605"/>
      <c r="DN37" s="605"/>
      <c r="DO37" s="605"/>
      <c r="DP37" s="605"/>
      <c r="DQ37" s="605"/>
      <c r="DR37" s="605"/>
      <c r="DS37" s="605"/>
      <c r="DT37" s="605"/>
      <c r="DU37" s="605"/>
      <c r="DV37" s="606"/>
      <c r="DW37" s="609">
        <v>7.5</v>
      </c>
      <c r="DX37" s="610"/>
      <c r="DY37" s="610"/>
      <c r="DZ37" s="610"/>
      <c r="EA37" s="610"/>
      <c r="EB37" s="610"/>
      <c r="EC37" s="611"/>
    </row>
    <row r="38" spans="2:133" ht="11.25" customHeight="1" x14ac:dyDescent="0.2">
      <c r="AQ38" s="612" t="s">
        <v>315</v>
      </c>
      <c r="AR38" s="613"/>
      <c r="AS38" s="613"/>
      <c r="AT38" s="613"/>
      <c r="AU38" s="613"/>
      <c r="AV38" s="613"/>
      <c r="AW38" s="613"/>
      <c r="AX38" s="613"/>
      <c r="AY38" s="614"/>
      <c r="AZ38" s="586">
        <v>16363</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4058</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832333</v>
      </c>
      <c r="CS38" s="587"/>
      <c r="CT38" s="587"/>
      <c r="CU38" s="587"/>
      <c r="CV38" s="587"/>
      <c r="CW38" s="587"/>
      <c r="CX38" s="587"/>
      <c r="CY38" s="588"/>
      <c r="CZ38" s="589">
        <v>10.6</v>
      </c>
      <c r="DA38" s="607"/>
      <c r="DB38" s="607"/>
      <c r="DC38" s="608"/>
      <c r="DD38" s="592">
        <v>749337</v>
      </c>
      <c r="DE38" s="587"/>
      <c r="DF38" s="587"/>
      <c r="DG38" s="587"/>
      <c r="DH38" s="587"/>
      <c r="DI38" s="587"/>
      <c r="DJ38" s="587"/>
      <c r="DK38" s="588"/>
      <c r="DL38" s="592">
        <v>553690</v>
      </c>
      <c r="DM38" s="587"/>
      <c r="DN38" s="587"/>
      <c r="DO38" s="587"/>
      <c r="DP38" s="587"/>
      <c r="DQ38" s="587"/>
      <c r="DR38" s="587"/>
      <c r="DS38" s="587"/>
      <c r="DT38" s="587"/>
      <c r="DU38" s="587"/>
      <c r="DV38" s="588"/>
      <c r="DW38" s="609">
        <v>11.3</v>
      </c>
      <c r="DX38" s="610"/>
      <c r="DY38" s="610"/>
      <c r="DZ38" s="610"/>
      <c r="EA38" s="610"/>
      <c r="EB38" s="610"/>
      <c r="EC38" s="611"/>
    </row>
    <row r="39" spans="2:133" ht="11.25" customHeight="1" x14ac:dyDescent="0.2">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95</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203774</v>
      </c>
      <c r="CS39" s="605"/>
      <c r="CT39" s="605"/>
      <c r="CU39" s="605"/>
      <c r="CV39" s="605"/>
      <c r="CW39" s="605"/>
      <c r="CX39" s="605"/>
      <c r="CY39" s="606"/>
      <c r="CZ39" s="589">
        <v>2.6</v>
      </c>
      <c r="DA39" s="607"/>
      <c r="DB39" s="607"/>
      <c r="DC39" s="608"/>
      <c r="DD39" s="592">
        <v>188133</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244471</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t="s">
        <v>319</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15000</v>
      </c>
      <c r="CS40" s="587"/>
      <c r="CT40" s="587"/>
      <c r="CU40" s="587"/>
      <c r="CV40" s="587"/>
      <c r="CW40" s="587"/>
      <c r="CX40" s="587"/>
      <c r="CY40" s="588"/>
      <c r="CZ40" s="589">
        <v>0.2</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297933</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t="s">
        <v>328</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328</v>
      </c>
      <c r="CS41" s="605"/>
      <c r="CT41" s="605"/>
      <c r="CU41" s="605"/>
      <c r="CV41" s="605"/>
      <c r="CW41" s="605"/>
      <c r="CX41" s="605"/>
      <c r="CY41" s="606"/>
      <c r="CZ41" s="589" t="s">
        <v>328</v>
      </c>
      <c r="DA41" s="607"/>
      <c r="DB41" s="607"/>
      <c r="DC41" s="608"/>
      <c r="DD41" s="592" t="s">
        <v>328</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2">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1529678</v>
      </c>
      <c r="CS42" s="587"/>
      <c r="CT42" s="587"/>
      <c r="CU42" s="587"/>
      <c r="CV42" s="587"/>
      <c r="CW42" s="587"/>
      <c r="CX42" s="587"/>
      <c r="CY42" s="588"/>
      <c r="CZ42" s="589">
        <v>19.5</v>
      </c>
      <c r="DA42" s="590"/>
      <c r="DB42" s="590"/>
      <c r="DC42" s="591"/>
      <c r="DD42" s="592">
        <v>556670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2">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8973</v>
      </c>
      <c r="CS43" s="605"/>
      <c r="CT43" s="605"/>
      <c r="CU43" s="605"/>
      <c r="CV43" s="605"/>
      <c r="CW43" s="605"/>
      <c r="CX43" s="605"/>
      <c r="CY43" s="606"/>
      <c r="CZ43" s="589">
        <v>0.1</v>
      </c>
      <c r="DA43" s="607"/>
      <c r="DB43" s="607"/>
      <c r="DC43" s="608"/>
      <c r="DD43" s="592">
        <v>8973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2">
      <c r="B44" s="192" t="s">
        <v>334</v>
      </c>
      <c r="CD44" s="599" t="s">
        <v>286</v>
      </c>
      <c r="CE44" s="600"/>
      <c r="CF44" s="583" t="s">
        <v>335</v>
      </c>
      <c r="CG44" s="584"/>
      <c r="CH44" s="584"/>
      <c r="CI44" s="584"/>
      <c r="CJ44" s="584"/>
      <c r="CK44" s="584"/>
      <c r="CL44" s="584"/>
      <c r="CM44" s="584"/>
      <c r="CN44" s="584"/>
      <c r="CO44" s="584"/>
      <c r="CP44" s="584"/>
      <c r="CQ44" s="585"/>
      <c r="CR44" s="586">
        <v>1346425</v>
      </c>
      <c r="CS44" s="587"/>
      <c r="CT44" s="587"/>
      <c r="CU44" s="587"/>
      <c r="CV44" s="587"/>
      <c r="CW44" s="587"/>
      <c r="CX44" s="587"/>
      <c r="CY44" s="588"/>
      <c r="CZ44" s="589">
        <v>17.100000000000001</v>
      </c>
      <c r="DA44" s="590"/>
      <c r="DB44" s="590"/>
      <c r="DC44" s="591"/>
      <c r="DD44" s="592">
        <v>532471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2">
      <c r="CD45" s="601"/>
      <c r="CE45" s="602"/>
      <c r="CF45" s="583" t="s">
        <v>336</v>
      </c>
      <c r="CG45" s="584"/>
      <c r="CH45" s="584"/>
      <c r="CI45" s="584"/>
      <c r="CJ45" s="584"/>
      <c r="CK45" s="584"/>
      <c r="CL45" s="584"/>
      <c r="CM45" s="584"/>
      <c r="CN45" s="584"/>
      <c r="CO45" s="584"/>
      <c r="CP45" s="584"/>
      <c r="CQ45" s="585"/>
      <c r="CR45" s="586">
        <v>267781</v>
      </c>
      <c r="CS45" s="605"/>
      <c r="CT45" s="605"/>
      <c r="CU45" s="605"/>
      <c r="CV45" s="605"/>
      <c r="CW45" s="605"/>
      <c r="CX45" s="605"/>
      <c r="CY45" s="606"/>
      <c r="CZ45" s="589">
        <v>3.4</v>
      </c>
      <c r="DA45" s="607"/>
      <c r="DB45" s="607"/>
      <c r="DC45" s="608"/>
      <c r="DD45" s="592">
        <v>46538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2">
      <c r="CD46" s="601"/>
      <c r="CE46" s="602"/>
      <c r="CF46" s="583" t="s">
        <v>337</v>
      </c>
      <c r="CG46" s="584"/>
      <c r="CH46" s="584"/>
      <c r="CI46" s="584"/>
      <c r="CJ46" s="584"/>
      <c r="CK46" s="584"/>
      <c r="CL46" s="584"/>
      <c r="CM46" s="584"/>
      <c r="CN46" s="584"/>
      <c r="CO46" s="584"/>
      <c r="CP46" s="584"/>
      <c r="CQ46" s="585"/>
      <c r="CR46" s="586">
        <v>1044221</v>
      </c>
      <c r="CS46" s="587"/>
      <c r="CT46" s="587"/>
      <c r="CU46" s="587"/>
      <c r="CV46" s="587"/>
      <c r="CW46" s="587"/>
      <c r="CX46" s="587"/>
      <c r="CY46" s="588"/>
      <c r="CZ46" s="589">
        <v>13.3</v>
      </c>
      <c r="DA46" s="590"/>
      <c r="DB46" s="590"/>
      <c r="DC46" s="591"/>
      <c r="DD46" s="592">
        <v>472174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2">
      <c r="CD47" s="601"/>
      <c r="CE47" s="602"/>
      <c r="CF47" s="583" t="s">
        <v>338</v>
      </c>
      <c r="CG47" s="584"/>
      <c r="CH47" s="584"/>
      <c r="CI47" s="584"/>
      <c r="CJ47" s="584"/>
      <c r="CK47" s="584"/>
      <c r="CL47" s="584"/>
      <c r="CM47" s="584"/>
      <c r="CN47" s="584"/>
      <c r="CO47" s="584"/>
      <c r="CP47" s="584"/>
      <c r="CQ47" s="585"/>
      <c r="CR47" s="586">
        <v>183253</v>
      </c>
      <c r="CS47" s="605"/>
      <c r="CT47" s="605"/>
      <c r="CU47" s="605"/>
      <c r="CV47" s="605"/>
      <c r="CW47" s="605"/>
      <c r="CX47" s="605"/>
      <c r="CY47" s="606"/>
      <c r="CZ47" s="589">
        <v>2.2999999999999998</v>
      </c>
      <c r="DA47" s="607"/>
      <c r="DB47" s="607"/>
      <c r="DC47" s="608"/>
      <c r="DD47" s="592">
        <v>24199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ht="10.8" x14ac:dyDescent="0.2">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2">
      <c r="CD49" s="567" t="s">
        <v>340</v>
      </c>
      <c r="CE49" s="568"/>
      <c r="CF49" s="568"/>
      <c r="CG49" s="568"/>
      <c r="CH49" s="568"/>
      <c r="CI49" s="568"/>
      <c r="CJ49" s="568"/>
      <c r="CK49" s="568"/>
      <c r="CL49" s="568"/>
      <c r="CM49" s="568"/>
      <c r="CN49" s="568"/>
      <c r="CO49" s="568"/>
      <c r="CP49" s="568"/>
      <c r="CQ49" s="569"/>
      <c r="CR49" s="570">
        <v>7850888</v>
      </c>
      <c r="CS49" s="571"/>
      <c r="CT49" s="571"/>
      <c r="CU49" s="571"/>
      <c r="CV49" s="571"/>
      <c r="CW49" s="571"/>
      <c r="CX49" s="571"/>
      <c r="CY49" s="572"/>
      <c r="CZ49" s="573">
        <v>100</v>
      </c>
      <c r="DA49" s="574"/>
      <c r="DB49" s="574"/>
      <c r="DC49" s="575"/>
      <c r="DD49" s="576">
        <v>5679496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t="10.8" hidden="1" x14ac:dyDescent="0.2"/>
    <row r="51" spans="82:133" ht="10.8" hidden="1" x14ac:dyDescent="0.2"/>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x14ac:dyDescent="0.2"/>
  <cols>
    <col min="1" max="130" width="2.77734375" style="240" customWidth="1"/>
    <col min="131" max="131" width="1.66406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x14ac:dyDescent="0.25">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2">
      <c r="A7" s="209">
        <v>1</v>
      </c>
      <c r="B7" s="1044" t="s">
        <v>363</v>
      </c>
      <c r="C7" s="1045"/>
      <c r="D7" s="1045"/>
      <c r="E7" s="1045"/>
      <c r="F7" s="1045"/>
      <c r="G7" s="1045"/>
      <c r="H7" s="1045"/>
      <c r="I7" s="1045"/>
      <c r="J7" s="1045"/>
      <c r="K7" s="1045"/>
      <c r="L7" s="1045"/>
      <c r="M7" s="1045"/>
      <c r="N7" s="1045"/>
      <c r="O7" s="1045"/>
      <c r="P7" s="1046"/>
      <c r="Q7" s="1098">
        <v>8126</v>
      </c>
      <c r="R7" s="1099"/>
      <c r="S7" s="1099"/>
      <c r="T7" s="1099"/>
      <c r="U7" s="1099"/>
      <c r="V7" s="1099">
        <v>7851</v>
      </c>
      <c r="W7" s="1099"/>
      <c r="X7" s="1099"/>
      <c r="Y7" s="1099"/>
      <c r="Z7" s="1099"/>
      <c r="AA7" s="1099">
        <v>275</v>
      </c>
      <c r="AB7" s="1099"/>
      <c r="AC7" s="1099"/>
      <c r="AD7" s="1099"/>
      <c r="AE7" s="1100"/>
      <c r="AF7" s="1101">
        <v>247</v>
      </c>
      <c r="AG7" s="1102"/>
      <c r="AH7" s="1102"/>
      <c r="AI7" s="1102"/>
      <c r="AJ7" s="1103"/>
      <c r="AK7" s="1085">
        <v>264</v>
      </c>
      <c r="AL7" s="1086"/>
      <c r="AM7" s="1086"/>
      <c r="AN7" s="1086"/>
      <c r="AO7" s="1086"/>
      <c r="AP7" s="1086">
        <v>7342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551</v>
      </c>
      <c r="BS7" s="1089" t="s">
        <v>547</v>
      </c>
      <c r="BT7" s="1090"/>
      <c r="BU7" s="1090"/>
      <c r="BV7" s="1090"/>
      <c r="BW7" s="1090"/>
      <c r="BX7" s="1090"/>
      <c r="BY7" s="1090"/>
      <c r="BZ7" s="1090"/>
      <c r="CA7" s="1090"/>
      <c r="CB7" s="1090"/>
      <c r="CC7" s="1090"/>
      <c r="CD7" s="1090"/>
      <c r="CE7" s="1090"/>
      <c r="CF7" s="1090"/>
      <c r="CG7" s="1091"/>
      <c r="CH7" s="1082">
        <v>0</v>
      </c>
      <c r="CI7" s="1083"/>
      <c r="CJ7" s="1083"/>
      <c r="CK7" s="1083"/>
      <c r="CL7" s="1084"/>
      <c r="CM7" s="1082">
        <v>20</v>
      </c>
      <c r="CN7" s="1083"/>
      <c r="CO7" s="1083"/>
      <c r="CP7" s="1083"/>
      <c r="CQ7" s="1084"/>
      <c r="CR7" s="1082">
        <v>5</v>
      </c>
      <c r="CS7" s="1083"/>
      <c r="CT7" s="1083"/>
      <c r="CU7" s="1083"/>
      <c r="CV7" s="1084"/>
      <c r="CW7" s="1082" t="s">
        <v>543</v>
      </c>
      <c r="CX7" s="1083"/>
      <c r="CY7" s="1083"/>
      <c r="CZ7" s="1083"/>
      <c r="DA7" s="1084"/>
      <c r="DB7" s="1082" t="s">
        <v>543</v>
      </c>
      <c r="DC7" s="1083"/>
      <c r="DD7" s="1083"/>
      <c r="DE7" s="1083"/>
      <c r="DF7" s="1084"/>
      <c r="DG7" s="1082" t="s">
        <v>543</v>
      </c>
      <c r="DH7" s="1083"/>
      <c r="DI7" s="1083"/>
      <c r="DJ7" s="1083"/>
      <c r="DK7" s="1084"/>
      <c r="DL7" s="1082" t="s">
        <v>543</v>
      </c>
      <c r="DM7" s="1083"/>
      <c r="DN7" s="1083"/>
      <c r="DO7" s="1083"/>
      <c r="DP7" s="1084"/>
      <c r="DQ7" s="1082" t="s">
        <v>543</v>
      </c>
      <c r="DR7" s="1083"/>
      <c r="DS7" s="1083"/>
      <c r="DT7" s="1083"/>
      <c r="DU7" s="1084"/>
      <c r="DV7" s="1109"/>
      <c r="DW7" s="1110"/>
      <c r="DX7" s="1110"/>
      <c r="DY7" s="1110"/>
      <c r="DZ7" s="1111"/>
      <c r="EA7" s="205"/>
    </row>
    <row r="8" spans="1:131" s="206" customFormat="1" ht="26.25" customHeight="1" x14ac:dyDescent="0.2">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2">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2">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2">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2">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2">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2">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2">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2">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2">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2">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2">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2">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5">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2">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364</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5">
      <c r="A23" s="215" t="s">
        <v>365</v>
      </c>
      <c r="B23" s="938" t="s">
        <v>366</v>
      </c>
      <c r="C23" s="939"/>
      <c r="D23" s="939"/>
      <c r="E23" s="939"/>
      <c r="F23" s="939"/>
      <c r="G23" s="939"/>
      <c r="H23" s="939"/>
      <c r="I23" s="939"/>
      <c r="J23" s="939"/>
      <c r="K23" s="939"/>
      <c r="L23" s="939"/>
      <c r="M23" s="939"/>
      <c r="N23" s="939"/>
      <c r="O23" s="939"/>
      <c r="P23" s="940"/>
      <c r="Q23" s="1062">
        <v>8126</v>
      </c>
      <c r="R23" s="1063"/>
      <c r="S23" s="1063"/>
      <c r="T23" s="1063"/>
      <c r="U23" s="1063"/>
      <c r="V23" s="1063">
        <v>7851</v>
      </c>
      <c r="W23" s="1063"/>
      <c r="X23" s="1063"/>
      <c r="Y23" s="1063"/>
      <c r="Z23" s="1063"/>
      <c r="AA23" s="1063">
        <v>275</v>
      </c>
      <c r="AB23" s="1063"/>
      <c r="AC23" s="1063"/>
      <c r="AD23" s="1063"/>
      <c r="AE23" s="1064"/>
      <c r="AF23" s="1065">
        <v>247</v>
      </c>
      <c r="AG23" s="1063"/>
      <c r="AH23" s="1063"/>
      <c r="AI23" s="1063"/>
      <c r="AJ23" s="1066"/>
      <c r="AK23" s="1067"/>
      <c r="AL23" s="1068"/>
      <c r="AM23" s="1068"/>
      <c r="AN23" s="1068"/>
      <c r="AO23" s="1068"/>
      <c r="AP23" s="1063">
        <v>7342</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2">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5">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2">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5">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2">
      <c r="A28" s="217">
        <v>1</v>
      </c>
      <c r="B28" s="1044" t="s">
        <v>377</v>
      </c>
      <c r="C28" s="1045"/>
      <c r="D28" s="1045"/>
      <c r="E28" s="1045"/>
      <c r="F28" s="1045"/>
      <c r="G28" s="1045"/>
      <c r="H28" s="1045"/>
      <c r="I28" s="1045"/>
      <c r="J28" s="1045"/>
      <c r="K28" s="1045"/>
      <c r="L28" s="1045"/>
      <c r="M28" s="1045"/>
      <c r="N28" s="1045"/>
      <c r="O28" s="1045"/>
      <c r="P28" s="1046"/>
      <c r="Q28" s="1047">
        <v>727</v>
      </c>
      <c r="R28" s="1048"/>
      <c r="S28" s="1048"/>
      <c r="T28" s="1048"/>
      <c r="U28" s="1048"/>
      <c r="V28" s="1048">
        <v>912</v>
      </c>
      <c r="W28" s="1048"/>
      <c r="X28" s="1048"/>
      <c r="Y28" s="1048"/>
      <c r="Z28" s="1048"/>
      <c r="AA28" s="1048">
        <v>-185</v>
      </c>
      <c r="AB28" s="1048"/>
      <c r="AC28" s="1048"/>
      <c r="AD28" s="1048"/>
      <c r="AE28" s="1049"/>
      <c r="AF28" s="1050">
        <v>-185</v>
      </c>
      <c r="AG28" s="1048"/>
      <c r="AH28" s="1048"/>
      <c r="AI28" s="1048"/>
      <c r="AJ28" s="1051"/>
      <c r="AK28" s="1052">
        <v>244</v>
      </c>
      <c r="AL28" s="1040"/>
      <c r="AM28" s="1040"/>
      <c r="AN28" s="1040"/>
      <c r="AO28" s="1040"/>
      <c r="AP28" s="1040" t="s">
        <v>548</v>
      </c>
      <c r="AQ28" s="1040"/>
      <c r="AR28" s="1040"/>
      <c r="AS28" s="1040"/>
      <c r="AT28" s="1040"/>
      <c r="AU28" s="1040" t="s">
        <v>548</v>
      </c>
      <c r="AV28" s="1040"/>
      <c r="AW28" s="1040"/>
      <c r="AX28" s="1040"/>
      <c r="AY28" s="1040"/>
      <c r="AZ28" s="1041" t="s">
        <v>548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2">
      <c r="A29" s="217">
        <v>2</v>
      </c>
      <c r="B29" s="1025" t="s">
        <v>378</v>
      </c>
      <c r="C29" s="1026"/>
      <c r="D29" s="1026"/>
      <c r="E29" s="1026"/>
      <c r="F29" s="1026"/>
      <c r="G29" s="1026"/>
      <c r="H29" s="1026"/>
      <c r="I29" s="1026"/>
      <c r="J29" s="1026"/>
      <c r="K29" s="1026"/>
      <c r="L29" s="1026"/>
      <c r="M29" s="1026"/>
      <c r="N29" s="1026"/>
      <c r="O29" s="1026"/>
      <c r="P29" s="1027"/>
      <c r="Q29" s="1037">
        <v>150</v>
      </c>
      <c r="R29" s="1038"/>
      <c r="S29" s="1038"/>
      <c r="T29" s="1038"/>
      <c r="U29" s="1038"/>
      <c r="V29" s="1038">
        <v>147</v>
      </c>
      <c r="W29" s="1038"/>
      <c r="X29" s="1038"/>
      <c r="Y29" s="1038"/>
      <c r="Z29" s="1038"/>
      <c r="AA29" s="1038">
        <v>3</v>
      </c>
      <c r="AB29" s="1038"/>
      <c r="AC29" s="1038"/>
      <c r="AD29" s="1038"/>
      <c r="AE29" s="1039"/>
      <c r="AF29" s="1031">
        <v>3</v>
      </c>
      <c r="AG29" s="1032"/>
      <c r="AH29" s="1032"/>
      <c r="AI29" s="1032"/>
      <c r="AJ29" s="1033"/>
      <c r="AK29" s="974">
        <v>41</v>
      </c>
      <c r="AL29" s="965"/>
      <c r="AM29" s="965"/>
      <c r="AN29" s="965"/>
      <c r="AO29" s="965"/>
      <c r="AP29" s="965" t="s">
        <v>549</v>
      </c>
      <c r="AQ29" s="965"/>
      <c r="AR29" s="965"/>
      <c r="AS29" s="965"/>
      <c r="AT29" s="965"/>
      <c r="AU29" s="965" t="s">
        <v>548</v>
      </c>
      <c r="AV29" s="965"/>
      <c r="AW29" s="965"/>
      <c r="AX29" s="965"/>
      <c r="AY29" s="965"/>
      <c r="AZ29" s="1036" t="s">
        <v>548</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2">
      <c r="A30" s="217">
        <v>3</v>
      </c>
      <c r="B30" s="1025" t="s">
        <v>379</v>
      </c>
      <c r="C30" s="1026"/>
      <c r="D30" s="1026"/>
      <c r="E30" s="1026"/>
      <c r="F30" s="1026"/>
      <c r="G30" s="1026"/>
      <c r="H30" s="1026"/>
      <c r="I30" s="1026"/>
      <c r="J30" s="1026"/>
      <c r="K30" s="1026"/>
      <c r="L30" s="1026"/>
      <c r="M30" s="1026"/>
      <c r="N30" s="1026"/>
      <c r="O30" s="1026"/>
      <c r="P30" s="1027"/>
      <c r="Q30" s="1037">
        <v>4</v>
      </c>
      <c r="R30" s="1038"/>
      <c r="S30" s="1038"/>
      <c r="T30" s="1038"/>
      <c r="U30" s="1038"/>
      <c r="V30" s="1038">
        <v>4</v>
      </c>
      <c r="W30" s="1038"/>
      <c r="X30" s="1038"/>
      <c r="Y30" s="1038"/>
      <c r="Z30" s="1038"/>
      <c r="AA30" s="1038" t="s">
        <v>548</v>
      </c>
      <c r="AB30" s="1038"/>
      <c r="AC30" s="1038"/>
      <c r="AD30" s="1038"/>
      <c r="AE30" s="1039"/>
      <c r="AF30" s="1031" t="s">
        <v>111</v>
      </c>
      <c r="AG30" s="1032"/>
      <c r="AH30" s="1032"/>
      <c r="AI30" s="1032"/>
      <c r="AJ30" s="1033"/>
      <c r="AK30" s="974" t="s">
        <v>548</v>
      </c>
      <c r="AL30" s="965"/>
      <c r="AM30" s="965"/>
      <c r="AN30" s="965"/>
      <c r="AO30" s="965"/>
      <c r="AP30" s="965" t="s">
        <v>548</v>
      </c>
      <c r="AQ30" s="965"/>
      <c r="AR30" s="965"/>
      <c r="AS30" s="965"/>
      <c r="AT30" s="965"/>
      <c r="AU30" s="965" t="s">
        <v>548</v>
      </c>
      <c r="AV30" s="965"/>
      <c r="AW30" s="965"/>
      <c r="AX30" s="965"/>
      <c r="AY30" s="965"/>
      <c r="AZ30" s="1036" t="s">
        <v>549</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2">
      <c r="A31" s="217">
        <v>4</v>
      </c>
      <c r="B31" s="1025" t="s">
        <v>380</v>
      </c>
      <c r="C31" s="1026"/>
      <c r="D31" s="1026"/>
      <c r="E31" s="1026"/>
      <c r="F31" s="1026"/>
      <c r="G31" s="1026"/>
      <c r="H31" s="1026"/>
      <c r="I31" s="1026"/>
      <c r="J31" s="1026"/>
      <c r="K31" s="1026"/>
      <c r="L31" s="1026"/>
      <c r="M31" s="1026"/>
      <c r="N31" s="1026"/>
      <c r="O31" s="1026"/>
      <c r="P31" s="1027"/>
      <c r="Q31" s="1037">
        <v>286</v>
      </c>
      <c r="R31" s="1038"/>
      <c r="S31" s="1038"/>
      <c r="T31" s="1038"/>
      <c r="U31" s="1038"/>
      <c r="V31" s="1038">
        <v>274</v>
      </c>
      <c r="W31" s="1038"/>
      <c r="X31" s="1038"/>
      <c r="Y31" s="1038"/>
      <c r="Z31" s="1038"/>
      <c r="AA31" s="1038">
        <v>12</v>
      </c>
      <c r="AB31" s="1038"/>
      <c r="AC31" s="1038"/>
      <c r="AD31" s="1038"/>
      <c r="AE31" s="1039"/>
      <c r="AF31" s="1031">
        <v>277</v>
      </c>
      <c r="AG31" s="1032"/>
      <c r="AH31" s="1032"/>
      <c r="AI31" s="1032"/>
      <c r="AJ31" s="1033"/>
      <c r="AK31" s="974">
        <v>32</v>
      </c>
      <c r="AL31" s="965"/>
      <c r="AM31" s="965"/>
      <c r="AN31" s="965"/>
      <c r="AO31" s="965"/>
      <c r="AP31" s="965">
        <v>675</v>
      </c>
      <c r="AQ31" s="965"/>
      <c r="AR31" s="965"/>
      <c r="AS31" s="965"/>
      <c r="AT31" s="965"/>
      <c r="AU31" s="965">
        <v>183</v>
      </c>
      <c r="AV31" s="965"/>
      <c r="AW31" s="965"/>
      <c r="AX31" s="965"/>
      <c r="AY31" s="965"/>
      <c r="AZ31" s="1036" t="s">
        <v>548</v>
      </c>
      <c r="BA31" s="1036"/>
      <c r="BB31" s="1036"/>
      <c r="BC31" s="1036"/>
      <c r="BD31" s="1036"/>
      <c r="BE31" s="1020" t="s">
        <v>381</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2">
      <c r="A32" s="217">
        <v>5</v>
      </c>
      <c r="B32" s="1025" t="s">
        <v>382</v>
      </c>
      <c r="C32" s="1026"/>
      <c r="D32" s="1026"/>
      <c r="E32" s="1026"/>
      <c r="F32" s="1026"/>
      <c r="G32" s="1026"/>
      <c r="H32" s="1026"/>
      <c r="I32" s="1026"/>
      <c r="J32" s="1026"/>
      <c r="K32" s="1026"/>
      <c r="L32" s="1026"/>
      <c r="M32" s="1026"/>
      <c r="N32" s="1026"/>
      <c r="O32" s="1026"/>
      <c r="P32" s="1027"/>
      <c r="Q32" s="1037">
        <v>681</v>
      </c>
      <c r="R32" s="1038"/>
      <c r="S32" s="1038"/>
      <c r="T32" s="1038"/>
      <c r="U32" s="1038"/>
      <c r="V32" s="1038">
        <v>667</v>
      </c>
      <c r="W32" s="1038"/>
      <c r="X32" s="1038"/>
      <c r="Y32" s="1038"/>
      <c r="Z32" s="1038"/>
      <c r="AA32" s="1038">
        <v>14</v>
      </c>
      <c r="AB32" s="1038"/>
      <c r="AC32" s="1038"/>
      <c r="AD32" s="1038"/>
      <c r="AE32" s="1039"/>
      <c r="AF32" s="1031">
        <v>14</v>
      </c>
      <c r="AG32" s="1032"/>
      <c r="AH32" s="1032"/>
      <c r="AI32" s="1032"/>
      <c r="AJ32" s="1033"/>
      <c r="AK32" s="974">
        <v>274</v>
      </c>
      <c r="AL32" s="965"/>
      <c r="AM32" s="965"/>
      <c r="AN32" s="965"/>
      <c r="AO32" s="965"/>
      <c r="AP32" s="965">
        <v>4155</v>
      </c>
      <c r="AQ32" s="965"/>
      <c r="AR32" s="965"/>
      <c r="AS32" s="965"/>
      <c r="AT32" s="965"/>
      <c r="AU32" s="965">
        <v>3362</v>
      </c>
      <c r="AV32" s="965"/>
      <c r="AW32" s="965"/>
      <c r="AX32" s="965"/>
      <c r="AY32" s="965"/>
      <c r="AZ32" s="1036" t="s">
        <v>548</v>
      </c>
      <c r="BA32" s="1036"/>
      <c r="BB32" s="1036"/>
      <c r="BC32" s="1036"/>
      <c r="BD32" s="1036"/>
      <c r="BE32" s="1020" t="s">
        <v>383</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2">
      <c r="A33" s="217">
        <v>6</v>
      </c>
      <c r="B33" s="1025" t="s">
        <v>384</v>
      </c>
      <c r="C33" s="1026"/>
      <c r="D33" s="1026"/>
      <c r="E33" s="1026"/>
      <c r="F33" s="1026"/>
      <c r="G33" s="1026"/>
      <c r="H33" s="1026"/>
      <c r="I33" s="1026"/>
      <c r="J33" s="1026"/>
      <c r="K33" s="1026"/>
      <c r="L33" s="1026"/>
      <c r="M33" s="1026"/>
      <c r="N33" s="1026"/>
      <c r="O33" s="1026"/>
      <c r="P33" s="1027"/>
      <c r="Q33" s="1037">
        <v>7</v>
      </c>
      <c r="R33" s="1038"/>
      <c r="S33" s="1038"/>
      <c r="T33" s="1038"/>
      <c r="U33" s="1038"/>
      <c r="V33" s="1038">
        <v>6</v>
      </c>
      <c r="W33" s="1038"/>
      <c r="X33" s="1038"/>
      <c r="Y33" s="1038"/>
      <c r="Z33" s="1038"/>
      <c r="AA33" s="1038">
        <v>1</v>
      </c>
      <c r="AB33" s="1038"/>
      <c r="AC33" s="1038"/>
      <c r="AD33" s="1038"/>
      <c r="AE33" s="1039"/>
      <c r="AF33" s="1031">
        <v>1</v>
      </c>
      <c r="AG33" s="1032"/>
      <c r="AH33" s="1032"/>
      <c r="AI33" s="1032"/>
      <c r="AJ33" s="1033"/>
      <c r="AK33" s="974" t="s">
        <v>550</v>
      </c>
      <c r="AL33" s="965"/>
      <c r="AM33" s="965"/>
      <c r="AN33" s="965"/>
      <c r="AO33" s="965"/>
      <c r="AP33" s="965" t="s">
        <v>550</v>
      </c>
      <c r="AQ33" s="965"/>
      <c r="AR33" s="965"/>
      <c r="AS33" s="965"/>
      <c r="AT33" s="965"/>
      <c r="AU33" s="965" t="s">
        <v>550</v>
      </c>
      <c r="AV33" s="965"/>
      <c r="AW33" s="965"/>
      <c r="AX33" s="965"/>
      <c r="AY33" s="965"/>
      <c r="AZ33" s="1036" t="s">
        <v>550</v>
      </c>
      <c r="BA33" s="1036"/>
      <c r="BB33" s="1036"/>
      <c r="BC33" s="1036"/>
      <c r="BD33" s="1036"/>
      <c r="BE33" s="1020" t="s">
        <v>383</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2">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2">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2">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2">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2">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2">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2">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2">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2">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2">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2">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2">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2">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2">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2">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2">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2">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2">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2">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2">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2">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2">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2">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2">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2">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2">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2">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5">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2">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5">
      <c r="A63" s="215" t="s">
        <v>365</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110</v>
      </c>
      <c r="AG63" s="953"/>
      <c r="AH63" s="953"/>
      <c r="AI63" s="953"/>
      <c r="AJ63" s="1018"/>
      <c r="AK63" s="1019"/>
      <c r="AL63" s="957"/>
      <c r="AM63" s="957"/>
      <c r="AN63" s="957"/>
      <c r="AO63" s="957"/>
      <c r="AP63" s="953">
        <v>4830</v>
      </c>
      <c r="AQ63" s="953"/>
      <c r="AR63" s="953"/>
      <c r="AS63" s="953"/>
      <c r="AT63" s="953"/>
      <c r="AU63" s="953">
        <v>3545</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5">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2">
      <c r="A66" s="989" t="s">
        <v>388</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389</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5">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2">
      <c r="A68" s="209">
        <v>1</v>
      </c>
      <c r="B68" s="979" t="s">
        <v>538</v>
      </c>
      <c r="C68" s="980"/>
      <c r="D68" s="980"/>
      <c r="E68" s="980"/>
      <c r="F68" s="980"/>
      <c r="G68" s="980"/>
      <c r="H68" s="980"/>
      <c r="I68" s="980"/>
      <c r="J68" s="980"/>
      <c r="K68" s="980"/>
      <c r="L68" s="980"/>
      <c r="M68" s="980"/>
      <c r="N68" s="980"/>
      <c r="O68" s="980"/>
      <c r="P68" s="981"/>
      <c r="Q68" s="982">
        <v>77</v>
      </c>
      <c r="R68" s="976"/>
      <c r="S68" s="976"/>
      <c r="T68" s="976"/>
      <c r="U68" s="976"/>
      <c r="V68" s="976">
        <v>73</v>
      </c>
      <c r="W68" s="976"/>
      <c r="X68" s="976"/>
      <c r="Y68" s="976"/>
      <c r="Z68" s="976"/>
      <c r="AA68" s="976">
        <v>4</v>
      </c>
      <c r="AB68" s="976"/>
      <c r="AC68" s="976"/>
      <c r="AD68" s="976"/>
      <c r="AE68" s="976"/>
      <c r="AF68" s="976">
        <v>4</v>
      </c>
      <c r="AG68" s="976"/>
      <c r="AH68" s="976"/>
      <c r="AI68" s="976"/>
      <c r="AJ68" s="976"/>
      <c r="AK68" s="976" t="s">
        <v>542</v>
      </c>
      <c r="AL68" s="976"/>
      <c r="AM68" s="976"/>
      <c r="AN68" s="976"/>
      <c r="AO68" s="976"/>
      <c r="AP68" s="976" t="s">
        <v>543</v>
      </c>
      <c r="AQ68" s="976"/>
      <c r="AR68" s="976"/>
      <c r="AS68" s="976"/>
      <c r="AT68" s="976"/>
      <c r="AU68" s="976" t="s">
        <v>543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2">
      <c r="A69" s="212">
        <v>2</v>
      </c>
      <c r="B69" s="968" t="s">
        <v>539</v>
      </c>
      <c r="C69" s="969"/>
      <c r="D69" s="969"/>
      <c r="E69" s="969"/>
      <c r="F69" s="969"/>
      <c r="G69" s="969"/>
      <c r="H69" s="969"/>
      <c r="I69" s="969"/>
      <c r="J69" s="969"/>
      <c r="K69" s="969"/>
      <c r="L69" s="969"/>
      <c r="M69" s="969"/>
      <c r="N69" s="969"/>
      <c r="O69" s="969"/>
      <c r="P69" s="970"/>
      <c r="Q69" s="971">
        <v>141</v>
      </c>
      <c r="R69" s="965"/>
      <c r="S69" s="965"/>
      <c r="T69" s="965"/>
      <c r="U69" s="965"/>
      <c r="V69" s="965">
        <v>134</v>
      </c>
      <c r="W69" s="965"/>
      <c r="X69" s="965"/>
      <c r="Y69" s="965"/>
      <c r="Z69" s="965"/>
      <c r="AA69" s="965">
        <v>7</v>
      </c>
      <c r="AB69" s="965"/>
      <c r="AC69" s="965"/>
      <c r="AD69" s="965"/>
      <c r="AE69" s="965"/>
      <c r="AF69" s="965">
        <v>7</v>
      </c>
      <c r="AG69" s="965"/>
      <c r="AH69" s="965"/>
      <c r="AI69" s="965"/>
      <c r="AJ69" s="965"/>
      <c r="AK69" s="965" t="s">
        <v>543</v>
      </c>
      <c r="AL69" s="965"/>
      <c r="AM69" s="965"/>
      <c r="AN69" s="965"/>
      <c r="AO69" s="965"/>
      <c r="AP69" s="965" t="s">
        <v>544</v>
      </c>
      <c r="AQ69" s="965"/>
      <c r="AR69" s="965"/>
      <c r="AS69" s="965"/>
      <c r="AT69" s="965"/>
      <c r="AU69" s="965" t="s">
        <v>545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2">
      <c r="A70" s="212">
        <v>3</v>
      </c>
      <c r="B70" s="968" t="s">
        <v>540</v>
      </c>
      <c r="C70" s="969"/>
      <c r="D70" s="969"/>
      <c r="E70" s="969"/>
      <c r="F70" s="969"/>
      <c r="G70" s="969"/>
      <c r="H70" s="969"/>
      <c r="I70" s="969"/>
      <c r="J70" s="969"/>
      <c r="K70" s="969"/>
      <c r="L70" s="969"/>
      <c r="M70" s="969"/>
      <c r="N70" s="969"/>
      <c r="O70" s="969"/>
      <c r="P70" s="970"/>
      <c r="Q70" s="971">
        <v>1217</v>
      </c>
      <c r="R70" s="965"/>
      <c r="S70" s="965"/>
      <c r="T70" s="965"/>
      <c r="U70" s="965"/>
      <c r="V70" s="965">
        <v>1210</v>
      </c>
      <c r="W70" s="965"/>
      <c r="X70" s="965"/>
      <c r="Y70" s="965"/>
      <c r="Z70" s="965"/>
      <c r="AA70" s="965">
        <v>6</v>
      </c>
      <c r="AB70" s="965"/>
      <c r="AC70" s="965"/>
      <c r="AD70" s="965"/>
      <c r="AE70" s="965"/>
      <c r="AF70" s="965">
        <v>6</v>
      </c>
      <c r="AG70" s="965"/>
      <c r="AH70" s="965"/>
      <c r="AI70" s="965"/>
      <c r="AJ70" s="965"/>
      <c r="AK70" s="965" t="s">
        <v>543</v>
      </c>
      <c r="AL70" s="965"/>
      <c r="AM70" s="965"/>
      <c r="AN70" s="965"/>
      <c r="AO70" s="965"/>
      <c r="AP70" s="965">
        <v>433</v>
      </c>
      <c r="AQ70" s="965"/>
      <c r="AR70" s="965"/>
      <c r="AS70" s="965"/>
      <c r="AT70" s="965"/>
      <c r="AU70" s="965">
        <v>123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2">
      <c r="A71" s="212">
        <v>4</v>
      </c>
      <c r="B71" s="968" t="s">
        <v>541</v>
      </c>
      <c r="C71" s="969"/>
      <c r="D71" s="969"/>
      <c r="E71" s="969"/>
      <c r="F71" s="969"/>
      <c r="G71" s="969"/>
      <c r="H71" s="969"/>
      <c r="I71" s="969"/>
      <c r="J71" s="969"/>
      <c r="K71" s="969"/>
      <c r="L71" s="969"/>
      <c r="M71" s="969"/>
      <c r="N71" s="969"/>
      <c r="O71" s="969"/>
      <c r="P71" s="970"/>
      <c r="Q71" s="971">
        <v>13</v>
      </c>
      <c r="R71" s="965"/>
      <c r="S71" s="965"/>
      <c r="T71" s="965"/>
      <c r="U71" s="965"/>
      <c r="V71" s="965">
        <v>12</v>
      </c>
      <c r="W71" s="965"/>
      <c r="X71" s="965"/>
      <c r="Y71" s="965"/>
      <c r="Z71" s="965"/>
      <c r="AA71" s="965">
        <v>0</v>
      </c>
      <c r="AB71" s="965"/>
      <c r="AC71" s="965"/>
      <c r="AD71" s="965"/>
      <c r="AE71" s="965"/>
      <c r="AF71" s="965">
        <v>0</v>
      </c>
      <c r="AG71" s="965"/>
      <c r="AH71" s="965"/>
      <c r="AI71" s="965"/>
      <c r="AJ71" s="965"/>
      <c r="AK71" s="965" t="s">
        <v>543</v>
      </c>
      <c r="AL71" s="965"/>
      <c r="AM71" s="965"/>
      <c r="AN71" s="965"/>
      <c r="AO71" s="965"/>
      <c r="AP71" s="965" t="s">
        <v>546</v>
      </c>
      <c r="AQ71" s="965"/>
      <c r="AR71" s="965"/>
      <c r="AS71" s="965"/>
      <c r="AT71" s="965"/>
      <c r="AU71" s="965" t="s">
        <v>543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2">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2">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2">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2">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2">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2">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2">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2">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2">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2">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2">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2">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2">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2">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2">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2">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5">
      <c r="A88" s="215" t="s">
        <v>365</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17</v>
      </c>
      <c r="AG88" s="953"/>
      <c r="AH88" s="953"/>
      <c r="AI88" s="953"/>
      <c r="AJ88" s="953"/>
      <c r="AK88" s="957"/>
      <c r="AL88" s="957"/>
      <c r="AM88" s="957"/>
      <c r="AN88" s="957"/>
      <c r="AO88" s="957"/>
      <c r="AP88" s="953">
        <v>433</v>
      </c>
      <c r="AQ88" s="953"/>
      <c r="AR88" s="953"/>
      <c r="AS88" s="953"/>
      <c r="AT88" s="953"/>
      <c r="AU88" s="953">
        <v>123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2">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285</v>
      </c>
      <c r="AG109" s="886"/>
      <c r="AH109" s="886"/>
      <c r="AI109" s="886"/>
      <c r="AJ109" s="887"/>
      <c r="AK109" s="888" t="s">
        <v>284</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285</v>
      </c>
      <c r="BW109" s="886"/>
      <c r="BX109" s="886"/>
      <c r="BY109" s="886"/>
      <c r="BZ109" s="887"/>
      <c r="CA109" s="888" t="s">
        <v>284</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285</v>
      </c>
      <c r="DM109" s="886"/>
      <c r="DN109" s="886"/>
      <c r="DO109" s="886"/>
      <c r="DP109" s="887"/>
      <c r="DQ109" s="888" t="s">
        <v>284</v>
      </c>
      <c r="DR109" s="886"/>
      <c r="DS109" s="886"/>
      <c r="DT109" s="886"/>
      <c r="DU109" s="887"/>
      <c r="DV109" s="888" t="s">
        <v>400</v>
      </c>
      <c r="DW109" s="886"/>
      <c r="DX109" s="886"/>
      <c r="DY109" s="886"/>
      <c r="DZ109" s="917"/>
    </row>
    <row r="110" spans="1:131" s="197" customFormat="1" ht="26.25" customHeight="1" x14ac:dyDescent="0.2">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898159</v>
      </c>
      <c r="AB110" s="871"/>
      <c r="AC110" s="871"/>
      <c r="AD110" s="871"/>
      <c r="AE110" s="872"/>
      <c r="AF110" s="873">
        <v>812555</v>
      </c>
      <c r="AG110" s="871"/>
      <c r="AH110" s="871"/>
      <c r="AI110" s="871"/>
      <c r="AJ110" s="872"/>
      <c r="AK110" s="873">
        <v>770143</v>
      </c>
      <c r="AL110" s="871"/>
      <c r="AM110" s="871"/>
      <c r="AN110" s="871"/>
      <c r="AO110" s="872"/>
      <c r="AP110" s="874">
        <v>18.2</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6986111</v>
      </c>
      <c r="BR110" s="798"/>
      <c r="BS110" s="798"/>
      <c r="BT110" s="798"/>
      <c r="BU110" s="798"/>
      <c r="BV110" s="798">
        <v>7130181</v>
      </c>
      <c r="BW110" s="798"/>
      <c r="BX110" s="798"/>
      <c r="BY110" s="798"/>
      <c r="BZ110" s="798"/>
      <c r="CA110" s="798">
        <v>7342463</v>
      </c>
      <c r="CB110" s="798"/>
      <c r="CC110" s="798"/>
      <c r="CD110" s="798"/>
      <c r="CE110" s="798"/>
      <c r="CF110" s="859">
        <v>173.7</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x14ac:dyDescent="0.2">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350021</v>
      </c>
      <c r="BR111" s="769"/>
      <c r="BS111" s="769"/>
      <c r="BT111" s="769"/>
      <c r="BU111" s="769"/>
      <c r="BV111" s="769">
        <v>272470</v>
      </c>
      <c r="BW111" s="769"/>
      <c r="BX111" s="769"/>
      <c r="BY111" s="769"/>
      <c r="BZ111" s="769"/>
      <c r="CA111" s="769">
        <v>200462</v>
      </c>
      <c r="CB111" s="769"/>
      <c r="CC111" s="769"/>
      <c r="CD111" s="769"/>
      <c r="CE111" s="769"/>
      <c r="CF111" s="846">
        <v>4.7</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2">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3667149</v>
      </c>
      <c r="BR112" s="769"/>
      <c r="BS112" s="769"/>
      <c r="BT112" s="769"/>
      <c r="BU112" s="769"/>
      <c r="BV112" s="769">
        <v>3613066</v>
      </c>
      <c r="BW112" s="769"/>
      <c r="BX112" s="769"/>
      <c r="BY112" s="769"/>
      <c r="BZ112" s="769"/>
      <c r="CA112" s="769">
        <v>3545022</v>
      </c>
      <c r="CB112" s="769"/>
      <c r="CC112" s="769"/>
      <c r="CD112" s="769"/>
      <c r="CE112" s="769"/>
      <c r="CF112" s="846">
        <v>83.9</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23331</v>
      </c>
      <c r="DH112" s="769"/>
      <c r="DI112" s="769"/>
      <c r="DJ112" s="769"/>
      <c r="DK112" s="769"/>
      <c r="DL112" s="769">
        <v>17918</v>
      </c>
      <c r="DM112" s="769"/>
      <c r="DN112" s="769"/>
      <c r="DO112" s="769"/>
      <c r="DP112" s="769"/>
      <c r="DQ112" s="769">
        <v>12235</v>
      </c>
      <c r="DR112" s="769"/>
      <c r="DS112" s="769"/>
      <c r="DT112" s="769"/>
      <c r="DU112" s="769"/>
      <c r="DV112" s="821">
        <v>0.3</v>
      </c>
      <c r="DW112" s="821"/>
      <c r="DX112" s="821"/>
      <c r="DY112" s="821"/>
      <c r="DZ112" s="822"/>
    </row>
    <row r="113" spans="1:130" s="197" customFormat="1" ht="26.25" customHeight="1" x14ac:dyDescent="0.2">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276954</v>
      </c>
      <c r="AB113" s="907"/>
      <c r="AC113" s="907"/>
      <c r="AD113" s="907"/>
      <c r="AE113" s="908"/>
      <c r="AF113" s="909">
        <v>279996</v>
      </c>
      <c r="AG113" s="907"/>
      <c r="AH113" s="907"/>
      <c r="AI113" s="907"/>
      <c r="AJ113" s="908"/>
      <c r="AK113" s="909">
        <v>282574</v>
      </c>
      <c r="AL113" s="907"/>
      <c r="AM113" s="907"/>
      <c r="AN113" s="907"/>
      <c r="AO113" s="908"/>
      <c r="AP113" s="910">
        <v>6.7</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75588</v>
      </c>
      <c r="BR113" s="769"/>
      <c r="BS113" s="769"/>
      <c r="BT113" s="769"/>
      <c r="BU113" s="769"/>
      <c r="BV113" s="769">
        <v>160034</v>
      </c>
      <c r="BW113" s="769"/>
      <c r="BX113" s="769"/>
      <c r="BY113" s="769"/>
      <c r="BZ113" s="769"/>
      <c r="CA113" s="769">
        <v>123198</v>
      </c>
      <c r="CB113" s="769"/>
      <c r="CC113" s="769"/>
      <c r="CD113" s="769"/>
      <c r="CE113" s="769"/>
      <c r="CF113" s="846">
        <v>2.9</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2">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38726</v>
      </c>
      <c r="AB114" s="782"/>
      <c r="AC114" s="782"/>
      <c r="AD114" s="782"/>
      <c r="AE114" s="783"/>
      <c r="AF114" s="784">
        <v>37725</v>
      </c>
      <c r="AG114" s="782"/>
      <c r="AH114" s="782"/>
      <c r="AI114" s="782"/>
      <c r="AJ114" s="783"/>
      <c r="AK114" s="784">
        <v>37659</v>
      </c>
      <c r="AL114" s="782"/>
      <c r="AM114" s="782"/>
      <c r="AN114" s="782"/>
      <c r="AO114" s="783"/>
      <c r="AP114" s="752">
        <v>0.9</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1721222</v>
      </c>
      <c r="BR114" s="769"/>
      <c r="BS114" s="769"/>
      <c r="BT114" s="769"/>
      <c r="BU114" s="769"/>
      <c r="BV114" s="769">
        <v>1737281</v>
      </c>
      <c r="BW114" s="769"/>
      <c r="BX114" s="769"/>
      <c r="BY114" s="769"/>
      <c r="BZ114" s="769"/>
      <c r="CA114" s="769">
        <v>1711463</v>
      </c>
      <c r="CB114" s="769"/>
      <c r="CC114" s="769"/>
      <c r="CD114" s="769"/>
      <c r="CE114" s="769"/>
      <c r="CF114" s="846">
        <v>40.5</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x14ac:dyDescent="0.2">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85101</v>
      </c>
      <c r="AB115" s="907"/>
      <c r="AC115" s="907"/>
      <c r="AD115" s="907"/>
      <c r="AE115" s="908"/>
      <c r="AF115" s="909">
        <v>84147</v>
      </c>
      <c r="AG115" s="907"/>
      <c r="AH115" s="907"/>
      <c r="AI115" s="907"/>
      <c r="AJ115" s="908"/>
      <c r="AK115" s="909">
        <v>76134</v>
      </c>
      <c r="AL115" s="907"/>
      <c r="AM115" s="907"/>
      <c r="AN115" s="907"/>
      <c r="AO115" s="908"/>
      <c r="AP115" s="910">
        <v>1.8</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x14ac:dyDescent="0.2">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33</v>
      </c>
      <c r="AB116" s="782"/>
      <c r="AC116" s="782"/>
      <c r="AD116" s="782"/>
      <c r="AE116" s="783"/>
      <c r="AF116" s="784">
        <v>742</v>
      </c>
      <c r="AG116" s="782"/>
      <c r="AH116" s="782"/>
      <c r="AI116" s="782"/>
      <c r="AJ116" s="783"/>
      <c r="AK116" s="784">
        <v>292</v>
      </c>
      <c r="AL116" s="782"/>
      <c r="AM116" s="782"/>
      <c r="AN116" s="782"/>
      <c r="AO116" s="783"/>
      <c r="AP116" s="752">
        <v>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28792</v>
      </c>
      <c r="DH116" s="782"/>
      <c r="DI116" s="782"/>
      <c r="DJ116" s="782"/>
      <c r="DK116" s="783"/>
      <c r="DL116" s="784">
        <v>17200</v>
      </c>
      <c r="DM116" s="782"/>
      <c r="DN116" s="782"/>
      <c r="DO116" s="782"/>
      <c r="DP116" s="783"/>
      <c r="DQ116" s="784">
        <v>12720</v>
      </c>
      <c r="DR116" s="782"/>
      <c r="DS116" s="782"/>
      <c r="DT116" s="782"/>
      <c r="DU116" s="783"/>
      <c r="DV116" s="752">
        <v>0.3</v>
      </c>
      <c r="DW116" s="753"/>
      <c r="DX116" s="753"/>
      <c r="DY116" s="753"/>
      <c r="DZ116" s="754"/>
    </row>
    <row r="117" spans="1:130" s="197" customFormat="1" ht="26.25" customHeight="1" x14ac:dyDescent="0.2">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1298973</v>
      </c>
      <c r="AB117" s="893"/>
      <c r="AC117" s="893"/>
      <c r="AD117" s="893"/>
      <c r="AE117" s="894"/>
      <c r="AF117" s="896">
        <v>1215165</v>
      </c>
      <c r="AG117" s="893"/>
      <c r="AH117" s="893"/>
      <c r="AI117" s="893"/>
      <c r="AJ117" s="894"/>
      <c r="AK117" s="896">
        <v>1166802</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427</v>
      </c>
      <c r="BR117" s="856"/>
      <c r="BS117" s="856"/>
      <c r="BT117" s="856"/>
      <c r="BU117" s="856"/>
      <c r="BV117" s="856" t="s">
        <v>427</v>
      </c>
      <c r="BW117" s="856"/>
      <c r="BX117" s="856"/>
      <c r="BY117" s="856"/>
      <c r="BZ117" s="856"/>
      <c r="CA117" s="856" t="s">
        <v>427</v>
      </c>
      <c r="CB117" s="856"/>
      <c r="CC117" s="856"/>
      <c r="CD117" s="856"/>
      <c r="CE117" s="856"/>
      <c r="CF117" s="846" t="s">
        <v>427</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427</v>
      </c>
      <c r="DH117" s="782"/>
      <c r="DI117" s="782"/>
      <c r="DJ117" s="782"/>
      <c r="DK117" s="783"/>
      <c r="DL117" s="784" t="s">
        <v>427</v>
      </c>
      <c r="DM117" s="782"/>
      <c r="DN117" s="782"/>
      <c r="DO117" s="782"/>
      <c r="DP117" s="783"/>
      <c r="DQ117" s="784" t="s">
        <v>427</v>
      </c>
      <c r="DR117" s="782"/>
      <c r="DS117" s="782"/>
      <c r="DT117" s="782"/>
      <c r="DU117" s="783"/>
      <c r="DV117" s="752" t="s">
        <v>427</v>
      </c>
      <c r="DW117" s="753"/>
      <c r="DX117" s="753"/>
      <c r="DY117" s="753"/>
      <c r="DZ117" s="754"/>
    </row>
    <row r="118" spans="1:130" s="197" customFormat="1" ht="26.25" customHeight="1" x14ac:dyDescent="0.2">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285</v>
      </c>
      <c r="AG118" s="886"/>
      <c r="AH118" s="886"/>
      <c r="AI118" s="886"/>
      <c r="AJ118" s="887"/>
      <c r="AK118" s="888" t="s">
        <v>284</v>
      </c>
      <c r="AL118" s="886"/>
      <c r="AM118" s="886"/>
      <c r="AN118" s="886"/>
      <c r="AO118" s="887"/>
      <c r="AP118" s="889" t="s">
        <v>400</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12800091</v>
      </c>
      <c r="BR118" s="856"/>
      <c r="BS118" s="856"/>
      <c r="BT118" s="856"/>
      <c r="BU118" s="856"/>
      <c r="BV118" s="856">
        <v>12913032</v>
      </c>
      <c r="BW118" s="856"/>
      <c r="BX118" s="856"/>
      <c r="BY118" s="856"/>
      <c r="BZ118" s="856"/>
      <c r="CA118" s="856">
        <v>12922608</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2">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1581877</v>
      </c>
      <c r="BR119" s="798"/>
      <c r="BS119" s="798"/>
      <c r="BT119" s="798"/>
      <c r="BU119" s="798"/>
      <c r="BV119" s="798">
        <v>1756805</v>
      </c>
      <c r="BW119" s="798"/>
      <c r="BX119" s="798"/>
      <c r="BY119" s="798"/>
      <c r="BZ119" s="798"/>
      <c r="CA119" s="798">
        <v>1700206</v>
      </c>
      <c r="CB119" s="798"/>
      <c r="CC119" s="798"/>
      <c r="CD119" s="798"/>
      <c r="CE119" s="798"/>
      <c r="CF119" s="859">
        <v>40.200000000000003</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297898</v>
      </c>
      <c r="DH119" s="715"/>
      <c r="DI119" s="715"/>
      <c r="DJ119" s="715"/>
      <c r="DK119" s="716"/>
      <c r="DL119" s="717">
        <v>237352</v>
      </c>
      <c r="DM119" s="715"/>
      <c r="DN119" s="715"/>
      <c r="DO119" s="715"/>
      <c r="DP119" s="716"/>
      <c r="DQ119" s="717">
        <v>175507</v>
      </c>
      <c r="DR119" s="715"/>
      <c r="DS119" s="715"/>
      <c r="DT119" s="715"/>
      <c r="DU119" s="716"/>
      <c r="DV119" s="805">
        <v>4.2</v>
      </c>
      <c r="DW119" s="806"/>
      <c r="DX119" s="806"/>
      <c r="DY119" s="806"/>
      <c r="DZ119" s="807"/>
    </row>
    <row r="120" spans="1:130" s="197" customFormat="1" ht="26.25" customHeight="1" x14ac:dyDescent="0.2">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2067935</v>
      </c>
      <c r="BR120" s="769"/>
      <c r="BS120" s="769"/>
      <c r="BT120" s="769"/>
      <c r="BU120" s="769"/>
      <c r="BV120" s="769">
        <v>2000125</v>
      </c>
      <c r="BW120" s="769"/>
      <c r="BX120" s="769"/>
      <c r="BY120" s="769"/>
      <c r="BZ120" s="769"/>
      <c r="CA120" s="769">
        <v>1862061</v>
      </c>
      <c r="CB120" s="769"/>
      <c r="CC120" s="769"/>
      <c r="CD120" s="769"/>
      <c r="CE120" s="769"/>
      <c r="CF120" s="846">
        <v>44.1</v>
      </c>
      <c r="CG120" s="847"/>
      <c r="CH120" s="847"/>
      <c r="CI120" s="847"/>
      <c r="CJ120" s="847"/>
      <c r="CK120" s="848" t="s">
        <v>435</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3533549</v>
      </c>
      <c r="DH120" s="798"/>
      <c r="DI120" s="798"/>
      <c r="DJ120" s="798"/>
      <c r="DK120" s="798"/>
      <c r="DL120" s="798">
        <v>3445365</v>
      </c>
      <c r="DM120" s="798"/>
      <c r="DN120" s="798"/>
      <c r="DO120" s="798"/>
      <c r="DP120" s="798"/>
      <c r="DQ120" s="798">
        <v>3361543</v>
      </c>
      <c r="DR120" s="798"/>
      <c r="DS120" s="798"/>
      <c r="DT120" s="798"/>
      <c r="DU120" s="798"/>
      <c r="DV120" s="799">
        <v>79.5</v>
      </c>
      <c r="DW120" s="799"/>
      <c r="DX120" s="799"/>
      <c r="DY120" s="799"/>
      <c r="DZ120" s="800"/>
    </row>
    <row r="121" spans="1:130" s="197" customFormat="1" ht="26.25" customHeight="1" x14ac:dyDescent="0.2">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6580</v>
      </c>
      <c r="AB121" s="782"/>
      <c r="AC121" s="782"/>
      <c r="AD121" s="782"/>
      <c r="AE121" s="783"/>
      <c r="AF121" s="784">
        <v>6580</v>
      </c>
      <c r="AG121" s="782"/>
      <c r="AH121" s="782"/>
      <c r="AI121" s="782"/>
      <c r="AJ121" s="783"/>
      <c r="AK121" s="784">
        <v>6580</v>
      </c>
      <c r="AL121" s="782"/>
      <c r="AM121" s="782"/>
      <c r="AN121" s="782"/>
      <c r="AO121" s="783"/>
      <c r="AP121" s="752">
        <v>0.2</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6683368</v>
      </c>
      <c r="BR121" s="856"/>
      <c r="BS121" s="856"/>
      <c r="BT121" s="856"/>
      <c r="BU121" s="856"/>
      <c r="BV121" s="856">
        <v>6611782</v>
      </c>
      <c r="BW121" s="856"/>
      <c r="BX121" s="856"/>
      <c r="BY121" s="856"/>
      <c r="BZ121" s="856"/>
      <c r="CA121" s="856">
        <v>6903779</v>
      </c>
      <c r="CB121" s="856"/>
      <c r="CC121" s="856"/>
      <c r="CD121" s="856"/>
      <c r="CE121" s="856"/>
      <c r="CF121" s="857">
        <v>163.30000000000001</v>
      </c>
      <c r="CG121" s="858"/>
      <c r="CH121" s="858"/>
      <c r="CI121" s="858"/>
      <c r="CJ121" s="858"/>
      <c r="CK121" s="849"/>
      <c r="CL121" s="810"/>
      <c r="CM121" s="810"/>
      <c r="CN121" s="810"/>
      <c r="CO121" s="811"/>
      <c r="CP121" s="826" t="s">
        <v>380</v>
      </c>
      <c r="CQ121" s="827"/>
      <c r="CR121" s="827"/>
      <c r="CS121" s="827"/>
      <c r="CT121" s="827"/>
      <c r="CU121" s="827"/>
      <c r="CV121" s="827"/>
      <c r="CW121" s="827"/>
      <c r="CX121" s="827"/>
      <c r="CY121" s="827"/>
      <c r="CZ121" s="827"/>
      <c r="DA121" s="827"/>
      <c r="DB121" s="827"/>
      <c r="DC121" s="827"/>
      <c r="DD121" s="827"/>
      <c r="DE121" s="827"/>
      <c r="DF121" s="828"/>
      <c r="DG121" s="768">
        <v>133600</v>
      </c>
      <c r="DH121" s="769"/>
      <c r="DI121" s="769"/>
      <c r="DJ121" s="769"/>
      <c r="DK121" s="769"/>
      <c r="DL121" s="769">
        <v>167701</v>
      </c>
      <c r="DM121" s="769"/>
      <c r="DN121" s="769"/>
      <c r="DO121" s="769"/>
      <c r="DP121" s="769"/>
      <c r="DQ121" s="769">
        <v>183479</v>
      </c>
      <c r="DR121" s="769"/>
      <c r="DS121" s="769"/>
      <c r="DT121" s="769"/>
      <c r="DU121" s="769"/>
      <c r="DV121" s="821">
        <v>4.3</v>
      </c>
      <c r="DW121" s="821"/>
      <c r="DX121" s="821"/>
      <c r="DY121" s="821"/>
      <c r="DZ121" s="822"/>
    </row>
    <row r="122" spans="1:130" s="197" customFormat="1" ht="26.25" customHeight="1" x14ac:dyDescent="0.2">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10333180</v>
      </c>
      <c r="BR122" s="838"/>
      <c r="BS122" s="838"/>
      <c r="BT122" s="838"/>
      <c r="BU122" s="838"/>
      <c r="BV122" s="838">
        <v>10368712</v>
      </c>
      <c r="BW122" s="838"/>
      <c r="BX122" s="838"/>
      <c r="BY122" s="838"/>
      <c r="BZ122" s="838"/>
      <c r="CA122" s="838">
        <v>10466046</v>
      </c>
      <c r="CB122" s="838"/>
      <c r="CC122" s="838"/>
      <c r="CD122" s="838"/>
      <c r="CE122" s="838"/>
      <c r="CF122" s="741"/>
      <c r="CG122" s="742"/>
      <c r="CH122" s="742"/>
      <c r="CI122" s="742"/>
      <c r="CJ122" s="839"/>
      <c r="CK122" s="849"/>
      <c r="CL122" s="810"/>
      <c r="CM122" s="810"/>
      <c r="CN122" s="810"/>
      <c r="CO122" s="811"/>
      <c r="CP122" s="826" t="s">
        <v>439</v>
      </c>
      <c r="CQ122" s="827"/>
      <c r="CR122" s="827"/>
      <c r="CS122" s="827"/>
      <c r="CT122" s="827"/>
      <c r="CU122" s="827"/>
      <c r="CV122" s="827"/>
      <c r="CW122" s="827"/>
      <c r="CX122" s="827"/>
      <c r="CY122" s="827"/>
      <c r="CZ122" s="827"/>
      <c r="DA122" s="827"/>
      <c r="DB122" s="827"/>
      <c r="DC122" s="827"/>
      <c r="DD122" s="827"/>
      <c r="DE122" s="827"/>
      <c r="DF122" s="828"/>
      <c r="DG122" s="768" t="s">
        <v>440</v>
      </c>
      <c r="DH122" s="769"/>
      <c r="DI122" s="769"/>
      <c r="DJ122" s="769"/>
      <c r="DK122" s="769"/>
      <c r="DL122" s="769" t="s">
        <v>440</v>
      </c>
      <c r="DM122" s="769"/>
      <c r="DN122" s="769"/>
      <c r="DO122" s="769"/>
      <c r="DP122" s="769"/>
      <c r="DQ122" s="769" t="s">
        <v>440</v>
      </c>
      <c r="DR122" s="769"/>
      <c r="DS122" s="769"/>
      <c r="DT122" s="769"/>
      <c r="DU122" s="769"/>
      <c r="DV122" s="821" t="s">
        <v>440</v>
      </c>
      <c r="DW122" s="821"/>
      <c r="DX122" s="821"/>
      <c r="DY122" s="821"/>
      <c r="DZ122" s="822"/>
    </row>
    <row r="123" spans="1:130" s="197" customFormat="1" ht="26.25" customHeight="1" thickBot="1" x14ac:dyDescent="0.25">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11956</v>
      </c>
      <c r="AB123" s="782"/>
      <c r="AC123" s="782"/>
      <c r="AD123" s="782"/>
      <c r="AE123" s="783"/>
      <c r="AF123" s="784">
        <v>11592</v>
      </c>
      <c r="AG123" s="782"/>
      <c r="AH123" s="782"/>
      <c r="AI123" s="782"/>
      <c r="AJ123" s="783"/>
      <c r="AK123" s="784">
        <v>4480</v>
      </c>
      <c r="AL123" s="782"/>
      <c r="AM123" s="782"/>
      <c r="AN123" s="782"/>
      <c r="AO123" s="783"/>
      <c r="AP123" s="752">
        <v>0.1</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58.6</v>
      </c>
      <c r="BR123" s="830"/>
      <c r="BS123" s="830"/>
      <c r="BT123" s="830"/>
      <c r="BU123" s="830"/>
      <c r="BV123" s="830">
        <v>60.6</v>
      </c>
      <c r="BW123" s="830"/>
      <c r="BX123" s="830"/>
      <c r="BY123" s="830"/>
      <c r="BZ123" s="830"/>
      <c r="CA123" s="830">
        <v>58.1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2">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x14ac:dyDescent="0.25">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2">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63179</v>
      </c>
      <c r="AB126" s="782"/>
      <c r="AC126" s="782"/>
      <c r="AD126" s="782"/>
      <c r="AE126" s="783"/>
      <c r="AF126" s="784">
        <v>63266</v>
      </c>
      <c r="AG126" s="782"/>
      <c r="AH126" s="782"/>
      <c r="AI126" s="782"/>
      <c r="AJ126" s="783"/>
      <c r="AK126" s="784">
        <v>63185</v>
      </c>
      <c r="AL126" s="782"/>
      <c r="AM126" s="782"/>
      <c r="AN126" s="782"/>
      <c r="AO126" s="783"/>
      <c r="AP126" s="752">
        <v>1.5</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x14ac:dyDescent="0.25">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3386</v>
      </c>
      <c r="AB127" s="782"/>
      <c r="AC127" s="782"/>
      <c r="AD127" s="782"/>
      <c r="AE127" s="783"/>
      <c r="AF127" s="784">
        <v>2709</v>
      </c>
      <c r="AG127" s="782"/>
      <c r="AH127" s="782"/>
      <c r="AI127" s="782"/>
      <c r="AJ127" s="783"/>
      <c r="AK127" s="784">
        <v>1889</v>
      </c>
      <c r="AL127" s="782"/>
      <c r="AM127" s="782"/>
      <c r="AN127" s="782"/>
      <c r="AO127" s="783"/>
      <c r="AP127" s="752">
        <v>0</v>
      </c>
      <c r="AQ127" s="753"/>
      <c r="AR127" s="753"/>
      <c r="AS127" s="753"/>
      <c r="AT127" s="754"/>
      <c r="AU127" s="233"/>
      <c r="AV127" s="233"/>
      <c r="AW127" s="233"/>
      <c r="AX127" s="755" t="s">
        <v>451</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x14ac:dyDescent="0.2">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158878</v>
      </c>
      <c r="AB128" s="722"/>
      <c r="AC128" s="722"/>
      <c r="AD128" s="722"/>
      <c r="AE128" s="723"/>
      <c r="AF128" s="724">
        <v>154241</v>
      </c>
      <c r="AG128" s="722"/>
      <c r="AH128" s="722"/>
      <c r="AI128" s="722"/>
      <c r="AJ128" s="723"/>
      <c r="AK128" s="724">
        <v>152753</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4831599</v>
      </c>
      <c r="AB129" s="782"/>
      <c r="AC129" s="782"/>
      <c r="AD129" s="782"/>
      <c r="AE129" s="783"/>
      <c r="AF129" s="784">
        <v>4793293</v>
      </c>
      <c r="AG129" s="782"/>
      <c r="AH129" s="782"/>
      <c r="AI129" s="782"/>
      <c r="AJ129" s="783"/>
      <c r="AK129" s="784">
        <v>4817890</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623573</v>
      </c>
      <c r="AB130" s="782"/>
      <c r="AC130" s="782"/>
      <c r="AD130" s="782"/>
      <c r="AE130" s="783"/>
      <c r="AF130" s="784">
        <v>601317</v>
      </c>
      <c r="AG130" s="782"/>
      <c r="AH130" s="782"/>
      <c r="AI130" s="782"/>
      <c r="AJ130" s="783"/>
      <c r="AK130" s="784">
        <v>591506</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58.1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4208026</v>
      </c>
      <c r="AB131" s="715"/>
      <c r="AC131" s="715"/>
      <c r="AD131" s="715"/>
      <c r="AE131" s="716"/>
      <c r="AF131" s="717">
        <v>4191976</v>
      </c>
      <c r="AG131" s="715"/>
      <c r="AH131" s="715"/>
      <c r="AI131" s="715"/>
      <c r="AJ131" s="716"/>
      <c r="AK131" s="717">
        <v>4226384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12.274686519999999</v>
      </c>
      <c r="AB132" s="738"/>
      <c r="AC132" s="738"/>
      <c r="AD132" s="738"/>
      <c r="AE132" s="739"/>
      <c r="AF132" s="740">
        <v>10.963970209999999</v>
      </c>
      <c r="AG132" s="738"/>
      <c r="AH132" s="738"/>
      <c r="AI132" s="738"/>
      <c r="AJ132" s="739"/>
      <c r="AK132" s="740">
        <v>9.9977427510000005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13.6</v>
      </c>
      <c r="AB133" s="747"/>
      <c r="AC133" s="747"/>
      <c r="AD133" s="747"/>
      <c r="AE133" s="748"/>
      <c r="AF133" s="746">
        <v>12.2</v>
      </c>
      <c r="AG133" s="747"/>
      <c r="AH133" s="747"/>
      <c r="AI133" s="747"/>
      <c r="AJ133" s="748"/>
      <c r="AK133" s="746">
        <v>11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2" customWidth="1"/>
    <col min="37" max="16384" width="9" style="241" hidden="1"/>
  </cols>
  <sheetData>
    <row r="1" spans="1:36" ht="13.2"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x14ac:dyDescent="0.2"/>
    <row r="3" spans="1:36" ht="13.2" x14ac:dyDescent="0.2"/>
    <row r="4" spans="1:36" ht="13.2" x14ac:dyDescent="0.2"/>
    <row r="5" spans="1:36" ht="13.2" x14ac:dyDescent="0.2"/>
    <row r="6" spans="1:36" ht="13.2" x14ac:dyDescent="0.2"/>
    <row r="7" spans="1:36" ht="13.2" x14ac:dyDescent="0.2"/>
    <row r="8" spans="1:36" ht="13.2" x14ac:dyDescent="0.2"/>
    <row r="9" spans="1:36" ht="13.2" x14ac:dyDescent="0.2"/>
    <row r="10" spans="1:36" ht="13.2" x14ac:dyDescent="0.2"/>
    <row r="11" spans="1:36" ht="13.2" x14ac:dyDescent="0.2"/>
    <row r="12" spans="1:36" ht="13.2" x14ac:dyDescent="0.2"/>
    <row r="13" spans="1:36" ht="13.2" x14ac:dyDescent="0.2"/>
    <row r="14" spans="1:36" ht="13.2" x14ac:dyDescent="0.2"/>
    <row r="15" spans="1:36" ht="13.2" x14ac:dyDescent="0.2"/>
    <row r="16" spans="1:36" ht="13.2" x14ac:dyDescent="0.2">
      <c r="AJ16" s="241"/>
    </row>
    <row r="17" spans="34:36" ht="13.2" x14ac:dyDescent="0.2">
      <c r="AJ17" s="241"/>
    </row>
    <row r="18" spans="34:36" ht="13.2" x14ac:dyDescent="0.2"/>
    <row r="19" spans="34:36" ht="13.2" x14ac:dyDescent="0.2"/>
    <row r="20" spans="34:36" ht="13.2" x14ac:dyDescent="0.2">
      <c r="AI20" s="241"/>
      <c r="AJ20" s="241"/>
    </row>
    <row r="21" spans="34:36" ht="13.2" x14ac:dyDescent="0.2">
      <c r="AJ21" s="241"/>
    </row>
    <row r="22" spans="34:36" ht="13.2" x14ac:dyDescent="0.2"/>
    <row r="23" spans="34:36" ht="13.2" x14ac:dyDescent="0.2">
      <c r="AI23" s="241"/>
      <c r="AJ23" s="241"/>
    </row>
    <row r="24" spans="34:36" ht="13.2" x14ac:dyDescent="0.2">
      <c r="AJ24" s="241"/>
    </row>
    <row r="25" spans="34:36" ht="13.2" x14ac:dyDescent="0.2">
      <c r="AJ25" s="241"/>
    </row>
    <row r="26" spans="34:36" ht="13.2" x14ac:dyDescent="0.2">
      <c r="AI26" s="241"/>
      <c r="AJ26" s="241"/>
    </row>
    <row r="27" spans="34:36" ht="13.2" x14ac:dyDescent="0.2"/>
    <row r="28" spans="34:36" ht="13.2" x14ac:dyDescent="0.2">
      <c r="AI28" s="241"/>
      <c r="AJ28" s="241"/>
    </row>
    <row r="29" spans="34:36" ht="13.2" x14ac:dyDescent="0.2">
      <c r="AJ29" s="241"/>
    </row>
    <row r="30" spans="34:36" ht="13.2" x14ac:dyDescent="0.2"/>
    <row r="31" spans="34:36" ht="13.2" x14ac:dyDescent="0.2">
      <c r="AH31" s="241"/>
      <c r="AI31" s="241"/>
      <c r="AJ31" s="241"/>
    </row>
    <row r="32" spans="34:36" ht="13.2" x14ac:dyDescent="0.2"/>
    <row r="33" spans="28:36" ht="13.2" x14ac:dyDescent="0.2">
      <c r="AI33" s="241"/>
      <c r="AJ33" s="241"/>
    </row>
    <row r="34" spans="28:36" ht="13.2" x14ac:dyDescent="0.2">
      <c r="AF34" s="241"/>
    </row>
    <row r="35" spans="28:36" ht="13.2" x14ac:dyDescent="0.2">
      <c r="AB35" s="241"/>
      <c r="AC35" s="241"/>
      <c r="AD35" s="241"/>
      <c r="AF35" s="241"/>
      <c r="AG35" s="241"/>
      <c r="AH35" s="241"/>
      <c r="AI35" s="241"/>
      <c r="AJ35" s="241"/>
    </row>
    <row r="36" spans="28:36" ht="13.2" x14ac:dyDescent="0.2"/>
    <row r="37" spans="28:36" ht="13.2" x14ac:dyDescent="0.2">
      <c r="AE37" s="241"/>
      <c r="AJ37" s="241"/>
    </row>
    <row r="38" spans="28:36" ht="13.2" x14ac:dyDescent="0.2">
      <c r="AB38" s="241"/>
      <c r="AC38" s="241"/>
      <c r="AD38" s="241"/>
      <c r="AE38" s="241"/>
      <c r="AG38" s="241"/>
      <c r="AH38" s="241"/>
      <c r="AI38" s="241"/>
      <c r="AJ38" s="241"/>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1"/>
      <c r="AH49" s="241"/>
      <c r="AI49" s="241"/>
      <c r="AJ49" s="241"/>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1"/>
      <c r="AA63" s="241"/>
    </row>
    <row r="64" spans="22:36" ht="13.2" x14ac:dyDescent="0.2">
      <c r="V64" s="241"/>
    </row>
    <row r="65" spans="15:36" ht="13.2" x14ac:dyDescent="0.2">
      <c r="X65" s="241"/>
      <c r="Z65" s="241"/>
      <c r="AC65" s="241"/>
    </row>
    <row r="66" spans="15:36" ht="13.2" x14ac:dyDescent="0.2">
      <c r="Q66" s="241"/>
      <c r="S66" s="241"/>
      <c r="U66" s="241"/>
      <c r="AF66" s="241"/>
    </row>
    <row r="67" spans="15:36" ht="13.2" x14ac:dyDescent="0.2">
      <c r="O67" s="241"/>
      <c r="P67" s="241"/>
      <c r="R67" s="241"/>
      <c r="T67" s="241"/>
      <c r="Y67" s="241"/>
      <c r="AB67" s="241"/>
      <c r="AD67" s="241"/>
      <c r="AE67" s="241"/>
      <c r="AG67" s="241"/>
      <c r="AH67" s="241"/>
      <c r="AI67" s="241"/>
      <c r="AJ67" s="241"/>
    </row>
    <row r="68" spans="15:36" ht="13.2" x14ac:dyDescent="0.2"/>
    <row r="69" spans="15:36" ht="13.2" x14ac:dyDescent="0.2"/>
    <row r="70" spans="15:36" ht="13.2" x14ac:dyDescent="0.2"/>
    <row r="71" spans="15:36" ht="13.2" x14ac:dyDescent="0.2"/>
    <row r="72" spans="15:36" ht="13.2" x14ac:dyDescent="0.2">
      <c r="AJ72" s="241"/>
    </row>
    <row r="73" spans="15:36" ht="13.2" x14ac:dyDescent="0.2">
      <c r="AJ73" s="241"/>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1"/>
    </row>
    <row r="97" spans="24:36" ht="13.2" x14ac:dyDescent="0.2">
      <c r="AA97" s="241"/>
    </row>
    <row r="98" spans="24:36" ht="13.2" hidden="1" x14ac:dyDescent="0.2">
      <c r="AA98" s="241"/>
    </row>
    <row r="99" spans="24:36" ht="13.2" hidden="1" x14ac:dyDescent="0.2">
      <c r="AA99" s="241"/>
    </row>
    <row r="100" spans="24:36" ht="13.2" hidden="1" x14ac:dyDescent="0.2"/>
    <row r="101" spans="24:36" ht="12" hidden="1" customHeight="1" x14ac:dyDescent="0.2">
      <c r="X101" s="241"/>
      <c r="Y101" s="241"/>
      <c r="Z101" s="241"/>
      <c r="AC101" s="241"/>
    </row>
    <row r="102" spans="24:36" ht="1.5" hidden="1" customHeight="1" x14ac:dyDescent="0.2">
      <c r="AC102" s="241"/>
      <c r="AF102" s="241"/>
    </row>
    <row r="103" spans="24:36" ht="13.2" hidden="1" x14ac:dyDescent="0.2">
      <c r="AB103" s="241"/>
      <c r="AD103" s="241"/>
      <c r="AE103" s="241"/>
      <c r="AF103" s="241"/>
      <c r="AG103" s="241"/>
      <c r="AH103" s="241"/>
      <c r="AI103" s="241"/>
      <c r="AJ103" s="241"/>
    </row>
    <row r="104" spans="24:36" ht="13.2" hidden="1" x14ac:dyDescent="0.2">
      <c r="AD104" s="241"/>
      <c r="AE104" s="241"/>
      <c r="AG104" s="241"/>
      <c r="AH104" s="241"/>
      <c r="AI104" s="241"/>
      <c r="AJ104" s="241"/>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row r="3" spans="2:34" ht="13.2" x14ac:dyDescent="0.2"/>
    <row r="4" spans="2:34" ht="13.2" x14ac:dyDescent="0.2">
      <c r="R4" s="241"/>
      <c r="S4" s="241"/>
      <c r="T4" s="241"/>
      <c r="U4" s="241"/>
      <c r="V4" s="241"/>
      <c r="W4" s="241"/>
      <c r="X4" s="241"/>
      <c r="Y4" s="241"/>
      <c r="Z4" s="241"/>
      <c r="AA4" s="241"/>
      <c r="AB4" s="241"/>
      <c r="AC4" s="241"/>
      <c r="AD4" s="241"/>
      <c r="AE4" s="241"/>
      <c r="AF4" s="241"/>
      <c r="AG4" s="241"/>
      <c r="AH4" s="241"/>
    </row>
    <row r="5" spans="2:34" ht="13.2" x14ac:dyDescent="0.2">
      <c r="R5" s="241"/>
      <c r="S5" s="241"/>
      <c r="T5" s="241"/>
      <c r="U5" s="241"/>
      <c r="V5" s="241"/>
      <c r="W5" s="241"/>
      <c r="X5" s="241"/>
      <c r="Y5" s="241"/>
      <c r="Z5" s="241"/>
      <c r="AA5" s="241"/>
      <c r="AB5" s="241"/>
      <c r="AC5" s="241"/>
      <c r="AD5" s="241"/>
      <c r="AE5" s="241"/>
      <c r="AF5" s="241"/>
      <c r="AG5" s="241"/>
      <c r="AH5" s="241"/>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x14ac:dyDescent="0.2"/>
    <row r="20" spans="9:34" ht="13.2" x14ac:dyDescent="0.2"/>
    <row r="21" spans="9:34" ht="13.2" x14ac:dyDescent="0.2">
      <c r="AH21" s="241"/>
    </row>
    <row r="22" spans="9:34" ht="13.2" x14ac:dyDescent="0.2">
      <c r="AE22" s="241"/>
      <c r="AF22" s="241"/>
      <c r="AG22" s="241"/>
      <c r="AH22" s="241"/>
    </row>
    <row r="23" spans="9:34" ht="13.2" x14ac:dyDescent="0.2">
      <c r="U23" s="241"/>
      <c r="V23" s="241"/>
      <c r="W23" s="241"/>
      <c r="X23" s="241"/>
      <c r="Y23" s="241"/>
      <c r="Z23" s="241"/>
      <c r="AA23" s="241"/>
      <c r="AB23" s="241"/>
      <c r="AC23" s="241"/>
      <c r="AD23" s="241"/>
      <c r="AE23" s="241"/>
      <c r="AF23" s="241"/>
      <c r="AG23" s="241"/>
      <c r="AH23" s="241"/>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1"/>
      <c r="W35" s="241"/>
      <c r="X35" s="241"/>
      <c r="Y35" s="241"/>
      <c r="Z35" s="241"/>
      <c r="AA35" s="241"/>
      <c r="AB35" s="241"/>
      <c r="AC35" s="241"/>
      <c r="AD35" s="241"/>
      <c r="AE35" s="241"/>
      <c r="AF35" s="241"/>
      <c r="AG35" s="241"/>
      <c r="AH35" s="241"/>
    </row>
    <row r="36" spans="15:34" ht="13.2" x14ac:dyDescent="0.2"/>
    <row r="37" spans="15:34" ht="13.2" x14ac:dyDescent="0.2">
      <c r="AH37" s="241"/>
    </row>
    <row r="38" spans="15:34" ht="13.2" x14ac:dyDescent="0.2">
      <c r="AE38" s="241"/>
      <c r="AF38" s="241"/>
      <c r="AG38" s="241"/>
      <c r="AH38" s="241"/>
    </row>
    <row r="39" spans="15:34" ht="13.2" x14ac:dyDescent="0.2"/>
    <row r="40" spans="15:34" ht="13.2" x14ac:dyDescent="0.2"/>
    <row r="41" spans="15:34" ht="13.2" x14ac:dyDescent="0.2"/>
    <row r="42" spans="15:34" ht="13.2" x14ac:dyDescent="0.2"/>
    <row r="43" spans="15:34" ht="13.2"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2" x14ac:dyDescent="0.2">
      <c r="AH44" s="241"/>
    </row>
    <row r="45" spans="15:34" ht="13.2" x14ac:dyDescent="0.2"/>
    <row r="46" spans="15:34" ht="13.2" x14ac:dyDescent="0.2">
      <c r="W46" s="241"/>
      <c r="X46" s="241"/>
      <c r="Y46" s="241"/>
      <c r="Z46" s="241"/>
      <c r="AA46" s="241"/>
      <c r="AB46" s="241"/>
      <c r="AC46" s="241"/>
      <c r="AD46" s="241"/>
      <c r="AE46" s="241"/>
      <c r="AF46" s="241"/>
      <c r="AG46" s="241"/>
      <c r="AH46" s="241"/>
    </row>
    <row r="47" spans="15:34" ht="13.2" x14ac:dyDescent="0.2"/>
    <row r="48" spans="15:34" ht="13.2" x14ac:dyDescent="0.2"/>
    <row r="49" spans="22:34" ht="13.2" x14ac:dyDescent="0.2"/>
    <row r="50" spans="22:34" ht="13.2" x14ac:dyDescent="0.2">
      <c r="V50" s="241"/>
      <c r="W50" s="241"/>
      <c r="X50" s="241"/>
      <c r="Y50" s="241"/>
      <c r="Z50" s="241"/>
      <c r="AA50" s="241"/>
      <c r="AB50" s="241"/>
      <c r="AC50" s="241"/>
      <c r="AD50" s="241"/>
      <c r="AE50" s="241"/>
      <c r="AF50" s="241"/>
      <c r="AG50" s="241"/>
      <c r="AH50" s="241"/>
    </row>
    <row r="51" spans="22:34" ht="13.2" x14ac:dyDescent="0.2"/>
    <row r="52" spans="22:34" ht="13.2" x14ac:dyDescent="0.2"/>
    <row r="53" spans="22:34" ht="13.2" x14ac:dyDescent="0.2">
      <c r="AH53" s="241"/>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1"/>
      <c r="Z67" s="241"/>
      <c r="AA67" s="241"/>
      <c r="AB67" s="241"/>
      <c r="AC67" s="241"/>
      <c r="AD67" s="241"/>
      <c r="AE67" s="241"/>
      <c r="AF67" s="241"/>
      <c r="AG67" s="241"/>
      <c r="AH67" s="241"/>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x14ac:dyDescent="0.2">
      <c r="O1" s="244"/>
      <c r="P1" s="244"/>
    </row>
    <row r="2" spans="1:16" ht="13.2" x14ac:dyDescent="0.2">
      <c r="O2" s="244"/>
      <c r="P2" s="244"/>
    </row>
    <row r="3" spans="1:16" ht="13.2" x14ac:dyDescent="0.2">
      <c r="O3" s="244"/>
      <c r="P3" s="244"/>
    </row>
    <row r="4" spans="1:16" ht="13.2" x14ac:dyDescent="0.2">
      <c r="O4" s="244"/>
      <c r="P4" s="244"/>
    </row>
    <row r="5" spans="1:16" ht="16.2" x14ac:dyDescent="0.2">
      <c r="A5" s="245" t="s">
        <v>465</v>
      </c>
      <c r="B5" s="246"/>
      <c r="C5" s="246"/>
      <c r="D5" s="246"/>
      <c r="E5" s="246"/>
      <c r="F5" s="246"/>
      <c r="G5" s="246"/>
      <c r="H5" s="246"/>
      <c r="I5" s="246"/>
      <c r="J5" s="246"/>
      <c r="K5" s="246"/>
      <c r="L5" s="246"/>
      <c r="M5" s="246"/>
      <c r="N5" s="246"/>
      <c r="O5" s="247"/>
    </row>
    <row r="6" spans="1:16" ht="13.2" x14ac:dyDescent="0.2">
      <c r="A6" s="248"/>
      <c r="B6" s="244"/>
      <c r="C6" s="244"/>
      <c r="D6" s="244"/>
      <c r="E6" s="244"/>
      <c r="F6" s="244"/>
      <c r="G6" s="249" t="s">
        <v>466</v>
      </c>
      <c r="H6" s="249"/>
      <c r="I6" s="249"/>
      <c r="J6" s="249"/>
      <c r="K6" s="244"/>
      <c r="L6" s="244"/>
      <c r="M6" s="244"/>
      <c r="N6" s="244"/>
    </row>
    <row r="7" spans="1:16" ht="13.2" x14ac:dyDescent="0.2">
      <c r="A7" s="248"/>
      <c r="B7" s="244"/>
      <c r="C7" s="244"/>
      <c r="D7" s="244"/>
      <c r="E7" s="244"/>
      <c r="F7" s="244"/>
      <c r="G7" s="251"/>
      <c r="H7" s="252"/>
      <c r="I7" s="252"/>
      <c r="J7" s="253"/>
      <c r="K7" s="1117" t="s">
        <v>467</v>
      </c>
      <c r="L7" s="254"/>
      <c r="M7" s="255" t="s">
        <v>468</v>
      </c>
      <c r="N7" s="256"/>
    </row>
    <row r="8" spans="1:16" ht="13.2" x14ac:dyDescent="0.2">
      <c r="A8" s="248"/>
      <c r="B8" s="244"/>
      <c r="C8" s="244"/>
      <c r="D8" s="244"/>
      <c r="E8" s="244"/>
      <c r="F8" s="244"/>
      <c r="G8" s="257"/>
      <c r="H8" s="258"/>
      <c r="I8" s="258"/>
      <c r="J8" s="259"/>
      <c r="K8" s="1118"/>
      <c r="L8" s="260" t="s">
        <v>469</v>
      </c>
      <c r="M8" s="261" t="s">
        <v>470</v>
      </c>
      <c r="N8" s="262" t="s">
        <v>471</v>
      </c>
    </row>
    <row r="9" spans="1:16" ht="13.2" x14ac:dyDescent="0.2">
      <c r="A9" s="248"/>
      <c r="B9" s="244"/>
      <c r="C9" s="244"/>
      <c r="D9" s="244"/>
      <c r="E9" s="244"/>
      <c r="F9" s="244"/>
      <c r="G9" s="1131" t="s">
        <v>472</v>
      </c>
      <c r="H9" s="1132"/>
      <c r="I9" s="1132"/>
      <c r="J9" s="1133"/>
      <c r="K9" s="263">
        <v>1284460</v>
      </c>
      <c r="L9" s="264">
        <v>81213</v>
      </c>
      <c r="M9" s="265">
        <v>76983</v>
      </c>
      <c r="N9" s="266">
        <v>5.5</v>
      </c>
    </row>
    <row r="10" spans="1:16" ht="13.2" x14ac:dyDescent="0.2">
      <c r="A10" s="248"/>
      <c r="B10" s="244"/>
      <c r="C10" s="244"/>
      <c r="D10" s="244"/>
      <c r="E10" s="244"/>
      <c r="F10" s="244"/>
      <c r="G10" s="1131" t="s">
        <v>473</v>
      </c>
      <c r="H10" s="1132"/>
      <c r="I10" s="1132"/>
      <c r="J10" s="1133"/>
      <c r="K10" s="267">
        <v>170182</v>
      </c>
      <c r="L10" s="268">
        <v>10760</v>
      </c>
      <c r="M10" s="269">
        <v>8074</v>
      </c>
      <c r="N10" s="270">
        <v>33.299999999999997</v>
      </c>
    </row>
    <row r="11" spans="1:16" ht="13.5" customHeight="1" x14ac:dyDescent="0.2">
      <c r="A11" s="248"/>
      <c r="B11" s="244"/>
      <c r="C11" s="244"/>
      <c r="D11" s="244"/>
      <c r="E11" s="244"/>
      <c r="F11" s="244"/>
      <c r="G11" s="1131" t="s">
        <v>474</v>
      </c>
      <c r="H11" s="1132"/>
      <c r="I11" s="1132"/>
      <c r="J11" s="1133"/>
      <c r="K11" s="267">
        <v>236433</v>
      </c>
      <c r="L11" s="268">
        <v>14949</v>
      </c>
      <c r="M11" s="269">
        <v>11657</v>
      </c>
      <c r="N11" s="270">
        <v>28.2</v>
      </c>
    </row>
    <row r="12" spans="1:16" ht="13.5" customHeight="1" x14ac:dyDescent="0.2">
      <c r="A12" s="248"/>
      <c r="B12" s="244"/>
      <c r="C12" s="244"/>
      <c r="D12" s="244"/>
      <c r="E12" s="244"/>
      <c r="F12" s="244"/>
      <c r="G12" s="1131" t="s">
        <v>475</v>
      </c>
      <c r="H12" s="1132"/>
      <c r="I12" s="1132"/>
      <c r="J12" s="1133"/>
      <c r="K12" s="267" t="s">
        <v>476</v>
      </c>
      <c r="L12" s="268" t="s">
        <v>476</v>
      </c>
      <c r="M12" s="269">
        <v>448</v>
      </c>
      <c r="N12" s="270" t="s">
        <v>476</v>
      </c>
    </row>
    <row r="13" spans="1:16" ht="13.5" customHeight="1" x14ac:dyDescent="0.2">
      <c r="A13" s="248"/>
      <c r="B13" s="244"/>
      <c r="C13" s="244"/>
      <c r="D13" s="244"/>
      <c r="E13" s="244"/>
      <c r="F13" s="244"/>
      <c r="G13" s="1131" t="s">
        <v>477</v>
      </c>
      <c r="H13" s="1132"/>
      <c r="I13" s="1132"/>
      <c r="J13" s="1133"/>
      <c r="K13" s="267" t="s">
        <v>476</v>
      </c>
      <c r="L13" s="268" t="s">
        <v>476</v>
      </c>
      <c r="M13" s="269" t="s">
        <v>476</v>
      </c>
      <c r="N13" s="270" t="s">
        <v>476</v>
      </c>
    </row>
    <row r="14" spans="1:16" ht="13.5" customHeight="1" x14ac:dyDescent="0.2">
      <c r="A14" s="248"/>
      <c r="B14" s="244"/>
      <c r="C14" s="244"/>
      <c r="D14" s="244"/>
      <c r="E14" s="244"/>
      <c r="F14" s="244"/>
      <c r="G14" s="1131" t="s">
        <v>478</v>
      </c>
      <c r="H14" s="1132"/>
      <c r="I14" s="1132"/>
      <c r="J14" s="1133"/>
      <c r="K14" s="267">
        <v>18933</v>
      </c>
      <c r="L14" s="268">
        <v>1197</v>
      </c>
      <c r="M14" s="269">
        <v>3486</v>
      </c>
      <c r="N14" s="270">
        <v>-65.7</v>
      </c>
    </row>
    <row r="15" spans="1:16" ht="13.5" customHeight="1" x14ac:dyDescent="0.2">
      <c r="A15" s="248"/>
      <c r="B15" s="244"/>
      <c r="C15" s="244"/>
      <c r="D15" s="244"/>
      <c r="E15" s="244"/>
      <c r="F15" s="244"/>
      <c r="G15" s="1131" t="s">
        <v>479</v>
      </c>
      <c r="H15" s="1132"/>
      <c r="I15" s="1132"/>
      <c r="J15" s="1133"/>
      <c r="K15" s="267">
        <v>8973</v>
      </c>
      <c r="L15" s="268">
        <v>567</v>
      </c>
      <c r="M15" s="269">
        <v>1601</v>
      </c>
      <c r="N15" s="270">
        <v>-64.599999999999994</v>
      </c>
    </row>
    <row r="16" spans="1:16" ht="13.2" x14ac:dyDescent="0.2">
      <c r="A16" s="248"/>
      <c r="B16" s="244"/>
      <c r="C16" s="244"/>
      <c r="D16" s="244"/>
      <c r="E16" s="244"/>
      <c r="F16" s="244"/>
      <c r="G16" s="1134" t="s">
        <v>480</v>
      </c>
      <c r="H16" s="1135"/>
      <c r="I16" s="1135"/>
      <c r="J16" s="1136"/>
      <c r="K16" s="268">
        <v>-160826</v>
      </c>
      <c r="L16" s="268">
        <v>-10169</v>
      </c>
      <c r="M16" s="269">
        <v>-9493</v>
      </c>
      <c r="N16" s="270">
        <v>7.1</v>
      </c>
    </row>
    <row r="17" spans="1:16" ht="13.2" x14ac:dyDescent="0.2">
      <c r="A17" s="248"/>
      <c r="B17" s="244"/>
      <c r="C17" s="244"/>
      <c r="D17" s="244"/>
      <c r="E17" s="244"/>
      <c r="F17" s="244"/>
      <c r="G17" s="1134" t="s">
        <v>169</v>
      </c>
      <c r="H17" s="1135"/>
      <c r="I17" s="1135"/>
      <c r="J17" s="1136"/>
      <c r="K17" s="268">
        <v>1558155</v>
      </c>
      <c r="L17" s="268">
        <v>98518</v>
      </c>
      <c r="M17" s="269">
        <v>92756</v>
      </c>
      <c r="N17" s="270">
        <v>6.2</v>
      </c>
    </row>
    <row r="18" spans="1:16" ht="13.2" x14ac:dyDescent="0.2">
      <c r="A18" s="248"/>
      <c r="B18" s="244"/>
      <c r="C18" s="244"/>
      <c r="D18" s="244"/>
      <c r="E18" s="244"/>
      <c r="F18" s="244"/>
      <c r="G18" s="244"/>
      <c r="H18" s="244"/>
      <c r="I18" s="244"/>
      <c r="J18" s="244"/>
      <c r="K18" s="244"/>
      <c r="L18" s="244"/>
      <c r="M18" s="271"/>
      <c r="N18" s="271"/>
    </row>
    <row r="19" spans="1:16" ht="13.2" x14ac:dyDescent="0.2">
      <c r="A19" s="248"/>
      <c r="B19" s="244"/>
      <c r="C19" s="244"/>
      <c r="D19" s="244"/>
      <c r="E19" s="244"/>
      <c r="F19" s="244"/>
      <c r="G19" s="244" t="s">
        <v>481</v>
      </c>
      <c r="H19" s="244"/>
      <c r="I19" s="244"/>
      <c r="J19" s="244"/>
      <c r="K19" s="244"/>
      <c r="L19" s="244"/>
      <c r="M19" s="244"/>
      <c r="N19" s="244"/>
    </row>
    <row r="20" spans="1:16" ht="13.2" x14ac:dyDescent="0.2">
      <c r="A20" s="248"/>
      <c r="B20" s="244"/>
      <c r="C20" s="244"/>
      <c r="D20" s="244"/>
      <c r="E20" s="244"/>
      <c r="F20" s="244"/>
      <c r="G20" s="272"/>
      <c r="H20" s="273"/>
      <c r="I20" s="273"/>
      <c r="J20" s="274"/>
      <c r="K20" s="275" t="s">
        <v>482</v>
      </c>
      <c r="L20" s="276" t="s">
        <v>483</v>
      </c>
      <c r="M20" s="277" t="s">
        <v>484</v>
      </c>
      <c r="N20" s="278"/>
    </row>
    <row r="21" spans="1:16" s="284" customFormat="1" ht="13.2" x14ac:dyDescent="0.2">
      <c r="A21" s="279"/>
      <c r="B21" s="249"/>
      <c r="C21" s="249"/>
      <c r="D21" s="249"/>
      <c r="E21" s="249"/>
      <c r="F21" s="249"/>
      <c r="G21" s="1128" t="s">
        <v>485</v>
      </c>
      <c r="H21" s="1129"/>
      <c r="I21" s="1129"/>
      <c r="J21" s="1130"/>
      <c r="K21" s="280">
        <v>9.5500000000000007</v>
      </c>
      <c r="L21" s="281">
        <v>8.7799999999999994</v>
      </c>
      <c r="M21" s="282">
        <v>0.77</v>
      </c>
      <c r="N21" s="249"/>
      <c r="O21" s="283"/>
      <c r="P21" s="279"/>
    </row>
    <row r="22" spans="1:16" s="284" customFormat="1" ht="13.2" x14ac:dyDescent="0.2">
      <c r="A22" s="279"/>
      <c r="B22" s="249"/>
      <c r="C22" s="249"/>
      <c r="D22" s="249"/>
      <c r="E22" s="249"/>
      <c r="F22" s="249"/>
      <c r="G22" s="1128" t="s">
        <v>486</v>
      </c>
      <c r="H22" s="1129"/>
      <c r="I22" s="1129"/>
      <c r="J22" s="1130"/>
      <c r="K22" s="285">
        <v>95.2</v>
      </c>
      <c r="L22" s="286">
        <v>96.3</v>
      </c>
      <c r="M22" s="287">
        <v>-1.1000000000000001</v>
      </c>
      <c r="N22" s="271"/>
      <c r="O22" s="283"/>
      <c r="P22" s="279"/>
    </row>
    <row r="23" spans="1:16" s="284" customFormat="1" ht="13.2" x14ac:dyDescent="0.2">
      <c r="A23" s="279"/>
      <c r="B23" s="249"/>
      <c r="C23" s="249"/>
      <c r="D23" s="249"/>
      <c r="E23" s="249"/>
      <c r="F23" s="249"/>
      <c r="G23" s="249"/>
      <c r="H23" s="249"/>
      <c r="I23" s="249"/>
      <c r="J23" s="249"/>
      <c r="K23" s="249"/>
      <c r="L23" s="271"/>
      <c r="M23" s="271"/>
      <c r="N23" s="271"/>
      <c r="O23" s="283"/>
      <c r="P23" s="279"/>
    </row>
    <row r="24" spans="1:16" s="284" customFormat="1" ht="13.2" x14ac:dyDescent="0.2">
      <c r="A24" s="279"/>
      <c r="B24" s="249"/>
      <c r="C24" s="249"/>
      <c r="D24" s="249"/>
      <c r="E24" s="249"/>
      <c r="F24" s="249"/>
      <c r="G24" s="249"/>
      <c r="H24" s="249"/>
      <c r="I24" s="249"/>
      <c r="J24" s="249"/>
      <c r="K24" s="249"/>
      <c r="L24" s="271"/>
      <c r="M24" s="271"/>
      <c r="N24" s="271"/>
      <c r="O24" s="283"/>
      <c r="P24" s="279"/>
    </row>
    <row r="25" spans="1:16" s="284" customFormat="1" ht="13.2" x14ac:dyDescent="0.2">
      <c r="A25" s="288"/>
      <c r="B25" s="289"/>
      <c r="C25" s="289"/>
      <c r="D25" s="289"/>
      <c r="E25" s="289"/>
      <c r="F25" s="289"/>
      <c r="G25" s="289"/>
      <c r="H25" s="289"/>
      <c r="I25" s="289"/>
      <c r="J25" s="289"/>
      <c r="K25" s="289"/>
      <c r="L25" s="290"/>
      <c r="M25" s="290"/>
      <c r="N25" s="290"/>
      <c r="O25" s="291"/>
      <c r="P25" s="279"/>
    </row>
    <row r="26" spans="1:16" s="284" customFormat="1" ht="13.2" x14ac:dyDescent="0.2">
      <c r="A26" s="249" t="s">
        <v>487</v>
      </c>
      <c r="B26" s="249"/>
      <c r="C26" s="249"/>
      <c r="D26" s="249"/>
      <c r="E26" s="249"/>
      <c r="F26" s="249"/>
      <c r="G26" s="249"/>
      <c r="H26" s="249"/>
      <c r="I26" s="249"/>
      <c r="J26" s="249"/>
      <c r="K26" s="249"/>
      <c r="L26" s="271"/>
      <c r="M26" s="271"/>
      <c r="N26" s="271"/>
      <c r="O26" s="249"/>
      <c r="P26" s="249"/>
    </row>
    <row r="27" spans="1:16" ht="13.2" x14ac:dyDescent="0.2">
      <c r="K27" s="244"/>
      <c r="L27" s="244"/>
      <c r="M27" s="244"/>
      <c r="N27" s="244"/>
      <c r="O27" s="244"/>
      <c r="P27" s="244"/>
    </row>
    <row r="28" spans="1:16" ht="16.2" x14ac:dyDescent="0.2">
      <c r="A28" s="245" t="s">
        <v>488</v>
      </c>
      <c r="B28" s="246"/>
      <c r="C28" s="246"/>
      <c r="D28" s="246"/>
      <c r="E28" s="246"/>
      <c r="F28" s="246"/>
      <c r="G28" s="246"/>
      <c r="H28" s="246"/>
      <c r="I28" s="246"/>
      <c r="J28" s="246"/>
      <c r="K28" s="246"/>
      <c r="L28" s="246"/>
      <c r="M28" s="246"/>
      <c r="N28" s="246"/>
      <c r="O28" s="292"/>
    </row>
    <row r="29" spans="1:16" ht="13.2" x14ac:dyDescent="0.2">
      <c r="A29" s="248"/>
      <c r="B29" s="244"/>
      <c r="C29" s="244"/>
      <c r="D29" s="244"/>
      <c r="E29" s="244"/>
      <c r="F29" s="244"/>
      <c r="G29" s="249" t="s">
        <v>489</v>
      </c>
      <c r="H29" s="249"/>
      <c r="I29" s="249"/>
      <c r="J29" s="249"/>
      <c r="K29" s="244"/>
      <c r="L29" s="244"/>
      <c r="M29" s="244"/>
      <c r="N29" s="244"/>
      <c r="O29" s="293"/>
    </row>
    <row r="30" spans="1:16" ht="13.2" x14ac:dyDescent="0.2">
      <c r="A30" s="248"/>
      <c r="B30" s="244"/>
      <c r="C30" s="244"/>
      <c r="D30" s="244"/>
      <c r="E30" s="244"/>
      <c r="F30" s="244"/>
      <c r="G30" s="251"/>
      <c r="H30" s="252"/>
      <c r="I30" s="252"/>
      <c r="J30" s="253"/>
      <c r="K30" s="1117" t="s">
        <v>467</v>
      </c>
      <c r="L30" s="254"/>
      <c r="M30" s="255" t="s">
        <v>468</v>
      </c>
      <c r="N30" s="256"/>
    </row>
    <row r="31" spans="1:16" ht="13.2" x14ac:dyDescent="0.2">
      <c r="A31" s="248"/>
      <c r="B31" s="244"/>
      <c r="C31" s="244"/>
      <c r="D31" s="244"/>
      <c r="E31" s="244"/>
      <c r="F31" s="244"/>
      <c r="G31" s="257"/>
      <c r="H31" s="258"/>
      <c r="I31" s="258"/>
      <c r="J31" s="259"/>
      <c r="K31" s="1118"/>
      <c r="L31" s="260" t="s">
        <v>469</v>
      </c>
      <c r="M31" s="261" t="s">
        <v>470</v>
      </c>
      <c r="N31" s="262" t="s">
        <v>471</v>
      </c>
    </row>
    <row r="32" spans="1:16" ht="27" customHeight="1" x14ac:dyDescent="0.2">
      <c r="A32" s="248"/>
      <c r="B32" s="244"/>
      <c r="C32" s="244"/>
      <c r="D32" s="244"/>
      <c r="E32" s="244"/>
      <c r="F32" s="244"/>
      <c r="G32" s="1119" t="s">
        <v>490</v>
      </c>
      <c r="H32" s="1120"/>
      <c r="I32" s="1120"/>
      <c r="J32" s="1121"/>
      <c r="K32" s="294">
        <v>770143</v>
      </c>
      <c r="L32" s="294">
        <v>48694</v>
      </c>
      <c r="M32" s="295">
        <v>53752</v>
      </c>
      <c r="N32" s="296">
        <v>-9.4</v>
      </c>
    </row>
    <row r="33" spans="1:16" ht="13.5" customHeight="1" x14ac:dyDescent="0.2">
      <c r="A33" s="248"/>
      <c r="B33" s="244"/>
      <c r="C33" s="244"/>
      <c r="D33" s="244"/>
      <c r="E33" s="244"/>
      <c r="F33" s="244"/>
      <c r="G33" s="1119" t="s">
        <v>491</v>
      </c>
      <c r="H33" s="1120"/>
      <c r="I33" s="1120"/>
      <c r="J33" s="1121"/>
      <c r="K33" s="294" t="s">
        <v>476</v>
      </c>
      <c r="L33" s="294" t="s">
        <v>476</v>
      </c>
      <c r="M33" s="295" t="s">
        <v>476</v>
      </c>
      <c r="N33" s="296" t="s">
        <v>476</v>
      </c>
    </row>
    <row r="34" spans="1:16" ht="27" customHeight="1" x14ac:dyDescent="0.2">
      <c r="A34" s="248"/>
      <c r="B34" s="244"/>
      <c r="C34" s="244"/>
      <c r="D34" s="244"/>
      <c r="E34" s="244"/>
      <c r="F34" s="244"/>
      <c r="G34" s="1119" t="s">
        <v>492</v>
      </c>
      <c r="H34" s="1120"/>
      <c r="I34" s="1120"/>
      <c r="J34" s="1121"/>
      <c r="K34" s="294" t="s">
        <v>476</v>
      </c>
      <c r="L34" s="294" t="s">
        <v>476</v>
      </c>
      <c r="M34" s="295">
        <v>8</v>
      </c>
      <c r="N34" s="296" t="s">
        <v>476</v>
      </c>
    </row>
    <row r="35" spans="1:16" ht="27" customHeight="1" x14ac:dyDescent="0.2">
      <c r="A35" s="248"/>
      <c r="B35" s="244"/>
      <c r="C35" s="244"/>
      <c r="D35" s="244"/>
      <c r="E35" s="244"/>
      <c r="F35" s="244"/>
      <c r="G35" s="1119" t="s">
        <v>493</v>
      </c>
      <c r="H35" s="1120"/>
      <c r="I35" s="1120"/>
      <c r="J35" s="1121"/>
      <c r="K35" s="294">
        <v>282574</v>
      </c>
      <c r="L35" s="294">
        <v>17866</v>
      </c>
      <c r="M35" s="295">
        <v>15811</v>
      </c>
      <c r="N35" s="296">
        <v>13</v>
      </c>
    </row>
    <row r="36" spans="1:16" ht="27" customHeight="1" x14ac:dyDescent="0.2">
      <c r="A36" s="248"/>
      <c r="B36" s="244"/>
      <c r="C36" s="244"/>
      <c r="D36" s="244"/>
      <c r="E36" s="244"/>
      <c r="F36" s="244"/>
      <c r="G36" s="1119" t="s">
        <v>494</v>
      </c>
      <c r="H36" s="1120"/>
      <c r="I36" s="1120"/>
      <c r="J36" s="1121"/>
      <c r="K36" s="294">
        <v>37659</v>
      </c>
      <c r="L36" s="294">
        <v>2381</v>
      </c>
      <c r="M36" s="295">
        <v>3371</v>
      </c>
      <c r="N36" s="296">
        <v>-29.4</v>
      </c>
    </row>
    <row r="37" spans="1:16" ht="13.5" customHeight="1" x14ac:dyDescent="0.2">
      <c r="A37" s="248"/>
      <c r="B37" s="244"/>
      <c r="C37" s="244"/>
      <c r="D37" s="244"/>
      <c r="E37" s="244"/>
      <c r="F37" s="244"/>
      <c r="G37" s="1119" t="s">
        <v>495</v>
      </c>
      <c r="H37" s="1120"/>
      <c r="I37" s="1120"/>
      <c r="J37" s="1121"/>
      <c r="K37" s="294">
        <v>76134</v>
      </c>
      <c r="L37" s="294">
        <v>4814</v>
      </c>
      <c r="M37" s="295">
        <v>1425</v>
      </c>
      <c r="N37" s="296">
        <v>237.8</v>
      </c>
    </row>
    <row r="38" spans="1:16" ht="27" customHeight="1" x14ac:dyDescent="0.2">
      <c r="A38" s="248"/>
      <c r="B38" s="244"/>
      <c r="C38" s="244"/>
      <c r="D38" s="244"/>
      <c r="E38" s="244"/>
      <c r="F38" s="244"/>
      <c r="G38" s="1122" t="s">
        <v>496</v>
      </c>
      <c r="H38" s="1123"/>
      <c r="I38" s="1123"/>
      <c r="J38" s="1124"/>
      <c r="K38" s="297">
        <v>292</v>
      </c>
      <c r="L38" s="297">
        <v>18</v>
      </c>
      <c r="M38" s="298">
        <v>8</v>
      </c>
      <c r="N38" s="299">
        <v>125</v>
      </c>
      <c r="O38" s="293"/>
    </row>
    <row r="39" spans="1:16" ht="13.2" x14ac:dyDescent="0.2">
      <c r="A39" s="248"/>
      <c r="B39" s="244"/>
      <c r="C39" s="244"/>
      <c r="D39" s="244"/>
      <c r="E39" s="244"/>
      <c r="F39" s="244"/>
      <c r="G39" s="1122" t="s">
        <v>497</v>
      </c>
      <c r="H39" s="1123"/>
      <c r="I39" s="1123"/>
      <c r="J39" s="1124"/>
      <c r="K39" s="300">
        <v>-152753</v>
      </c>
      <c r="L39" s="300">
        <v>-9658</v>
      </c>
      <c r="M39" s="301">
        <v>-3247</v>
      </c>
      <c r="N39" s="302">
        <v>197.4</v>
      </c>
      <c r="O39" s="293"/>
    </row>
    <row r="40" spans="1:16" ht="27" customHeight="1" x14ac:dyDescent="0.2">
      <c r="A40" s="248"/>
      <c r="B40" s="244"/>
      <c r="C40" s="244"/>
      <c r="D40" s="244"/>
      <c r="E40" s="244"/>
      <c r="F40" s="244"/>
      <c r="G40" s="1119" t="s">
        <v>498</v>
      </c>
      <c r="H40" s="1120"/>
      <c r="I40" s="1120"/>
      <c r="J40" s="1121"/>
      <c r="K40" s="300">
        <v>-591506</v>
      </c>
      <c r="L40" s="300">
        <v>-37399</v>
      </c>
      <c r="M40" s="301">
        <v>-45760</v>
      </c>
      <c r="N40" s="302">
        <v>-18.3</v>
      </c>
      <c r="O40" s="293"/>
    </row>
    <row r="41" spans="1:16" ht="13.2" x14ac:dyDescent="0.2">
      <c r="A41" s="248"/>
      <c r="B41" s="244"/>
      <c r="C41" s="244"/>
      <c r="D41" s="244"/>
      <c r="E41" s="244"/>
      <c r="F41" s="244"/>
      <c r="G41" s="1125" t="s">
        <v>279</v>
      </c>
      <c r="H41" s="1126"/>
      <c r="I41" s="1126"/>
      <c r="J41" s="1127"/>
      <c r="K41" s="294">
        <v>422543</v>
      </c>
      <c r="L41" s="300">
        <v>26716</v>
      </c>
      <c r="M41" s="301">
        <v>25369</v>
      </c>
      <c r="N41" s="302">
        <v>5.3</v>
      </c>
      <c r="O41" s="293"/>
    </row>
    <row r="42" spans="1:16" ht="13.2" x14ac:dyDescent="0.2">
      <c r="A42" s="248"/>
      <c r="B42" s="244"/>
      <c r="C42" s="244"/>
      <c r="D42" s="244"/>
      <c r="E42" s="244"/>
      <c r="F42" s="244"/>
      <c r="G42" s="303" t="s">
        <v>499</v>
      </c>
      <c r="H42" s="244"/>
      <c r="I42" s="244"/>
      <c r="J42" s="244"/>
      <c r="K42" s="244"/>
      <c r="L42" s="244"/>
      <c r="M42" s="271"/>
      <c r="N42" s="271"/>
      <c r="O42" s="293"/>
    </row>
    <row r="43" spans="1:16" ht="13.2" x14ac:dyDescent="0.2">
      <c r="A43" s="248"/>
      <c r="B43" s="244"/>
      <c r="C43" s="244"/>
      <c r="D43" s="244"/>
      <c r="E43" s="244"/>
      <c r="F43" s="244"/>
      <c r="G43" s="244"/>
      <c r="H43" s="244"/>
      <c r="I43" s="244"/>
      <c r="J43" s="244"/>
      <c r="K43" s="244"/>
      <c r="L43" s="304"/>
      <c r="M43" s="271"/>
      <c r="N43" s="244"/>
      <c r="O43" s="293"/>
    </row>
    <row r="44" spans="1:16" ht="13.2" x14ac:dyDescent="0.2">
      <c r="A44" s="248"/>
      <c r="B44" s="244"/>
      <c r="C44" s="244"/>
      <c r="D44" s="244"/>
      <c r="E44" s="244"/>
      <c r="F44" s="244"/>
      <c r="G44" s="244"/>
      <c r="H44" s="244"/>
      <c r="I44" s="244"/>
      <c r="J44" s="244"/>
      <c r="K44" s="244"/>
      <c r="L44" s="244"/>
      <c r="M44" s="271"/>
      <c r="N44" s="244"/>
    </row>
    <row r="45" spans="1:16" ht="13.2" x14ac:dyDescent="0.2">
      <c r="A45" s="246"/>
      <c r="B45" s="246"/>
      <c r="C45" s="246"/>
      <c r="D45" s="246"/>
      <c r="E45" s="246"/>
      <c r="F45" s="246"/>
      <c r="G45" s="246"/>
      <c r="H45" s="246"/>
      <c r="I45" s="246"/>
      <c r="J45" s="246"/>
      <c r="K45" s="246"/>
      <c r="L45" s="246"/>
      <c r="M45" s="305"/>
      <c r="N45" s="246"/>
      <c r="O45" s="246"/>
      <c r="P45" s="244"/>
    </row>
    <row r="46" spans="1:16" ht="13.2"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500</v>
      </c>
      <c r="B47" s="244"/>
      <c r="C47" s="244"/>
      <c r="D47" s="244"/>
      <c r="E47" s="244"/>
      <c r="F47" s="244"/>
      <c r="G47" s="244"/>
      <c r="H47" s="244"/>
      <c r="I47" s="244"/>
      <c r="J47" s="244"/>
      <c r="K47" s="244"/>
      <c r="L47" s="244"/>
      <c r="M47" s="244"/>
      <c r="N47" s="244"/>
    </row>
    <row r="48" spans="1:16" ht="13.2" x14ac:dyDescent="0.2">
      <c r="A48" s="248"/>
      <c r="B48" s="244"/>
      <c r="C48" s="244"/>
      <c r="D48" s="244"/>
      <c r="E48" s="244"/>
      <c r="F48" s="244"/>
      <c r="G48" s="308" t="s">
        <v>501</v>
      </c>
      <c r="H48" s="308"/>
      <c r="I48" s="308"/>
      <c r="J48" s="308"/>
      <c r="K48" s="308"/>
      <c r="L48" s="308"/>
      <c r="M48" s="309"/>
      <c r="N48" s="308"/>
    </row>
    <row r="49" spans="1:14" ht="13.5" customHeight="1" x14ac:dyDescent="0.2">
      <c r="A49" s="248"/>
      <c r="B49" s="244"/>
      <c r="C49" s="244"/>
      <c r="D49" s="244"/>
      <c r="E49" s="244"/>
      <c r="F49" s="244"/>
      <c r="G49" s="310"/>
      <c r="H49" s="311"/>
      <c r="I49" s="1112" t="s">
        <v>467</v>
      </c>
      <c r="J49" s="1114" t="s">
        <v>502</v>
      </c>
      <c r="K49" s="1115"/>
      <c r="L49" s="1115"/>
      <c r="M49" s="1115"/>
      <c r="N49" s="1116"/>
    </row>
    <row r="50" spans="1:14" ht="13.2" x14ac:dyDescent="0.2">
      <c r="A50" s="248"/>
      <c r="B50" s="244"/>
      <c r="C50" s="244"/>
      <c r="D50" s="244"/>
      <c r="E50" s="244"/>
      <c r="F50" s="244"/>
      <c r="G50" s="312"/>
      <c r="H50" s="313"/>
      <c r="I50" s="1113"/>
      <c r="J50" s="314" t="s">
        <v>503</v>
      </c>
      <c r="K50" s="315" t="s">
        <v>504</v>
      </c>
      <c r="L50" s="316" t="s">
        <v>505</v>
      </c>
      <c r="M50" s="317" t="s">
        <v>506</v>
      </c>
      <c r="N50" s="318" t="s">
        <v>507</v>
      </c>
    </row>
    <row r="51" spans="1:14" ht="13.2" x14ac:dyDescent="0.2">
      <c r="A51" s="248"/>
      <c r="B51" s="244"/>
      <c r="C51" s="244"/>
      <c r="D51" s="244"/>
      <c r="E51" s="244"/>
      <c r="F51" s="244"/>
      <c r="G51" s="310" t="s">
        <v>508</v>
      </c>
      <c r="H51" s="311"/>
      <c r="I51" s="319">
        <v>2175993</v>
      </c>
      <c r="J51" s="320">
        <v>141805</v>
      </c>
      <c r="K51" s="321">
        <v>210.1</v>
      </c>
      <c r="L51" s="322">
        <v>65529</v>
      </c>
      <c r="M51" s="323">
        <v>43</v>
      </c>
      <c r="N51" s="324">
        <v>167.1</v>
      </c>
    </row>
    <row r="52" spans="1:14" ht="13.2" x14ac:dyDescent="0.2">
      <c r="A52" s="248"/>
      <c r="B52" s="244"/>
      <c r="C52" s="244"/>
      <c r="D52" s="244"/>
      <c r="E52" s="244"/>
      <c r="F52" s="244"/>
      <c r="G52" s="325"/>
      <c r="H52" s="326" t="s">
        <v>509</v>
      </c>
      <c r="I52" s="327">
        <v>858783</v>
      </c>
      <c r="J52" s="328">
        <v>55965</v>
      </c>
      <c r="K52" s="329">
        <v>58.5</v>
      </c>
      <c r="L52" s="330">
        <v>32858</v>
      </c>
      <c r="M52" s="331">
        <v>44.5</v>
      </c>
      <c r="N52" s="332">
        <v>14</v>
      </c>
    </row>
    <row r="53" spans="1:14" ht="13.2" x14ac:dyDescent="0.2">
      <c r="A53" s="248"/>
      <c r="B53" s="244"/>
      <c r="C53" s="244"/>
      <c r="D53" s="244"/>
      <c r="E53" s="244"/>
      <c r="F53" s="244"/>
      <c r="G53" s="310" t="s">
        <v>510</v>
      </c>
      <c r="H53" s="311"/>
      <c r="I53" s="319">
        <v>1694414</v>
      </c>
      <c r="J53" s="320">
        <v>110263</v>
      </c>
      <c r="K53" s="321">
        <v>-22.2</v>
      </c>
      <c r="L53" s="322">
        <v>64717</v>
      </c>
      <c r="M53" s="323">
        <v>-1.2</v>
      </c>
      <c r="N53" s="324">
        <v>-21</v>
      </c>
    </row>
    <row r="54" spans="1:14" ht="13.2" x14ac:dyDescent="0.2">
      <c r="A54" s="248"/>
      <c r="B54" s="244"/>
      <c r="C54" s="244"/>
      <c r="D54" s="244"/>
      <c r="E54" s="244"/>
      <c r="F54" s="244"/>
      <c r="G54" s="325"/>
      <c r="H54" s="326" t="s">
        <v>509</v>
      </c>
      <c r="I54" s="327">
        <v>749503</v>
      </c>
      <c r="J54" s="328">
        <v>48774</v>
      </c>
      <c r="K54" s="329">
        <v>-12.8</v>
      </c>
      <c r="L54" s="330">
        <v>31931</v>
      </c>
      <c r="M54" s="331">
        <v>-2.8</v>
      </c>
      <c r="N54" s="332">
        <v>-10</v>
      </c>
    </row>
    <row r="55" spans="1:14" ht="13.2" x14ac:dyDescent="0.2">
      <c r="A55" s="248"/>
      <c r="B55" s="244"/>
      <c r="C55" s="244"/>
      <c r="D55" s="244"/>
      <c r="E55" s="244"/>
      <c r="F55" s="244"/>
      <c r="G55" s="310" t="s">
        <v>511</v>
      </c>
      <c r="H55" s="311"/>
      <c r="I55" s="319">
        <v>847515</v>
      </c>
      <c r="J55" s="320">
        <v>55364</v>
      </c>
      <c r="K55" s="321">
        <v>-49.8</v>
      </c>
      <c r="L55" s="322">
        <v>61557</v>
      </c>
      <c r="M55" s="323">
        <v>-4.9000000000000004</v>
      </c>
      <c r="N55" s="324">
        <v>-44.9</v>
      </c>
    </row>
    <row r="56" spans="1:14" ht="13.2" x14ac:dyDescent="0.2">
      <c r="A56" s="248"/>
      <c r="B56" s="244"/>
      <c r="C56" s="244"/>
      <c r="D56" s="244"/>
      <c r="E56" s="244"/>
      <c r="F56" s="244"/>
      <c r="G56" s="325"/>
      <c r="H56" s="326" t="s">
        <v>509</v>
      </c>
      <c r="I56" s="327">
        <v>652336</v>
      </c>
      <c r="J56" s="328">
        <v>42614</v>
      </c>
      <c r="K56" s="329">
        <v>-12.6</v>
      </c>
      <c r="L56" s="330">
        <v>32497</v>
      </c>
      <c r="M56" s="331">
        <v>1.8</v>
      </c>
      <c r="N56" s="332">
        <v>-14.4</v>
      </c>
    </row>
    <row r="57" spans="1:14" ht="13.2" x14ac:dyDescent="0.2">
      <c r="A57" s="248"/>
      <c r="B57" s="244"/>
      <c r="C57" s="244"/>
      <c r="D57" s="244"/>
      <c r="E57" s="244"/>
      <c r="F57" s="244"/>
      <c r="G57" s="310" t="s">
        <v>512</v>
      </c>
      <c r="H57" s="311"/>
      <c r="I57" s="319">
        <v>1669039</v>
      </c>
      <c r="J57" s="320">
        <v>106730</v>
      </c>
      <c r="K57" s="321">
        <v>92.8</v>
      </c>
      <c r="L57" s="322">
        <v>69806</v>
      </c>
      <c r="M57" s="323">
        <v>13.4</v>
      </c>
      <c r="N57" s="324">
        <v>79.400000000000006</v>
      </c>
    </row>
    <row r="58" spans="1:14" ht="13.2" x14ac:dyDescent="0.2">
      <c r="A58" s="248"/>
      <c r="B58" s="244"/>
      <c r="C58" s="244"/>
      <c r="D58" s="244"/>
      <c r="E58" s="244"/>
      <c r="F58" s="244"/>
      <c r="G58" s="325"/>
      <c r="H58" s="326" t="s">
        <v>509</v>
      </c>
      <c r="I58" s="327">
        <v>882702</v>
      </c>
      <c r="J58" s="328">
        <v>56446</v>
      </c>
      <c r="K58" s="329">
        <v>32.5</v>
      </c>
      <c r="L58" s="330">
        <v>32823</v>
      </c>
      <c r="M58" s="331">
        <v>1</v>
      </c>
      <c r="N58" s="332">
        <v>31.5</v>
      </c>
    </row>
    <row r="59" spans="1:14" ht="13.2" x14ac:dyDescent="0.2">
      <c r="A59" s="248"/>
      <c r="B59" s="244"/>
      <c r="C59" s="244"/>
      <c r="D59" s="244"/>
      <c r="E59" s="244"/>
      <c r="F59" s="244"/>
      <c r="G59" s="310" t="s">
        <v>513</v>
      </c>
      <c r="H59" s="311"/>
      <c r="I59" s="319">
        <v>1346425</v>
      </c>
      <c r="J59" s="320">
        <v>85131</v>
      </c>
      <c r="K59" s="321">
        <v>-20.2</v>
      </c>
      <c r="L59" s="322">
        <v>74444</v>
      </c>
      <c r="M59" s="323">
        <v>6.6</v>
      </c>
      <c r="N59" s="324">
        <v>-26.8</v>
      </c>
    </row>
    <row r="60" spans="1:14" ht="13.2" x14ac:dyDescent="0.2">
      <c r="A60" s="248"/>
      <c r="B60" s="244"/>
      <c r="C60" s="244"/>
      <c r="D60" s="244"/>
      <c r="E60" s="244"/>
      <c r="F60" s="244"/>
      <c r="G60" s="325"/>
      <c r="H60" s="326" t="s">
        <v>509</v>
      </c>
      <c r="I60" s="333">
        <v>1044221</v>
      </c>
      <c r="J60" s="328">
        <v>66023</v>
      </c>
      <c r="K60" s="329">
        <v>17</v>
      </c>
      <c r="L60" s="330">
        <v>34175</v>
      </c>
      <c r="M60" s="331">
        <v>4.0999999999999996</v>
      </c>
      <c r="N60" s="332">
        <v>12.9</v>
      </c>
    </row>
    <row r="61" spans="1:14" ht="13.2" x14ac:dyDescent="0.2">
      <c r="A61" s="248"/>
      <c r="B61" s="244"/>
      <c r="C61" s="244"/>
      <c r="D61" s="244"/>
      <c r="E61" s="244"/>
      <c r="F61" s="244"/>
      <c r="G61" s="310" t="s">
        <v>514</v>
      </c>
      <c r="H61" s="334"/>
      <c r="I61" s="335">
        <v>1546677</v>
      </c>
      <c r="J61" s="336">
        <v>99859</v>
      </c>
      <c r="K61" s="337">
        <v>42.1</v>
      </c>
      <c r="L61" s="338">
        <v>67211</v>
      </c>
      <c r="M61" s="339">
        <v>11.4</v>
      </c>
      <c r="N61" s="324">
        <v>30.7</v>
      </c>
    </row>
    <row r="62" spans="1:14" ht="13.2" x14ac:dyDescent="0.2">
      <c r="A62" s="248"/>
      <c r="B62" s="244"/>
      <c r="C62" s="244"/>
      <c r="D62" s="244"/>
      <c r="E62" s="244"/>
      <c r="F62" s="244"/>
      <c r="G62" s="325"/>
      <c r="H62" s="326" t="s">
        <v>509</v>
      </c>
      <c r="I62" s="327">
        <v>837509</v>
      </c>
      <c r="J62" s="328">
        <v>53964</v>
      </c>
      <c r="K62" s="329">
        <v>16.5</v>
      </c>
      <c r="L62" s="330">
        <v>32857</v>
      </c>
      <c r="M62" s="331">
        <v>9.6999999999999993</v>
      </c>
      <c r="N62" s="332">
        <v>6.8</v>
      </c>
    </row>
    <row r="63" spans="1:14" ht="13.2" x14ac:dyDescent="0.2">
      <c r="A63" s="248"/>
      <c r="B63" s="244"/>
      <c r="C63" s="244"/>
      <c r="D63" s="244"/>
      <c r="E63" s="244"/>
      <c r="F63" s="244"/>
      <c r="G63" s="244"/>
      <c r="H63" s="244"/>
      <c r="I63" s="244"/>
      <c r="J63" s="244"/>
      <c r="K63" s="244"/>
      <c r="L63" s="244"/>
      <c r="M63" s="244"/>
      <c r="N63" s="244"/>
    </row>
    <row r="64" spans="1:14" ht="13.2" x14ac:dyDescent="0.2">
      <c r="A64" s="248"/>
      <c r="B64" s="244"/>
      <c r="C64" s="244"/>
      <c r="D64" s="244"/>
      <c r="E64" s="244"/>
      <c r="F64" s="244"/>
      <c r="G64" s="244"/>
      <c r="H64" s="244"/>
      <c r="I64" s="244"/>
      <c r="J64" s="244"/>
      <c r="K64" s="244"/>
      <c r="L64" s="244"/>
      <c r="M64" s="244"/>
      <c r="N64" s="244"/>
    </row>
    <row r="65" spans="1:16" ht="13.2" x14ac:dyDescent="0.2">
      <c r="A65" s="248"/>
      <c r="B65" s="244"/>
      <c r="C65" s="244"/>
      <c r="D65" s="244"/>
      <c r="E65" s="244"/>
      <c r="F65" s="244"/>
      <c r="G65" s="244"/>
      <c r="H65" s="244"/>
      <c r="I65" s="244"/>
      <c r="J65" s="244"/>
      <c r="K65" s="244"/>
      <c r="L65" s="244"/>
      <c r="M65" s="244"/>
      <c r="N65" s="244"/>
    </row>
    <row r="66" spans="1:16" ht="13.2"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2" hidden="1" x14ac:dyDescent="0.2">
      <c r="G70" s="244"/>
      <c r="H70" s="244"/>
      <c r="I70" s="244"/>
      <c r="J70" s="244"/>
      <c r="K70" s="244"/>
      <c r="L70" s="244"/>
      <c r="M70" s="244"/>
      <c r="N70" s="244"/>
    </row>
    <row r="71" spans="1:16" ht="13.2" hidden="1" x14ac:dyDescent="0.2">
      <c r="G71" s="244"/>
      <c r="H71" s="244"/>
      <c r="I71" s="244"/>
      <c r="J71" s="244"/>
      <c r="K71" s="244"/>
      <c r="L71" s="244"/>
      <c r="M71" s="244"/>
      <c r="N71" s="244"/>
    </row>
    <row r="72" spans="1:16" ht="13.2" hidden="1" x14ac:dyDescent="0.2">
      <c r="G72" s="244"/>
      <c r="H72" s="244"/>
      <c r="I72" s="244"/>
      <c r="J72" s="244"/>
      <c r="K72" s="244"/>
      <c r="L72" s="244"/>
      <c r="M72" s="244"/>
      <c r="N72" s="244"/>
    </row>
    <row r="73" spans="1:16" ht="13.2" hidden="1" x14ac:dyDescent="0.2">
      <c r="G73" s="244"/>
      <c r="H73" s="244"/>
      <c r="I73" s="244"/>
      <c r="J73" s="244"/>
      <c r="K73" s="244"/>
      <c r="L73" s="244"/>
      <c r="M73" s="244"/>
      <c r="N73" s="244"/>
    </row>
    <row r="74" spans="1:16" ht="13.2" hidden="1" x14ac:dyDescent="0.2"/>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2">
      <c r="B47" s="10"/>
      <c r="C47" s="1137" t="s">
        <v>3</v>
      </c>
      <c r="D47" s="1137"/>
      <c r="E47" s="1138"/>
      <c r="F47" s="11">
        <v>17.22</v>
      </c>
      <c r="G47" s="12">
        <v>19.68</v>
      </c>
      <c r="H47" s="12">
        <v>18.91</v>
      </c>
      <c r="I47" s="12">
        <v>19.86</v>
      </c>
      <c r="J47" s="13">
        <v>16.73</v>
      </c>
    </row>
    <row r="48" spans="2:10" ht="57.75" customHeight="1" x14ac:dyDescent="0.2">
      <c r="B48" s="14"/>
      <c r="C48" s="1139" t="s">
        <v>4</v>
      </c>
      <c r="D48" s="1139"/>
      <c r="E48" s="1140"/>
      <c r="F48" s="15">
        <v>5.99</v>
      </c>
      <c r="G48" s="16">
        <v>6.58</v>
      </c>
      <c r="H48" s="16">
        <v>5.56</v>
      </c>
      <c r="I48" s="16">
        <v>4.47</v>
      </c>
      <c r="J48" s="17">
        <v>5.01</v>
      </c>
    </row>
    <row r="49" spans="2:10" ht="57.75" customHeight="1" thickBot="1" x14ac:dyDescent="0.25">
      <c r="B49" s="18"/>
      <c r="C49" s="1141" t="s">
        <v>5</v>
      </c>
      <c r="D49" s="1141"/>
      <c r="E49" s="1142"/>
      <c r="F49" s="19">
        <v>2.77</v>
      </c>
      <c r="G49" s="20">
        <v>3.74</v>
      </c>
      <c r="H49" s="20" t="s">
        <v>521</v>
      </c>
      <c r="I49" s="20" t="s">
        <v>522</v>
      </c>
      <c r="J49" s="21" t="s">
        <v>523</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2">
      <c r="A34" s="22"/>
      <c r="B34" s="31"/>
      <c r="C34" s="1149" t="s">
        <v>524</v>
      </c>
      <c r="D34" s="1149"/>
      <c r="E34" s="1150"/>
      <c r="F34" s="32" t="s">
        <v>525</v>
      </c>
      <c r="G34" s="33" t="s">
        <v>526</v>
      </c>
      <c r="H34" s="33" t="s">
        <v>527</v>
      </c>
      <c r="I34" s="33" t="s">
        <v>528</v>
      </c>
      <c r="J34" s="34" t="s">
        <v>529</v>
      </c>
      <c r="K34" s="22"/>
      <c r="L34" s="22"/>
      <c r="M34" s="22"/>
      <c r="N34" s="22"/>
      <c r="O34" s="22"/>
      <c r="P34" s="22"/>
    </row>
    <row r="35" spans="1:16" ht="39" customHeight="1" x14ac:dyDescent="0.2">
      <c r="A35" s="22"/>
      <c r="B35" s="35"/>
      <c r="C35" s="1143" t="s">
        <v>530</v>
      </c>
      <c r="D35" s="1144"/>
      <c r="E35" s="1145"/>
      <c r="F35" s="36">
        <v>6.01</v>
      </c>
      <c r="G35" s="37">
        <v>6.1</v>
      </c>
      <c r="H35" s="37">
        <v>5.88</v>
      </c>
      <c r="I35" s="37">
        <v>6.29</v>
      </c>
      <c r="J35" s="38">
        <v>5.76</v>
      </c>
      <c r="K35" s="22"/>
      <c r="L35" s="22"/>
      <c r="M35" s="22"/>
      <c r="N35" s="22"/>
      <c r="O35" s="22"/>
      <c r="P35" s="22"/>
    </row>
    <row r="36" spans="1:16" ht="39" customHeight="1" x14ac:dyDescent="0.2">
      <c r="A36" s="22"/>
      <c r="B36" s="35"/>
      <c r="C36" s="1143" t="s">
        <v>531</v>
      </c>
      <c r="D36" s="1144"/>
      <c r="E36" s="1145"/>
      <c r="F36" s="36">
        <v>6.11</v>
      </c>
      <c r="G36" s="37">
        <v>6.69</v>
      </c>
      <c r="H36" s="37">
        <v>5.68</v>
      </c>
      <c r="I36" s="37">
        <v>4.58</v>
      </c>
      <c r="J36" s="38">
        <v>5.12</v>
      </c>
      <c r="K36" s="22"/>
      <c r="L36" s="22"/>
      <c r="M36" s="22"/>
      <c r="N36" s="22"/>
      <c r="O36" s="22"/>
      <c r="P36" s="22"/>
    </row>
    <row r="37" spans="1:16" ht="39" customHeight="1" x14ac:dyDescent="0.2">
      <c r="A37" s="22"/>
      <c r="B37" s="35"/>
      <c r="C37" s="1143" t="s">
        <v>532</v>
      </c>
      <c r="D37" s="1144"/>
      <c r="E37" s="1145"/>
      <c r="F37" s="36">
        <v>0.03</v>
      </c>
      <c r="G37" s="37">
        <v>0.04</v>
      </c>
      <c r="H37" s="37">
        <v>0</v>
      </c>
      <c r="I37" s="37">
        <v>0.03</v>
      </c>
      <c r="J37" s="38">
        <v>0.28999999999999998</v>
      </c>
      <c r="K37" s="22"/>
      <c r="L37" s="22"/>
      <c r="M37" s="22"/>
      <c r="N37" s="22"/>
      <c r="O37" s="22"/>
      <c r="P37" s="22"/>
    </row>
    <row r="38" spans="1:16" ht="39" customHeight="1" x14ac:dyDescent="0.2">
      <c r="A38" s="22"/>
      <c r="B38" s="35"/>
      <c r="C38" s="1143" t="s">
        <v>533</v>
      </c>
      <c r="D38" s="1144"/>
      <c r="E38" s="1145"/>
      <c r="F38" s="36">
        <v>0.04</v>
      </c>
      <c r="G38" s="37">
        <v>0.01</v>
      </c>
      <c r="H38" s="37">
        <v>0.03</v>
      </c>
      <c r="I38" s="37">
        <v>0.03</v>
      </c>
      <c r="J38" s="38">
        <v>0.06</v>
      </c>
      <c r="K38" s="22"/>
      <c r="L38" s="22"/>
      <c r="M38" s="22"/>
      <c r="N38" s="22"/>
      <c r="O38" s="22"/>
      <c r="P38" s="22"/>
    </row>
    <row r="39" spans="1:16" ht="39" customHeight="1" x14ac:dyDescent="0.2">
      <c r="A39" s="22"/>
      <c r="B39" s="35"/>
      <c r="C39" s="1143" t="s">
        <v>534</v>
      </c>
      <c r="D39" s="1144"/>
      <c r="E39" s="1145"/>
      <c r="F39" s="36">
        <v>0</v>
      </c>
      <c r="G39" s="37">
        <v>0</v>
      </c>
      <c r="H39" s="37">
        <v>0</v>
      </c>
      <c r="I39" s="37">
        <v>0</v>
      </c>
      <c r="J39" s="38">
        <v>0.01</v>
      </c>
      <c r="K39" s="22"/>
      <c r="L39" s="22"/>
      <c r="M39" s="22"/>
      <c r="N39" s="22"/>
      <c r="O39" s="22"/>
      <c r="P39" s="22"/>
    </row>
    <row r="40" spans="1:16" ht="39" customHeight="1" x14ac:dyDescent="0.2">
      <c r="A40" s="22"/>
      <c r="B40" s="35"/>
      <c r="C40" s="1143" t="s">
        <v>535</v>
      </c>
      <c r="D40" s="1144"/>
      <c r="E40" s="1145"/>
      <c r="F40" s="36">
        <v>0</v>
      </c>
      <c r="G40" s="37">
        <v>0</v>
      </c>
      <c r="H40" s="37">
        <v>0</v>
      </c>
      <c r="I40" s="37">
        <v>0</v>
      </c>
      <c r="J40" s="38">
        <v>0</v>
      </c>
      <c r="K40" s="22"/>
      <c r="L40" s="22"/>
      <c r="M40" s="22"/>
      <c r="N40" s="22"/>
      <c r="O40" s="22"/>
      <c r="P40" s="22"/>
    </row>
    <row r="41" spans="1:16" ht="39" customHeight="1" x14ac:dyDescent="0.2">
      <c r="A41" s="22"/>
      <c r="B41" s="35"/>
      <c r="C41" s="1143"/>
      <c r="D41" s="1144"/>
      <c r="E41" s="1145"/>
      <c r="F41" s="36"/>
      <c r="G41" s="37"/>
      <c r="H41" s="37"/>
      <c r="I41" s="37"/>
      <c r="J41" s="38"/>
      <c r="K41" s="22"/>
      <c r="L41" s="22"/>
      <c r="M41" s="22"/>
      <c r="N41" s="22"/>
      <c r="O41" s="22"/>
      <c r="P41" s="22"/>
    </row>
    <row r="42" spans="1:16" ht="39" customHeight="1" x14ac:dyDescent="0.2">
      <c r="A42" s="22"/>
      <c r="B42" s="39"/>
      <c r="C42" s="1143" t="s">
        <v>536</v>
      </c>
      <c r="D42" s="1144"/>
      <c r="E42" s="1145"/>
      <c r="F42" s="36" t="s">
        <v>476</v>
      </c>
      <c r="G42" s="37" t="s">
        <v>476</v>
      </c>
      <c r="H42" s="37" t="s">
        <v>476</v>
      </c>
      <c r="I42" s="37" t="s">
        <v>476</v>
      </c>
      <c r="J42" s="38" t="s">
        <v>476</v>
      </c>
      <c r="K42" s="22"/>
      <c r="L42" s="22"/>
      <c r="M42" s="22"/>
      <c r="N42" s="22"/>
      <c r="O42" s="22"/>
      <c r="P42" s="22"/>
    </row>
    <row r="43" spans="1:16" ht="39" customHeight="1" thickBot="1" x14ac:dyDescent="0.25">
      <c r="A43" s="22"/>
      <c r="B43" s="40"/>
      <c r="C43" s="1146" t="s">
        <v>537</v>
      </c>
      <c r="D43" s="1147"/>
      <c r="E43" s="1148"/>
      <c r="F43" s="41">
        <v>0</v>
      </c>
      <c r="G43" s="42">
        <v>0</v>
      </c>
      <c r="H43" s="42">
        <v>0</v>
      </c>
      <c r="I43" s="42">
        <v>0</v>
      </c>
      <c r="J43" s="43" t="s">
        <v>476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2">
      <c r="A45" s="48"/>
      <c r="B45" s="1159" t="s">
        <v>11</v>
      </c>
      <c r="C45" s="1160"/>
      <c r="D45" s="58"/>
      <c r="E45" s="1165" t="s">
        <v>12</v>
      </c>
      <c r="F45" s="1165"/>
      <c r="G45" s="1165"/>
      <c r="H45" s="1165"/>
      <c r="I45" s="1165"/>
      <c r="J45" s="1166"/>
      <c r="K45" s="59">
        <v>1016</v>
      </c>
      <c r="L45" s="60">
        <v>958</v>
      </c>
      <c r="M45" s="60">
        <v>898</v>
      </c>
      <c r="N45" s="60">
        <v>813</v>
      </c>
      <c r="O45" s="61">
        <v>770</v>
      </c>
      <c r="P45" s="48"/>
      <c r="Q45" s="48"/>
      <c r="R45" s="48"/>
      <c r="S45" s="48"/>
      <c r="T45" s="48"/>
      <c r="U45" s="48"/>
    </row>
    <row r="46" spans="1:21" ht="30.75" customHeight="1" x14ac:dyDescent="0.2">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x14ac:dyDescent="0.2">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x14ac:dyDescent="0.2">
      <c r="A48" s="48"/>
      <c r="B48" s="1161"/>
      <c r="C48" s="1162"/>
      <c r="D48" s="62"/>
      <c r="E48" s="1153" t="s">
        <v>15</v>
      </c>
      <c r="F48" s="1153"/>
      <c r="G48" s="1153"/>
      <c r="H48" s="1153"/>
      <c r="I48" s="1153"/>
      <c r="J48" s="1154"/>
      <c r="K48" s="63">
        <v>278</v>
      </c>
      <c r="L48" s="64">
        <v>273</v>
      </c>
      <c r="M48" s="64">
        <v>277</v>
      </c>
      <c r="N48" s="64">
        <v>280</v>
      </c>
      <c r="O48" s="65">
        <v>283</v>
      </c>
      <c r="P48" s="48"/>
      <c r="Q48" s="48"/>
      <c r="R48" s="48"/>
      <c r="S48" s="48"/>
      <c r="T48" s="48"/>
      <c r="U48" s="48"/>
    </row>
    <row r="49" spans="1:21" ht="30.75" customHeight="1" x14ac:dyDescent="0.2">
      <c r="A49" s="48"/>
      <c r="B49" s="1161"/>
      <c r="C49" s="1162"/>
      <c r="D49" s="62"/>
      <c r="E49" s="1153" t="s">
        <v>16</v>
      </c>
      <c r="F49" s="1153"/>
      <c r="G49" s="1153"/>
      <c r="H49" s="1153"/>
      <c r="I49" s="1153"/>
      <c r="J49" s="1154"/>
      <c r="K49" s="63">
        <v>40</v>
      </c>
      <c r="L49" s="64">
        <v>39</v>
      </c>
      <c r="M49" s="64">
        <v>39</v>
      </c>
      <c r="N49" s="64">
        <v>38</v>
      </c>
      <c r="O49" s="65">
        <v>38</v>
      </c>
      <c r="P49" s="48"/>
      <c r="Q49" s="48"/>
      <c r="R49" s="48"/>
      <c r="S49" s="48"/>
      <c r="T49" s="48"/>
      <c r="U49" s="48"/>
    </row>
    <row r="50" spans="1:21" ht="30.75" customHeight="1" x14ac:dyDescent="0.2">
      <c r="A50" s="48"/>
      <c r="B50" s="1161"/>
      <c r="C50" s="1162"/>
      <c r="D50" s="62"/>
      <c r="E50" s="1153" t="s">
        <v>17</v>
      </c>
      <c r="F50" s="1153"/>
      <c r="G50" s="1153"/>
      <c r="H50" s="1153"/>
      <c r="I50" s="1153"/>
      <c r="J50" s="1154"/>
      <c r="K50" s="63">
        <v>108</v>
      </c>
      <c r="L50" s="64">
        <v>108</v>
      </c>
      <c r="M50" s="64">
        <v>85</v>
      </c>
      <c r="N50" s="64">
        <v>84</v>
      </c>
      <c r="O50" s="65">
        <v>76</v>
      </c>
      <c r="P50" s="48"/>
      <c r="Q50" s="48"/>
      <c r="R50" s="48"/>
      <c r="S50" s="48"/>
      <c r="T50" s="48"/>
      <c r="U50" s="48"/>
    </row>
    <row r="51" spans="1:21" ht="30.75" customHeight="1" x14ac:dyDescent="0.2">
      <c r="A51" s="48"/>
      <c r="B51" s="1163"/>
      <c r="C51" s="1164"/>
      <c r="D51" s="66"/>
      <c r="E51" s="1153" t="s">
        <v>18</v>
      </c>
      <c r="F51" s="1153"/>
      <c r="G51" s="1153"/>
      <c r="H51" s="1153"/>
      <c r="I51" s="1153"/>
      <c r="J51" s="1154"/>
      <c r="K51" s="63">
        <v>1</v>
      </c>
      <c r="L51" s="64">
        <v>1</v>
      </c>
      <c r="M51" s="64">
        <v>0</v>
      </c>
      <c r="N51" s="64">
        <v>1</v>
      </c>
      <c r="O51" s="65">
        <v>0</v>
      </c>
      <c r="P51" s="48"/>
      <c r="Q51" s="48"/>
      <c r="R51" s="48"/>
      <c r="S51" s="48"/>
      <c r="T51" s="48"/>
      <c r="U51" s="48"/>
    </row>
    <row r="52" spans="1:21" ht="30.75" customHeight="1" x14ac:dyDescent="0.2">
      <c r="A52" s="48"/>
      <c r="B52" s="1151" t="s">
        <v>19</v>
      </c>
      <c r="C52" s="1152"/>
      <c r="D52" s="66"/>
      <c r="E52" s="1153" t="s">
        <v>20</v>
      </c>
      <c r="F52" s="1153"/>
      <c r="G52" s="1153"/>
      <c r="H52" s="1153"/>
      <c r="I52" s="1153"/>
      <c r="J52" s="1154"/>
      <c r="K52" s="63">
        <v>826</v>
      </c>
      <c r="L52" s="64">
        <v>794</v>
      </c>
      <c r="M52" s="64">
        <v>782</v>
      </c>
      <c r="N52" s="64">
        <v>755</v>
      </c>
      <c r="O52" s="65">
        <v>745</v>
      </c>
      <c r="P52" s="48"/>
      <c r="Q52" s="48"/>
      <c r="R52" s="48"/>
      <c r="S52" s="48"/>
      <c r="T52" s="48"/>
      <c r="U52" s="48"/>
    </row>
    <row r="53" spans="1:21" ht="30.75" customHeight="1" thickBot="1" x14ac:dyDescent="0.25">
      <c r="A53" s="48"/>
      <c r="B53" s="1155" t="s">
        <v>21</v>
      </c>
      <c r="C53" s="1156"/>
      <c r="D53" s="67"/>
      <c r="E53" s="1157" t="s">
        <v>22</v>
      </c>
      <c r="F53" s="1157"/>
      <c r="G53" s="1157"/>
      <c r="H53" s="1157"/>
      <c r="I53" s="1157"/>
      <c r="J53" s="1158"/>
      <c r="K53" s="68">
        <v>617</v>
      </c>
      <c r="L53" s="69">
        <v>585</v>
      </c>
      <c r="M53" s="69">
        <v>517</v>
      </c>
      <c r="N53" s="69">
        <v>461</v>
      </c>
      <c r="O53" s="70">
        <v>422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dcterms:created xsi:type="dcterms:W3CDTF">2015-02-17T05:46:29Z</dcterms:created>
  <dcterms:modified xsi:type="dcterms:W3CDTF">2015-04-20T02:31:30Z</dcterms:modified>
  <cp:category/>
</cp:coreProperties>
</file>