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80" windowWidth="14940" windowHeight="77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BE34" i="9" l="1"/>
  <c r="BE35" i="9" s="1"/>
  <c r="U36" i="9"/>
  <c r="AM34" i="9"/>
</calcChain>
</file>

<file path=xl/sharedStrings.xml><?xml version="1.0" encoding="utf-8"?>
<sst xmlns="http://schemas.openxmlformats.org/spreadsheetml/2006/main" count="965" uniqueCount="551">
  <si>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</si>
  <si>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</si>
  <si>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</si>
  <si>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</si>
  <si>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</si>
  <si>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</si>
  <si>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</si>
  <si>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</si>
  <si>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</si>
  <si>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</si>
  <si>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</si>
  <si>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</si>
  <si>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</si>
  <si>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</si>
  <si>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</si>
  <si>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</si>
  <si>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</si>
  <si>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</si>
  <si>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</si>
  <si>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</si>
  <si>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</si>
  <si>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</si>
  <si>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</si>
  <si>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</si>
  <si>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</si>
  <si>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</si>
  <si>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</si>
  <si>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</si>
  <si>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</si>
  <si>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</si>
  <si>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</si>
  <si>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</si>
  <si>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</si>
  <si>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</si>
  <si>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</si>
  <si>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</si>
  <si>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</si>
  <si>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</si>
  <si>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</si>
  <si>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</si>
  <si>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</si>
  <si>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</si>
  <si>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</si>
  <si>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</si>
  <si>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</si>
  <si>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</si>
  <si>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</si>
  <si>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</si>
  <si>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</si>
  <si>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</si>
  <si>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</si>
  <si>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</si>
  <si>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</si>
  <si>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</si>
  <si>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</si>
  <si>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</si>
  <si>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</si>
  <si>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</si>
  <si>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</si>
  <si>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</si>
  <si>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</si>
  <si>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</si>
  <si>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</si>
  <si>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</si>
  <si>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</si>
  <si>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</si>
  <si>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</si>
  <si>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</si>
  <si>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</si>
  <si>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</si>
  <si>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</si>
  <si>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</si>
  <si>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</si>
  <si>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</si>
  <si>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</si>
  <si>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</si>
  <si>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</si>
  <si>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</si>
  <si>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</si>
  <si>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</si>
  <si>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</si>
  <si>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</si>
  <si>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</si>
  <si>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</si>
  <si>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</si>
  <si>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</si>
  <si>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</si>
  <si>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</si>
  <si>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</si>
  <si>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</si>
  <si>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</si>
  <si>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</si>
  <si>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</si>
  <si>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</si>
  <si>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</si>
  <si>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</si>
  <si>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</si>
  <si>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</si>
  <si>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</si>
  <si>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</si>
  <si>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</si>
  <si>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</si>
  <si>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</si>
  <si>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</si>
  <si>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</si>
  <si>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</si>
  <si>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</si>
  <si>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</si>
  <si>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</si>
  <si>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</si>
  <si>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</si>
  <si>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</si>
  <si>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</si>
  <si>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</si>
  <si>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</si>
  <si>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</si>
  <si>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</si>
  <si>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</si>
  <si>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</si>
  <si>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</si>
  <si>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</si>
  <si>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</si>
  <si>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</si>
  <si>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</si>
  <si>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</si>
  <si>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</si>
  <si>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</si>
  <si>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</si>
  <si>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</si>
  <si>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</si>
  <si>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</si>
  <si>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</si>
  <si>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</si>
  <si>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</si>
  <si>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</si>
  <si>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</si>
  <si>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</si>
  <si>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</si>
  <si>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</si>
  <si>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</si>
  <si>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</si>
  <si>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</si>
  <si>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</si>
  <si>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</si>
  <si>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</si>
  <si>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</si>
  <si>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</si>
  <si>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</si>
  <si>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</si>
  <si>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</si>
  <si>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</si>
  <si>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</si>
  <si>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</si>
  <si>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</si>
  <si>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</si>
  <si>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</si>
  <si>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</si>
  <si>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</si>
  <si>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</si>
  <si>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</si>
  <si>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</si>
  <si>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</si>
  <si>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</si>
  <si>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</si>
  <si>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</si>
  <si>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</si>
  <si>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</si>
  <si>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</si>
  <si>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</si>
  <si>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</si>
  <si>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</si>
  <si>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</si>
  <si>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</si>
  <si>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</si>
  <si>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</si>
  <si>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</si>
  <si>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</si>
  <si>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</si>
  <si>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</si>
  <si>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</si>
  <si>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</si>
  <si>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</si>
  <si>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</si>
  <si>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</si>
  <si>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</si>
  <si>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</si>
  <si>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</si>
  <si>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</si>
  <si>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</si>
  <si>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</si>
  <si>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</si>
  <si>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</si>
  <si>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</si>
  <si>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</si>
  <si>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北海道倶知安町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</si>
  <si>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</si>
  <si>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</si>
  <si>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</si>
  <si>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</si>
  <si>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</si>
  <si>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</si>
  <si>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</si>
  <si>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</si>
  <si>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</si>
  <si>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</si>
  <si>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</si>
  <si>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</si>
  <si>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</si>
  <si>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</si>
  <si>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</si>
  <si>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</si>
  <si>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</si>
  <si>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</si>
  <si>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</si>
  <si>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</si>
  <si>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</si>
  <si>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</si>
  <si>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</si>
  <si>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</si>
  <si>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</si>
  <si>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</si>
  <si>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</si>
  <si>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</si>
  <si>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</si>
  <si>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</si>
  <si>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</si>
  <si>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</si>
  <si>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</si>
  <si>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</si>
  <si>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</si>
  <si>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</si>
  <si>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</si>
  <si>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</si>
  <si>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</si>
  <si>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</si>
  <si>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</si>
  <si>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</si>
  <si>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</si>
  <si>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</si>
  <si>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</si>
  <si>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</si>
  <si>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</si>
  <si>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</si>
  <si>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</si>
  <si>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</si>
  <si>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</si>
  <si>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</si>
  <si>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</si>
  <si>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</si>
  <si>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</si>
  <si>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</si>
  <si>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</si>
  <si>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</si>
  <si>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</si>
  <si>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</si>
  <si>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</si>
  <si>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</si>
  <si>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</si>
  <si>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</si>
  <si>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</si>
  <si>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</si>
  <si>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</si>
  <si>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</si>
  <si>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</si>
  <si>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</si>
  <si>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</si>
  <si>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</si>
  <si>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</si>
  <si>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</si>
  <si>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</si>
  <si>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</si>
  <si>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</si>
  <si>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</si>
  <si>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</si>
  <si>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</si>
  <si>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</si>
  <si>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</si>
  <si>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</si>
  <si>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</si>
  <si>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</si>
  <si>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</si>
  <si>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</si>
  <si>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</si>
  <si>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</si>
  <si>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</si>
  <si>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</si>
  <si>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</si>
  <si>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</si>
  <si>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</si>
  <si>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</si>
  <si>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</si>
  <si>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</si>
  <si>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</si>
  <si>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</si>
  <si>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</si>
  <si>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</si>
  <si>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</si>
  <si>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</si>
  <si>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</si>
  <si>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</si>
  <si>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</si>
  <si>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</si>
  <si>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</si>
  <si>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</si>
  <si>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</si>
  <si>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</si>
  <si>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</si>
  <si>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</si>
  <si>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</si>
  <si>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</si>
  <si>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</si>
  <si>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</si>
  <si>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</si>
  <si>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</si>
  <si>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</si>
  <si>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</si>
  <si>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</si>
  <si>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</si>
  <si>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</si>
  <si>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</si>
  <si>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</si>
  <si>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</si>
  <si>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</si>
  <si>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</si>
  <si>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</si>
  <si>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</si>
  <si>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</si>
  <si>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</si>
  <si>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</si>
  <si>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</si>
  <si>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</si>
  <si>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</si>
  <si>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</si>
  <si>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</si>
  <si>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</si>
  <si>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</si>
  <si>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</si>
  <si>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</si>
  <si>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</si>
  <si>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</si>
  <si>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</si>
  <si>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</si>
  <si>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</si>
  <si>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</si>
  <si>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</si>
  <si>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北海道倶知安町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</si>
  <si>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</si>
  <si>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</si>
  <si>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</si>
  <si>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</si>
  <si>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</si>
  <si>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</si>
  <si>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</si>
  <si>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</si>
  <si>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</si>
  <si>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</si>
  <si>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</si>
  <si>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</si>
  <si>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</si>
  <si>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</si>
  <si>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</si>
  <si>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</si>
  <si>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</si>
  <si>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</si>
  <si>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</si>
  <si>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</si>
  <si>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</si>
  <si>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</si>
  <si>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</si>
  <si>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</si>
  <si>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</si>
  <si>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</si>
  <si>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</si>
  <si>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</si>
  <si>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</si>
  <si>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</si>
  <si>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</si>
  <si>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</si>
  <si>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</si>
  <si>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</si>
  <si>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</si>
  <si>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</si>
  <si>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</si>
  <si>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</si>
  <si>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</si>
  <si>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</si>
  <si>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</si>
  <si>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</si>
  <si>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</si>
  <si>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</si>
  <si>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</si>
  <si>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</si>
  <si>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</si>
  <si>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</si>
  <si>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</si>
  <si>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</si>
  <si>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</si>
  <si>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</si>
  <si>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</si>
  <si>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</si>
  <si>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</si>
  <si>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</si>
  <si>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</si>
  <si>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</si>
  <si>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</si>
  <si>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</si>
  <si>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</si>
  <si>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</si>
  <si>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</si>
  <si>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</si>
  <si>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</si>
  <si>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</si>
  <si>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</si>
  <si>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</si>
  <si>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</si>
  <si>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</si>
  <si>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</si>
  <si>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</si>
  <si>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</si>
  <si>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</si>
  <si>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</si>
  <si>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</si>
  <si>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</si>
  <si>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</si>
  <si>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</si>
  <si>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</si>
  <si>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</si>
  <si>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</si>
  <si>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</si>
  <si>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</si>
  <si>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</si>
  <si>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</si>
  <si>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</si>
  <si>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</si>
  <si>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</si>
  <si>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</si>
  <si>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</si>
  <si>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</si>
  <si>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</si>
  <si>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</si>
  <si>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</si>
  <si>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</si>
  <si>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</si>
  <si>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</si>
  <si>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</si>
  <si>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</si>
  <si>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</si>
  <si>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</si>
  <si>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</si>
  <si>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</si>
  <si>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</si>
  <si>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</si>
  <si>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</si>
  <si>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</si>
  <si>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</si>
  <si>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</si>
  <si>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</si>
  <si>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</si>
  <si>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</si>
  <si>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</si>
  <si>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</si>
  <si>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</si>
  <si>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</si>
  <si>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</si>
  <si>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</si>
  <si>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</si>
  <si>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</si>
  <si>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</si>
  <si>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</si>
  <si>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</si>
  <si>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</si>
  <si>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</si>
  <si>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</si>
  <si>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</si>
  <si>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</si>
  <si>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</si>
  <si>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</si>
  <si>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</si>
  <si>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</si>
  <si>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</si>
  <si>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</si>
  <si>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</si>
  <si>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</si>
  <si>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</si>
  <si>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</si>
  <si>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</si>
  <si>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</si>
  <si>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</si>
  <si>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</si>
  <si>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</si>
  <si>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</si>
  <si>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</si>
  <si>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</si>
  <si>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</si>
  <si>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</si>
  <si>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</si>
  <si>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</si>
  <si>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</si>
  <si>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</si>
  <si>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</si>
  <si>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</si>
  <si>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</si>
  <si>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</si>
  <si>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</si>
  <si>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</si>
  <si>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</si>
  <si>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</si>
  <si>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</si>
  <si>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</si>
  <si>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</si>
  <si>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</si>
  <si>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</si>
  <si>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</si>
  <si>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</si>
  <si>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</si>
  <si>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</si>
  <si>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</si>
  <si>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</si>
  <si>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</si>
  <si>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2.27</t>
  </si>
  <si>
    <t>▲ 0.35</t>
  </si>
  <si>
    <t>▲ 2.46</t>
  </si>
  <si>
    <t>国民健康保険事業特別会計</t>
  </si>
  <si>
    <t>▲ 3.44</t>
  </si>
  <si>
    <t>▲ 5.38</t>
  </si>
  <si>
    <t>▲ 4.61</t>
  </si>
  <si>
    <t>▲ 3.83</t>
  </si>
  <si>
    <t>▲ 2.98</t>
  </si>
  <si>
    <t>一般会計</t>
  </si>
  <si>
    <t>水道事業会計</t>
  </si>
  <si>
    <t>公共下水道事業特別会計</t>
  </si>
  <si>
    <t>後期高齢者医療事業特別会計</t>
  </si>
  <si>
    <t>地方卸売市場事業特別会計</t>
  </si>
  <si>
    <t>介護保険サービス事業特別会計</t>
  </si>
  <si>
    <t>その他会計（赤字）</t>
  </si>
  <si>
    <t>その他会計（黒字）</t>
  </si>
  <si>
    <t>-</t>
    <phoneticPr fontId="2"/>
  </si>
  <si>
    <t>-</t>
    <phoneticPr fontId="2"/>
  </si>
  <si>
    <t>-</t>
    <phoneticPr fontId="2"/>
  </si>
  <si>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</si>
  <si>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</si>
  <si>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</si>
  <si>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</si>
  <si>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</si>
  <si>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倶知安町土地開発公社</t>
    <rPh sb="0" eb="4">
      <t>クッチャンチョウ</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</si>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</sst>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110263</c:v>
                </c:pt>
                <c:pt idx="1">
                  <c:v>55364</c:v>
                </c:pt>
                <c:pt idx="2">
                  <c:v>106730</c:v>
                </c:pt>
                <c:pt idx="3">
                  <c:v>85131</c:v>
                </c:pt>
                <c:pt idx="4">
                  <c:v>63979</c:v>
                </c:pt>
              </c:numCache>
            </c:numRef>
          </c:val>
          <c:smooth val="0"/>
        </c:ser>
        <c:dLbls>
          <c:showLegendKey val="0"/>
          <c:showVal val="0"/>
          <c:showCatName val="0"/>
          <c:showSerName val="0"/>
          <c:showPercent val="0"/>
          <c:showBubbleSize val="0"/>
        </c:dLbls>
        <c:marker val="1"/>
        <c:smooth val="0"/>
        <c:axId val="436860800"/>
        <c:axId val="436862336"/>
      </c:lineChart>
      <c:catAx>
        <c:axId val="436860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862336"/>
        <c:crosses val="autoZero"/>
        <c:auto val="1"/>
        <c:lblAlgn val="ctr"/>
        <c:lblOffset val="100"/>
        <c:tickLblSkip val="1"/>
        <c:tickMarkSkip val="1"/>
        <c:noMultiLvlLbl val="0"/>
      </c:catAx>
      <c:valAx>
        <c:axId val="436862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86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6.58</c:v>
                </c:pt>
                <c:pt idx="1">
                  <c:v>5.56</c:v>
                </c:pt>
                <c:pt idx="2">
                  <c:v>4.47</c:v>
                </c:pt>
                <c:pt idx="3">
                  <c:v>5.01</c:v>
                </c:pt>
                <c:pt idx="4">
                  <c:v>7.28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19.68</c:v>
                </c:pt>
                <c:pt idx="1">
                  <c:v>18.91</c:v>
                </c:pt>
                <c:pt idx="2">
                  <c:v>19.86</c:v>
                </c:pt>
                <c:pt idx="3">
                  <c:v>16.73</c:v>
                </c:pt>
                <c:pt idx="4">
                  <c:v>15.56</c:v>
                </c:pt>
              </c:numCache>
            </c:numRef>
          </c:val>
        </c:ser>
        <c:dLbls>
          <c:showLegendKey val="0"/>
          <c:showVal val="0"/>
          <c:showCatName val="0"/>
          <c:showSerName val="0"/>
          <c:showPercent val="0"/>
          <c:showBubbleSize val="0"/>
        </c:dLbls>
        <c:gapWidth val="250"/>
        <c:overlap val="100"/>
        <c:axId val="250619392"/>
        <c:axId val="250621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3.74</c:v>
                </c:pt>
                <c:pt idx="1">
                  <c:v>-2.27</c:v>
                </c:pt>
                <c:pt idx="2">
                  <c:v>-0.35</c:v>
                </c:pt>
                <c:pt idx="3">
                  <c:v>-2.46</c:v>
                </c:pt>
                <c:pt idx="4">
                  <c:v>1.05</c:v>
                </c:pt>
              </c:numCache>
            </c:numRef>
          </c:val>
          <c:smooth val="0"/>
        </c:ser>
        <c:dLbls>
          <c:showLegendKey val="0"/>
          <c:showVal val="0"/>
          <c:showCatName val="0"/>
          <c:showSerName val="0"/>
          <c:showPercent val="0"/>
          <c:showBubbleSize val="0"/>
        </c:dLbls>
        <c:marker val="1"/>
        <c:smooth val="0"/>
        <c:axId val="250619392"/>
        <c:axId val="250621312"/>
      </c:lineChart>
      <c:catAx>
        <c:axId val="2506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0621312"/>
        <c:crosses val="autoZero"/>
        <c:auto val="1"/>
        <c:lblAlgn val="ctr"/>
        <c:lblOffset val="100"/>
        <c:tickLblSkip val="1"/>
        <c:tickMarkSkip val="1"/>
        <c:noMultiLvlLbl val="0"/>
      </c:catAx>
      <c:valAx>
        <c:axId val="25062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61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0.06</c:v>
                </c:pt>
                <c:pt idx="8">
                  <c:v>#N/A</c:v>
                </c:pt>
                <c:pt idx="9">
                  <c:v>7.0000000000000007E-2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c:v>
                </c:pt>
                <c:pt idx="4">
                  <c:v>#N/A</c:v>
                </c:pt>
                <c:pt idx="5">
                  <c:v>0.02</c:v>
                </c:pt>
                <c:pt idx="6">
                  <c:v>#N/A</c:v>
                </c:pt>
                <c:pt idx="7">
                  <c:v>0.28999999999999998</c:v>
                </c:pt>
                <c:pt idx="8">
                  <c:v>#N/A</c:v>
                </c:pt>
                <c:pt idx="9">
                  <c:v>7.0000000000000007E-2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6.1</c:v>
                </c:pt>
                <c:pt idx="2">
                  <c:v>#N/A</c:v>
                </c:pt>
                <c:pt idx="3">
                  <c:v>5.87</c:v>
                </c:pt>
                <c:pt idx="4">
                  <c:v>#N/A</c:v>
                </c:pt>
                <c:pt idx="5">
                  <c:v>6.28</c:v>
                </c:pt>
                <c:pt idx="6">
                  <c:v>#N/A</c:v>
                </c:pt>
                <c:pt idx="7">
                  <c:v>5.75</c:v>
                </c:pt>
                <c:pt idx="8">
                  <c:v>#N/A</c:v>
                </c:pt>
                <c:pt idx="9">
                  <c:v>6.06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6.68</c:v>
                </c:pt>
                <c:pt idx="2">
                  <c:v>#N/A</c:v>
                </c:pt>
                <c:pt idx="3">
                  <c:v>5.67</c:v>
                </c:pt>
                <c:pt idx="4">
                  <c:v>#N/A</c:v>
                </c:pt>
                <c:pt idx="5">
                  <c:v>4.57</c:v>
                </c:pt>
                <c:pt idx="6">
                  <c:v>#N/A</c:v>
                </c:pt>
                <c:pt idx="7">
                  <c:v>5.12</c:v>
                </c:pt>
                <c:pt idx="8">
                  <c:v>#N/A</c:v>
                </c:pt>
                <c:pt idx="9">
                  <c:v>7.39</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3.44</c:v>
                </c:pt>
                <c:pt idx="1">
                  <c:v>#N/A</c:v>
                </c:pt>
                <c:pt idx="2">
                  <c:v>5.38</c:v>
                </c:pt>
                <c:pt idx="3">
                  <c:v>#N/A</c:v>
                </c:pt>
                <c:pt idx="4">
                  <c:v>4.6100000000000003</c:v>
                </c:pt>
                <c:pt idx="5">
                  <c:v>#N/A</c:v>
                </c:pt>
                <c:pt idx="6">
                  <c:v>3.83</c:v>
                </c:pt>
                <c:pt idx="7">
                  <c:v>#N/A</c:v>
                </c:pt>
                <c:pt idx="8">
                  <c:v>2.98</c:v>
                </c:pt>
                <c:pt idx="9">
                  <c:v>#N/A</c:v>
                </c:pt>
              </c:numCache>
            </c:numRef>
          </c:val>
        </c:ser>
        <c:dLbls>
          <c:showLegendKey val="0"/>
          <c:showVal val="0"/>
          <c:showCatName val="0"/>
          <c:showSerName val="0"/>
          <c:showPercent val="0"/>
          <c:showBubbleSize val="0"/>
        </c:dLbls>
        <c:gapWidth val="150"/>
        <c:overlap val="100"/>
        <c:axId val="438882304"/>
        <c:axId val="438883840"/>
      </c:barChart>
      <c:catAx>
        <c:axId val="43888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883840"/>
        <c:crosses val="autoZero"/>
        <c:auto val="1"/>
        <c:lblAlgn val="ctr"/>
        <c:lblOffset val="100"/>
        <c:tickLblSkip val="1"/>
        <c:tickMarkSkip val="1"/>
        <c:noMultiLvlLbl val="0"/>
      </c:catAx>
      <c:valAx>
        <c:axId val="43888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88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794</c:v>
                </c:pt>
                <c:pt idx="5">
                  <c:v>782</c:v>
                </c:pt>
                <c:pt idx="8">
                  <c:v>755</c:v>
                </c:pt>
                <c:pt idx="11">
                  <c:v>745</c:v>
                </c:pt>
                <c:pt idx="14">
                  <c:v>767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108</c:v>
                </c:pt>
                <c:pt idx="3">
                  <c:v>85</c:v>
                </c:pt>
                <c:pt idx="6">
                  <c:v>84</c:v>
                </c:pt>
                <c:pt idx="9">
                  <c:v>76</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39</c:v>
                </c:pt>
                <c:pt idx="3">
                  <c:v>39</c:v>
                </c:pt>
                <c:pt idx="6">
                  <c:v>38</c:v>
                </c:pt>
                <c:pt idx="9">
                  <c:v>38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273</c:v>
                </c:pt>
                <c:pt idx="3">
                  <c:v>277</c:v>
                </c:pt>
                <c:pt idx="6">
                  <c:v>280</c:v>
                </c:pt>
                <c:pt idx="9">
                  <c:v>283</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958</c:v>
                </c:pt>
                <c:pt idx="3">
                  <c:v>898</c:v>
                </c:pt>
                <c:pt idx="6">
                  <c:v>813</c:v>
                </c:pt>
                <c:pt idx="9">
                  <c:v>770</c:v>
                </c:pt>
                <c:pt idx="12">
                  <c:v>739</c:v>
                </c:pt>
              </c:numCache>
            </c:numRef>
          </c:val>
        </c:ser>
        <c:dLbls>
          <c:showLegendKey val="0"/>
          <c:showVal val="0"/>
          <c:showCatName val="0"/>
          <c:showSerName val="0"/>
          <c:showPercent val="0"/>
          <c:showBubbleSize val="0"/>
        </c:dLbls>
        <c:gapWidth val="100"/>
        <c:overlap val="100"/>
        <c:axId val="439041024"/>
        <c:axId val="43904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585</c:v>
                </c:pt>
                <c:pt idx="2">
                  <c:v>#N/A</c:v>
                </c:pt>
                <c:pt idx="3">
                  <c:v>#N/A</c:v>
                </c:pt>
                <c:pt idx="4">
                  <c:v>517</c:v>
                </c:pt>
                <c:pt idx="5">
                  <c:v>#N/A</c:v>
                </c:pt>
                <c:pt idx="6">
                  <c:v>#N/A</c:v>
                </c:pt>
                <c:pt idx="7">
                  <c:v>461</c:v>
                </c:pt>
                <c:pt idx="8">
                  <c:v>#N/A</c:v>
                </c:pt>
                <c:pt idx="9">
                  <c:v>#N/A</c:v>
                </c:pt>
                <c:pt idx="10">
                  <c:v>422</c:v>
                </c:pt>
                <c:pt idx="11">
                  <c:v>#N/A</c:v>
                </c:pt>
                <c:pt idx="12">
                  <c:v>#N/A</c:v>
                </c:pt>
                <c:pt idx="13">
                  <c:v>299</c:v>
                </c:pt>
                <c:pt idx="14">
                  <c:v>#N/A</c:v>
                </c:pt>
              </c:numCache>
            </c:numRef>
          </c:val>
          <c:smooth val="0"/>
        </c:ser>
        <c:dLbls>
          <c:showLegendKey val="0"/>
          <c:showVal val="0"/>
          <c:showCatName val="0"/>
          <c:showSerName val="0"/>
          <c:showPercent val="0"/>
          <c:showBubbleSize val="0"/>
        </c:dLbls>
        <c:marker val="1"/>
        <c:smooth val="0"/>
        <c:axId val="439041024"/>
        <c:axId val="439047296"/>
      </c:lineChart>
      <c:catAx>
        <c:axId val="4390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9047296"/>
        <c:crosses val="autoZero"/>
        <c:auto val="1"/>
        <c:lblAlgn val="ctr"/>
        <c:lblOffset val="100"/>
        <c:tickLblSkip val="1"/>
        <c:tickMarkSkip val="1"/>
        <c:noMultiLvlLbl val="0"/>
      </c:catAx>
      <c:valAx>
        <c:axId val="43904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04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6725</c:v>
                </c:pt>
                <c:pt idx="5">
                  <c:v>6683</c:v>
                </c:pt>
                <c:pt idx="8">
                  <c:v>6612</c:v>
                </c:pt>
                <c:pt idx="11">
                  <c:v>6904</c:v>
                </c:pt>
                <c:pt idx="14">
                  <c:v>6768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2198</c:v>
                </c:pt>
                <c:pt idx="5">
                  <c:v>2068</c:v>
                </c:pt>
                <c:pt idx="8">
                  <c:v>2000</c:v>
                </c:pt>
                <c:pt idx="11">
                  <c:v>1862</c:v>
                </c:pt>
                <c:pt idx="14">
                  <c:v>1764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1345</c:v>
                </c:pt>
                <c:pt idx="5">
                  <c:v>1582</c:v>
                </c:pt>
                <c:pt idx="8">
                  <c:v>1757</c:v>
                </c:pt>
                <c:pt idx="11">
                  <c:v>1700</c:v>
                </c:pt>
                <c:pt idx="14">
                  <c:v>1600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1753</c:v>
                </c:pt>
                <c:pt idx="3">
                  <c:v>1721</c:v>
                </c:pt>
                <c:pt idx="6">
                  <c:v>1737</c:v>
                </c:pt>
                <c:pt idx="9">
                  <c:v>1711</c:v>
                </c:pt>
                <c:pt idx="12">
                  <c:v>1560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113</c:v>
                </c:pt>
                <c:pt idx="3">
                  <c:v>76</c:v>
                </c:pt>
                <c:pt idx="6">
                  <c:v>160</c:v>
                </c:pt>
                <c:pt idx="9">
                  <c:v>123</c:v>
                </c:pt>
                <c:pt idx="12">
                  <c:v>148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3707</c:v>
                </c:pt>
                <c:pt idx="3">
                  <c:v>3667</c:v>
                </c:pt>
                <c:pt idx="6">
                  <c:v>3613</c:v>
                </c:pt>
                <c:pt idx="9">
                  <c:v>3545</c:v>
                </c:pt>
                <c:pt idx="12">
                  <c:v>3492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427</c:v>
                </c:pt>
                <c:pt idx="3">
                  <c:v>350</c:v>
                </c:pt>
                <c:pt idx="6">
                  <c:v>272</c:v>
                </c:pt>
                <c:pt idx="9">
                  <c:v>200</c:v>
                </c:pt>
                <c:pt idx="12">
                  <c:v>163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7398</c:v>
                </c:pt>
                <c:pt idx="3">
                  <c:v>6986</c:v>
                </c:pt>
                <c:pt idx="6">
                  <c:v>7130</c:v>
                </c:pt>
                <c:pt idx="9">
                  <c:v>7342</c:v>
                </c:pt>
                <c:pt idx="12">
                  <c:v>7242</c:v>
                </c:pt>
              </c:numCache>
            </c:numRef>
          </c:val>
        </c:ser>
        <c:dLbls>
          <c:showLegendKey val="0"/>
          <c:showVal val="0"/>
          <c:showCatName val="0"/>
          <c:showSerName val="0"/>
          <c:showPercent val="0"/>
          <c:showBubbleSize val="0"/>
        </c:dLbls>
        <c:gapWidth val="100"/>
        <c:overlap val="100"/>
        <c:axId val="477048192"/>
        <c:axId val="477050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3131</c:v>
                </c:pt>
                <c:pt idx="2">
                  <c:v>#N/A</c:v>
                </c:pt>
                <c:pt idx="3">
                  <c:v>#N/A</c:v>
                </c:pt>
                <c:pt idx="4">
                  <c:v>2467</c:v>
                </c:pt>
                <c:pt idx="5">
                  <c:v>#N/A</c:v>
                </c:pt>
                <c:pt idx="6">
                  <c:v>#N/A</c:v>
                </c:pt>
                <c:pt idx="7">
                  <c:v>2544</c:v>
                </c:pt>
                <c:pt idx="8">
                  <c:v>#N/A</c:v>
                </c:pt>
                <c:pt idx="9">
                  <c:v>#N/A</c:v>
                </c:pt>
                <c:pt idx="10">
                  <c:v>2457</c:v>
                </c:pt>
                <c:pt idx="11">
                  <c:v>#N/A</c:v>
                </c:pt>
                <c:pt idx="12">
                  <c:v>#N/A</c:v>
                </c:pt>
                <c:pt idx="13">
                  <c:v>2473</c:v>
                </c:pt>
                <c:pt idx="14">
                  <c:v>#N/A</c:v>
                </c:pt>
              </c:numCache>
            </c:numRef>
          </c:val>
          <c:smooth val="0"/>
        </c:ser>
        <c:dLbls>
          <c:showLegendKey val="0"/>
          <c:showVal val="0"/>
          <c:showCatName val="0"/>
          <c:showSerName val="0"/>
          <c:showPercent val="0"/>
          <c:showBubbleSize val="0"/>
        </c:dLbls>
        <c:marker val="1"/>
        <c:smooth val="0"/>
        <c:axId val="477048192"/>
        <c:axId val="477050368"/>
      </c:lineChart>
      <c:catAx>
        <c:axId val="47704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7050368"/>
        <c:crosses val="autoZero"/>
        <c:auto val="1"/>
        <c:lblAlgn val="ctr"/>
        <c:lblOffset val="100"/>
        <c:tickLblSkip val="1"/>
        <c:tickMarkSkip val="1"/>
        <c:noMultiLvlLbl val="0"/>
      </c:catAx>
      <c:valAx>
        <c:axId val="47705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04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15,825
15,059
261.34
7,958,664
7,605,548
349,961
4,804,720
7,242,170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財政力指数は</a:t>
          </a:r>
          <a:r>
            <a:rPr lang="en-US" altLang="ja-JP" sz="1100">
              <a:solidFill>
                <a:schemeClr val="dk1"/>
              </a:solidFill>
              <a:effectLst/>
              <a:latin typeface="+mn-lt"/>
              <a:ea typeface="+mn-ea"/>
              <a:cs typeface="+mn-cs"/>
            </a:rPr>
            <a:t>0.45</a:t>
          </a:r>
          <a:r>
            <a:rPr lang="ja-JP" altLang="ja-JP" sz="1100">
              <a:solidFill>
                <a:schemeClr val="dk1"/>
              </a:solidFill>
              <a:effectLst/>
              <a:latin typeface="+mn-lt"/>
              <a:ea typeface="+mn-ea"/>
              <a:cs typeface="+mn-cs"/>
            </a:rPr>
            <a:t>と類似団体平均を下回っている。景気の好転により個人・法人関係の税収がやや増加傾向にあり、また、外国資本の投資等がひと段落したものの、大規模施設等の増加により、固定資産税が増加傾向にあるため、近年はほぼ横ばいで推移している。今後も投資的経費の抑制や事務事業の見直しを図り、歳出の削減を強化するとともに、徴収業務強化などにより歳入確保に努め、安定した財政基盤を築くよう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140305</xdr:rowOff>
    </xdr:to>
    <xdr:cxnSp macro="">
      <xdr:nvCxnSpPr>
        <xdr:cNvPr id="68" name="直線コネクタ 67"/>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151795</xdr:rowOff>
    </xdr:to>
    <xdr:cxnSp macro="">
      <xdr:nvCxnSpPr>
        <xdr:cNvPr id="71" name="直線コネクタ 70"/>
        <xdr:cNvCxnSpPr/>
      </xdr:nvCxnSpPr>
      <xdr:spPr>
        <a:xfrm flipV="1">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151795</xdr:rowOff>
    </xdr:to>
    <xdr:cxnSp macro="">
      <xdr:nvCxnSpPr>
        <xdr:cNvPr id="74" name="直線コネクタ 73"/>
        <xdr:cNvCxnSpPr/>
      </xdr:nvCxnSpPr>
      <xdr:spPr>
        <a:xfrm>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140305</xdr:rowOff>
    </xdr:to>
    <xdr:cxnSp macro="">
      <xdr:nvCxnSpPr>
        <xdr:cNvPr id="77" name="直線コネクタ 76"/>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8"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89" name="円/楕円 88"/>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0" name="テキスト ボックス 89"/>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100995</xdr:rowOff>
    </xdr:from>
    <xdr:to>
      <xdr:col>4</xdr:col>
      <xdr:colOff>533400</xdr:colOff>
      <xdr:row>43</xdr:row>
      <xdr:rowOff>31145</xdr:rowOff>
    </xdr:to>
    <xdr:sp macro="" textlink="">
      <xdr:nvSpPr>
        <xdr:cNvPr id="91" name="円/楕円 90"/>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15922</xdr:rowOff>
    </xdr:from>
    <xdr:ext cx="762000" cy="259045"/>
    <xdr:sp macro="" textlink="">
      <xdr:nvSpPr>
        <xdr:cNvPr id="92" name="テキスト ボックス 91"/>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3" name="円/楕円 92"/>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4" name="テキスト ボックス 93"/>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5" name="円/楕円 94"/>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4432</xdr:rowOff>
    </xdr:from>
    <xdr:ext cx="762000" cy="259045"/>
    <xdr:sp macro="" textlink="">
      <xdr:nvSpPr>
        <xdr:cNvPr id="96" name="テキスト ボックス 95"/>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経常収支比率は</a:t>
          </a:r>
          <a:r>
            <a:rPr lang="en-US" altLang="ja-JP" sz="1100">
              <a:solidFill>
                <a:schemeClr val="dk1"/>
              </a:solidFill>
              <a:effectLst/>
              <a:latin typeface="+mn-lt"/>
              <a:ea typeface="+mn-ea"/>
              <a:cs typeface="+mn-cs"/>
            </a:rPr>
            <a:t>81.7</a:t>
          </a:r>
          <a:r>
            <a:rPr lang="ja-JP" altLang="ja-JP" sz="1100">
              <a:solidFill>
                <a:schemeClr val="dk1"/>
              </a:solidFill>
              <a:effectLst/>
              <a:latin typeface="+mn-lt"/>
              <a:ea typeface="+mn-ea"/>
              <a:cs typeface="+mn-cs"/>
            </a:rPr>
            <a:t>％と類似団体平均を下回っている。平成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年度から実施している地方債の借換、新規地方債の発行抑制等により公債費（前年比約</a:t>
          </a:r>
          <a:r>
            <a:rPr lang="en-US" altLang="ja-JP" sz="1100">
              <a:solidFill>
                <a:schemeClr val="dk1"/>
              </a:solidFill>
              <a:effectLst/>
              <a:latin typeface="+mn-lt"/>
              <a:ea typeface="+mn-ea"/>
              <a:cs typeface="+mn-cs"/>
            </a:rPr>
            <a:t>3,167</a:t>
          </a:r>
          <a:r>
            <a:rPr lang="ja-JP" altLang="ja-JP" sz="1100">
              <a:solidFill>
                <a:schemeClr val="dk1"/>
              </a:solidFill>
              <a:effectLst/>
              <a:latin typeface="+mn-lt"/>
              <a:ea typeface="+mn-ea"/>
              <a:cs typeface="+mn-cs"/>
            </a:rPr>
            <a:t>万円減）が減少したこと、</a:t>
          </a:r>
          <a:r>
            <a:rPr lang="ja-JP" altLang="en-US" sz="1100">
              <a:solidFill>
                <a:schemeClr val="dk1"/>
              </a:solidFill>
              <a:effectLst/>
              <a:latin typeface="+mn-lt"/>
              <a:ea typeface="+mn-ea"/>
              <a:cs typeface="+mn-cs"/>
            </a:rPr>
            <a:t>職員数の抑制による人件費の減少など</a:t>
          </a:r>
          <a:r>
            <a:rPr lang="ja-JP" altLang="ja-JP" sz="1100">
              <a:solidFill>
                <a:schemeClr val="dk1"/>
              </a:solidFill>
              <a:effectLst/>
              <a:latin typeface="+mn-lt"/>
              <a:ea typeface="+mn-ea"/>
              <a:cs typeface="+mn-cs"/>
            </a:rPr>
            <a:t>が主な要因となっていると考えられる。</a:t>
          </a:r>
          <a:r>
            <a:rPr lang="ja-JP" altLang="en-US" sz="1100">
              <a:solidFill>
                <a:schemeClr val="dk1"/>
              </a:solidFill>
              <a:effectLst/>
              <a:latin typeface="+mn-lt"/>
              <a:ea typeface="+mn-ea"/>
              <a:cs typeface="+mn-cs"/>
            </a:rPr>
            <a:t>しかし、昨年度と比較すると、光熱水費などの施設維持に係る経費が増加しており、比率が上昇している。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においては、</a:t>
          </a:r>
          <a:r>
            <a:rPr lang="ja-JP" altLang="ja-JP" sz="1100">
              <a:solidFill>
                <a:schemeClr val="dk1"/>
              </a:solidFill>
              <a:effectLst/>
              <a:latin typeface="+mn-lt"/>
              <a:ea typeface="+mn-ea"/>
              <a:cs typeface="+mn-cs"/>
            </a:rPr>
            <a:t>大型投資事業の適切な取捨選択、元金償還額以内での地方債抑制、経常経費の削減等の実施により健全な財政運営に努める。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61</xdr:row>
      <xdr:rowOff>136271</xdr:rowOff>
    </xdr:to>
    <xdr:cxnSp macro="">
      <xdr:nvCxnSpPr>
        <xdr:cNvPr id="129" name="直線コネクタ 128"/>
        <xdr:cNvCxnSpPr/>
      </xdr:nvCxnSpPr>
      <xdr:spPr>
        <a:xfrm>
          <a:off x="4114800" y="1055852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97663</xdr:rowOff>
    </xdr:from>
    <xdr:to>
      <xdr:col>6</xdr:col>
      <xdr:colOff>0</xdr:colOff>
      <xdr:row>61</xdr:row>
      <xdr:rowOff>100076</xdr:rowOff>
    </xdr:to>
    <xdr:cxnSp macro="">
      <xdr:nvCxnSpPr>
        <xdr:cNvPr id="132" name="直線コネクタ 131"/>
        <xdr:cNvCxnSpPr/>
      </xdr:nvCxnSpPr>
      <xdr:spPr>
        <a:xfrm>
          <a:off x="3225800" y="1055611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88011</xdr:rowOff>
    </xdr:from>
    <xdr:to>
      <xdr:col>4</xdr:col>
      <xdr:colOff>482600</xdr:colOff>
      <xdr:row>61</xdr:row>
      <xdr:rowOff>97663</xdr:rowOff>
    </xdr:to>
    <xdr:cxnSp macro="">
      <xdr:nvCxnSpPr>
        <xdr:cNvPr id="135" name="直線コネクタ 134"/>
        <xdr:cNvCxnSpPr/>
      </xdr:nvCxnSpPr>
      <xdr:spPr>
        <a:xfrm>
          <a:off x="2336800" y="105464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51816</xdr:rowOff>
    </xdr:from>
    <xdr:to>
      <xdr:col>3</xdr:col>
      <xdr:colOff>279400</xdr:colOff>
      <xdr:row>61</xdr:row>
      <xdr:rowOff>88011</xdr:rowOff>
    </xdr:to>
    <xdr:cxnSp macro="">
      <xdr:nvCxnSpPr>
        <xdr:cNvPr id="138" name="直線コネクタ 137"/>
        <xdr:cNvCxnSpPr/>
      </xdr:nvCxnSpPr>
      <xdr:spPr>
        <a:xfrm>
          <a:off x="1447800" y="1051026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85471</xdr:rowOff>
    </xdr:from>
    <xdr:to>
      <xdr:col>7</xdr:col>
      <xdr:colOff>203200</xdr:colOff>
      <xdr:row>62</xdr:row>
      <xdr:rowOff>15621</xdr:rowOff>
    </xdr:to>
    <xdr:sp macro="" textlink="">
      <xdr:nvSpPr>
        <xdr:cNvPr id="148" name="円/楕円 147"/>
        <xdr:cNvSpPr/>
      </xdr:nvSpPr>
      <xdr:spPr>
        <a:xfrm>
          <a:off x="49022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101998</xdr:rowOff>
    </xdr:from>
    <xdr:ext cx="762000" cy="259045"/>
    <xdr:sp macro="" textlink="">
      <xdr:nvSpPr>
        <xdr:cNvPr id="149" name="財政構造の弾力性該当値テキスト"/>
        <xdr:cNvSpPr txBox="1"/>
      </xdr:nvSpPr>
      <xdr:spPr>
        <a:xfrm>
          <a:off x="5041900" y="1038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49276</xdr:rowOff>
    </xdr:from>
    <xdr:to>
      <xdr:col>6</xdr:col>
      <xdr:colOff>50800</xdr:colOff>
      <xdr:row>61</xdr:row>
      <xdr:rowOff>150876</xdr:rowOff>
    </xdr:to>
    <xdr:sp macro="" textlink="">
      <xdr:nvSpPr>
        <xdr:cNvPr id="150" name="円/楕円 149"/>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51" name="テキスト ボックス 150"/>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46863</xdr:rowOff>
    </xdr:from>
    <xdr:to>
      <xdr:col>4</xdr:col>
      <xdr:colOff>533400</xdr:colOff>
      <xdr:row>61</xdr:row>
      <xdr:rowOff>148463</xdr:rowOff>
    </xdr:to>
    <xdr:sp macro="" textlink="">
      <xdr:nvSpPr>
        <xdr:cNvPr id="152" name="円/楕円 151"/>
        <xdr:cNvSpPr/>
      </xdr:nvSpPr>
      <xdr:spPr>
        <a:xfrm>
          <a:off x="3175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158640</xdr:rowOff>
    </xdr:from>
    <xdr:ext cx="762000" cy="259045"/>
    <xdr:sp macro="" textlink="">
      <xdr:nvSpPr>
        <xdr:cNvPr id="153" name="テキスト ボックス 152"/>
        <xdr:cNvSpPr txBox="1"/>
      </xdr:nvSpPr>
      <xdr:spPr>
        <a:xfrm>
          <a:off x="2844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37211</xdr:rowOff>
    </xdr:from>
    <xdr:to>
      <xdr:col>3</xdr:col>
      <xdr:colOff>330200</xdr:colOff>
      <xdr:row>61</xdr:row>
      <xdr:rowOff>138811</xdr:rowOff>
    </xdr:to>
    <xdr:sp macro="" textlink="">
      <xdr:nvSpPr>
        <xdr:cNvPr id="154" name="円/楕円 153"/>
        <xdr:cNvSpPr/>
      </xdr:nvSpPr>
      <xdr:spPr>
        <a:xfrm>
          <a:off x="2286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148988</xdr:rowOff>
    </xdr:from>
    <xdr:ext cx="762000" cy="259045"/>
    <xdr:sp macro="" textlink="">
      <xdr:nvSpPr>
        <xdr:cNvPr id="155" name="テキスト ボックス 154"/>
        <xdr:cNvSpPr txBox="1"/>
      </xdr:nvSpPr>
      <xdr:spPr>
        <a:xfrm>
          <a:off x="1955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1016</xdr:rowOff>
    </xdr:from>
    <xdr:to>
      <xdr:col>2</xdr:col>
      <xdr:colOff>127000</xdr:colOff>
      <xdr:row>61</xdr:row>
      <xdr:rowOff>102616</xdr:rowOff>
    </xdr:to>
    <xdr:sp macro="" textlink="">
      <xdr:nvSpPr>
        <xdr:cNvPr id="156" name="円/楕円 155"/>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112793</xdr:rowOff>
    </xdr:from>
    <xdr:ext cx="762000" cy="259045"/>
    <xdr:sp macro="" textlink="">
      <xdr:nvSpPr>
        <xdr:cNvPr id="157" name="テキスト ボックス 156"/>
        <xdr:cNvSpPr txBox="1"/>
      </xdr:nvSpPr>
      <xdr:spPr>
        <a:xfrm>
          <a:off x="1066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[181,217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物件費及び維持補修費の合計額の人口１人当たりの金額が類似団体平均を上回っているのは、北海道内有数の豪雪地帯であるため、維持補修費としての除排雪経費が大きな要因となっている。今後も人件費や物件費を含めたトータルコストの低減に取り組み、類似団体平均水準にするよう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162920</xdr:rowOff>
    </xdr:from>
    <xdr:to>
      <xdr:col>7</xdr:col>
      <xdr:colOff>152400</xdr:colOff>
      <xdr:row>83</xdr:row>
      <xdr:rowOff>42703</xdr:rowOff>
    </xdr:to>
    <xdr:cxnSp macro="">
      <xdr:nvCxnSpPr>
        <xdr:cNvPr id="190" name="直線コネクタ 189"/>
        <xdr:cNvCxnSpPr/>
      </xdr:nvCxnSpPr>
      <xdr:spPr>
        <a:xfrm>
          <a:off x="4114800" y="14221820"/>
          <a:ext cx="8382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151786</xdr:rowOff>
    </xdr:from>
    <xdr:to>
      <xdr:col>6</xdr:col>
      <xdr:colOff>0</xdr:colOff>
      <xdr:row>82</xdr:row>
      <xdr:rowOff>162920</xdr:rowOff>
    </xdr:to>
    <xdr:cxnSp macro="">
      <xdr:nvCxnSpPr>
        <xdr:cNvPr id="193" name="直線コネクタ 192"/>
        <xdr:cNvCxnSpPr/>
      </xdr:nvCxnSpPr>
      <xdr:spPr>
        <a:xfrm>
          <a:off x="3225800" y="14210686"/>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151786</xdr:rowOff>
    </xdr:from>
    <xdr:to>
      <xdr:col>4</xdr:col>
      <xdr:colOff>482600</xdr:colOff>
      <xdr:row>82</xdr:row>
      <xdr:rowOff>171362</xdr:rowOff>
    </xdr:to>
    <xdr:cxnSp macro="">
      <xdr:nvCxnSpPr>
        <xdr:cNvPr id="196" name="直線コネクタ 195"/>
        <xdr:cNvCxnSpPr/>
      </xdr:nvCxnSpPr>
      <xdr:spPr>
        <a:xfrm flipV="1">
          <a:off x="2336800" y="14210686"/>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128377</xdr:rowOff>
    </xdr:from>
    <xdr:to>
      <xdr:col>3</xdr:col>
      <xdr:colOff>279400</xdr:colOff>
      <xdr:row>82</xdr:row>
      <xdr:rowOff>171362</xdr:rowOff>
    </xdr:to>
    <xdr:cxnSp macro="">
      <xdr:nvCxnSpPr>
        <xdr:cNvPr id="199" name="直線コネクタ 198"/>
        <xdr:cNvCxnSpPr/>
      </xdr:nvCxnSpPr>
      <xdr:spPr>
        <a:xfrm>
          <a:off x="1447800" y="14187277"/>
          <a:ext cx="889000" cy="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163353</xdr:rowOff>
    </xdr:from>
    <xdr:to>
      <xdr:col>7</xdr:col>
      <xdr:colOff>203200</xdr:colOff>
      <xdr:row>83</xdr:row>
      <xdr:rowOff>93503</xdr:rowOff>
    </xdr:to>
    <xdr:sp macro="" textlink="">
      <xdr:nvSpPr>
        <xdr:cNvPr id="209" name="円/楕円 208"/>
        <xdr:cNvSpPr/>
      </xdr:nvSpPr>
      <xdr:spPr>
        <a:xfrm>
          <a:off x="4902200" y="142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135430</xdr:rowOff>
    </xdr:from>
    <xdr:ext cx="762000" cy="259045"/>
    <xdr:sp macro="" textlink="">
      <xdr:nvSpPr>
        <xdr:cNvPr id="210" name="人件費・物件費等の状況該当値テキスト"/>
        <xdr:cNvSpPr txBox="1"/>
      </xdr:nvSpPr>
      <xdr:spPr>
        <a:xfrm>
          <a:off x="5041900" y="1419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181,217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112120</xdr:rowOff>
    </xdr:from>
    <xdr:to>
      <xdr:col>6</xdr:col>
      <xdr:colOff>50800</xdr:colOff>
      <xdr:row>83</xdr:row>
      <xdr:rowOff>42270</xdr:rowOff>
    </xdr:to>
    <xdr:sp macro="" textlink="">
      <xdr:nvSpPr>
        <xdr:cNvPr id="211" name="円/楕円 210"/>
        <xdr:cNvSpPr/>
      </xdr:nvSpPr>
      <xdr:spPr>
        <a:xfrm>
          <a:off x="4064000" y="141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27047</xdr:rowOff>
    </xdr:from>
    <xdr:ext cx="736600" cy="259045"/>
    <xdr:sp macro="" textlink="">
      <xdr:nvSpPr>
        <xdr:cNvPr id="212" name="テキスト ボックス 211"/>
        <xdr:cNvSpPr txBox="1"/>
      </xdr:nvSpPr>
      <xdr:spPr>
        <a:xfrm>
          <a:off x="3733800" y="14257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100986</xdr:rowOff>
    </xdr:from>
    <xdr:to>
      <xdr:col>4</xdr:col>
      <xdr:colOff>533400</xdr:colOff>
      <xdr:row>83</xdr:row>
      <xdr:rowOff>31136</xdr:rowOff>
    </xdr:to>
    <xdr:sp macro="" textlink="">
      <xdr:nvSpPr>
        <xdr:cNvPr id="213" name="円/楕円 212"/>
        <xdr:cNvSpPr/>
      </xdr:nvSpPr>
      <xdr:spPr>
        <a:xfrm>
          <a:off x="3175000" y="141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15913</xdr:rowOff>
    </xdr:from>
    <xdr:ext cx="762000" cy="259045"/>
    <xdr:sp macro="" textlink="">
      <xdr:nvSpPr>
        <xdr:cNvPr id="214" name="テキスト ボックス 213"/>
        <xdr:cNvSpPr txBox="1"/>
      </xdr:nvSpPr>
      <xdr:spPr>
        <a:xfrm>
          <a:off x="2844800" y="142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120562</xdr:rowOff>
    </xdr:from>
    <xdr:to>
      <xdr:col>3</xdr:col>
      <xdr:colOff>330200</xdr:colOff>
      <xdr:row>83</xdr:row>
      <xdr:rowOff>50712</xdr:rowOff>
    </xdr:to>
    <xdr:sp macro="" textlink="">
      <xdr:nvSpPr>
        <xdr:cNvPr id="215" name="円/楕円 214"/>
        <xdr:cNvSpPr/>
      </xdr:nvSpPr>
      <xdr:spPr>
        <a:xfrm>
          <a:off x="2286000" y="141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35489</xdr:rowOff>
    </xdr:from>
    <xdr:ext cx="762000" cy="259045"/>
    <xdr:sp macro="" textlink="">
      <xdr:nvSpPr>
        <xdr:cNvPr id="216" name="テキスト ボックス 215"/>
        <xdr:cNvSpPr txBox="1"/>
      </xdr:nvSpPr>
      <xdr:spPr>
        <a:xfrm>
          <a:off x="1955800" y="1426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77577</xdr:rowOff>
    </xdr:from>
    <xdr:to>
      <xdr:col>2</xdr:col>
      <xdr:colOff>127000</xdr:colOff>
      <xdr:row>83</xdr:row>
      <xdr:rowOff>7727</xdr:rowOff>
    </xdr:to>
    <xdr:sp macro="" textlink="">
      <xdr:nvSpPr>
        <xdr:cNvPr id="217" name="円/楕円 216"/>
        <xdr:cNvSpPr/>
      </xdr:nvSpPr>
      <xdr:spPr>
        <a:xfrm>
          <a:off x="1397000" y="141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163954</xdr:rowOff>
    </xdr:from>
    <xdr:ext cx="762000" cy="259045"/>
    <xdr:sp macro="" textlink="">
      <xdr:nvSpPr>
        <xdr:cNvPr id="218" name="テキスト ボックス 217"/>
        <xdr:cNvSpPr txBox="1"/>
      </xdr:nvSpPr>
      <xdr:spPr>
        <a:xfrm>
          <a:off x="1066800" y="1422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平成２３年度及び２４年度</a:t>
          </a:r>
          <a:r>
            <a:rPr lang="ja-JP" altLang="ja-JP" sz="1100">
              <a:solidFill>
                <a:schemeClr val="dk1"/>
              </a:solidFill>
              <a:effectLst/>
              <a:latin typeface="+mn-lt"/>
              <a:ea typeface="+mn-ea"/>
              <a:cs typeface="+mn-cs"/>
            </a:rPr>
            <a:t>は、国家公務員の時限的な給与改定特例法による措置に準じた措置を取っていなかったため、指数が</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を超えていたが、国の特例措置終了後は、給与の独自削減の実施により、類似団体平均より低い値となっている。今後も、国に準拠し引き続き給与の適正化を図り、ラスパイレス指数の縮減に努める。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152400</xdr:rowOff>
    </xdr:to>
    <xdr:cxnSp macro="">
      <xdr:nvCxnSpPr>
        <xdr:cNvPr id="252" name="直線コネクタ 251"/>
        <xdr:cNvCxnSpPr/>
      </xdr:nvCxnSpPr>
      <xdr:spPr>
        <a:xfrm>
          <a:off x="16179800" y="1462108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89</xdr:row>
      <xdr:rowOff>166370</xdr:rowOff>
    </xdr:to>
    <xdr:cxnSp macro="">
      <xdr:nvCxnSpPr>
        <xdr:cNvPr id="255" name="直線コネクタ 254"/>
        <xdr:cNvCxnSpPr/>
      </xdr:nvCxnSpPr>
      <xdr:spPr>
        <a:xfrm flipV="1">
          <a:off x="15290800" y="14621087"/>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102023</xdr:rowOff>
    </xdr:from>
    <xdr:to>
      <xdr:col>22</xdr:col>
      <xdr:colOff>203200</xdr:colOff>
      <xdr:row>89</xdr:row>
      <xdr:rowOff>166370</xdr:rowOff>
    </xdr:to>
    <xdr:cxnSp macro="">
      <xdr:nvCxnSpPr>
        <xdr:cNvPr id="258" name="直線コネクタ 257"/>
        <xdr:cNvCxnSpPr/>
      </xdr:nvCxnSpPr>
      <xdr:spPr>
        <a:xfrm>
          <a:off x="14401800" y="153610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60" name="テキスト ボックス 259"/>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102023</xdr:rowOff>
    </xdr:to>
    <xdr:cxnSp macro="">
      <xdr:nvCxnSpPr>
        <xdr:cNvPr id="261" name="直線コネクタ 260"/>
        <xdr:cNvCxnSpPr/>
      </xdr:nvCxnSpPr>
      <xdr:spPr>
        <a:xfrm>
          <a:off x="13512800" y="147095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63" name="テキスト ボックス 262"/>
        <xdr:cNvSpPr txBox="1"/>
      </xdr:nvSpPr>
      <xdr:spPr>
        <a:xfrm>
          <a:off x="14020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2"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3" name="円/楕円 272"/>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108814</xdr:rowOff>
    </xdr:from>
    <xdr:ext cx="736600" cy="259045"/>
    <xdr:sp macro="" textlink="">
      <xdr:nvSpPr>
        <xdr:cNvPr id="274" name="テキスト ボックス 273"/>
        <xdr:cNvSpPr txBox="1"/>
      </xdr:nvSpPr>
      <xdr:spPr>
        <a:xfrm>
          <a:off x="15798800" y="1433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75" name="円/楕円 274"/>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30497</xdr:rowOff>
    </xdr:from>
    <xdr:ext cx="762000" cy="259045"/>
    <xdr:sp macro="" textlink="">
      <xdr:nvSpPr>
        <xdr:cNvPr id="276" name="テキスト ボックス 275"/>
        <xdr:cNvSpPr txBox="1"/>
      </xdr:nvSpPr>
      <xdr:spPr>
        <a:xfrm>
          <a:off x="14909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51223</xdr:rowOff>
    </xdr:from>
    <xdr:to>
      <xdr:col>21</xdr:col>
      <xdr:colOff>50800</xdr:colOff>
      <xdr:row>89</xdr:row>
      <xdr:rowOff>152823</xdr:rowOff>
    </xdr:to>
    <xdr:sp macro="" textlink="">
      <xdr:nvSpPr>
        <xdr:cNvPr id="277" name="円/楕円 276"/>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137600</xdr:rowOff>
    </xdr:from>
    <xdr:ext cx="762000" cy="259045"/>
    <xdr:sp macro="" textlink="">
      <xdr:nvSpPr>
        <xdr:cNvPr id="278" name="テキスト ボックス 277"/>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79" name="円/楕円 278"/>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80" name="テキスト ボックス 279"/>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定員適正化計画（計画期間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6.7</a:t>
          </a:r>
          <a:r>
            <a:rPr lang="ja-JP" altLang="ja-JP" sz="1100">
              <a:solidFill>
                <a:schemeClr val="dk1"/>
              </a:solidFill>
              <a:effectLst/>
              <a:latin typeface="+mn-lt"/>
              <a:ea typeface="+mn-ea"/>
              <a:cs typeface="+mn-cs"/>
            </a:rPr>
            <a:t>％）の削減を行い、計画期間終了後も同計画を踏襲し職員数の抑制を図っているものの、ごみ処理、介護認定、障害程度区分認定等を近隣町村と共同で行っており、事務局として広域分の事務処理を実施するための職員配置が必要となっており、類似団体よりも高い数値となっている。今後も、退職者不補充等により職員数の削減を図り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57996</xdr:rowOff>
    </xdr:from>
    <xdr:to>
      <xdr:col>24</xdr:col>
      <xdr:colOff>558800</xdr:colOff>
      <xdr:row>63</xdr:row>
      <xdr:rowOff>67380</xdr:rowOff>
    </xdr:to>
    <xdr:cxnSp macro="">
      <xdr:nvCxnSpPr>
        <xdr:cNvPr id="315" name="直線コネクタ 314"/>
        <xdr:cNvCxnSpPr/>
      </xdr:nvCxnSpPr>
      <xdr:spPr>
        <a:xfrm flipV="1">
          <a:off x="16179800" y="10859346"/>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64699</xdr:rowOff>
    </xdr:from>
    <xdr:to>
      <xdr:col>23</xdr:col>
      <xdr:colOff>406400</xdr:colOff>
      <xdr:row>63</xdr:row>
      <xdr:rowOff>67380</xdr:rowOff>
    </xdr:to>
    <xdr:cxnSp macro="">
      <xdr:nvCxnSpPr>
        <xdr:cNvPr id="318" name="直線コネクタ 317"/>
        <xdr:cNvCxnSpPr/>
      </xdr:nvCxnSpPr>
      <xdr:spPr>
        <a:xfrm>
          <a:off x="15290800" y="10866049"/>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64699</xdr:rowOff>
    </xdr:from>
    <xdr:to>
      <xdr:col>22</xdr:col>
      <xdr:colOff>203200</xdr:colOff>
      <xdr:row>63</xdr:row>
      <xdr:rowOff>126365</xdr:rowOff>
    </xdr:to>
    <xdr:cxnSp macro="">
      <xdr:nvCxnSpPr>
        <xdr:cNvPr id="321" name="直線コネクタ 320"/>
        <xdr:cNvCxnSpPr/>
      </xdr:nvCxnSpPr>
      <xdr:spPr>
        <a:xfrm flipV="1">
          <a:off x="14401800" y="10866049"/>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122344</xdr:rowOff>
    </xdr:from>
    <xdr:to>
      <xdr:col>21</xdr:col>
      <xdr:colOff>0</xdr:colOff>
      <xdr:row>63</xdr:row>
      <xdr:rowOff>126365</xdr:rowOff>
    </xdr:to>
    <xdr:cxnSp macro="">
      <xdr:nvCxnSpPr>
        <xdr:cNvPr id="324" name="直線コネクタ 323"/>
        <xdr:cNvCxnSpPr/>
      </xdr:nvCxnSpPr>
      <xdr:spPr>
        <a:xfrm>
          <a:off x="13512800" y="109236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28" name="テキスト ボックス 327"/>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7196</xdr:rowOff>
    </xdr:from>
    <xdr:to>
      <xdr:col>24</xdr:col>
      <xdr:colOff>609600</xdr:colOff>
      <xdr:row>63</xdr:row>
      <xdr:rowOff>108796</xdr:rowOff>
    </xdr:to>
    <xdr:sp macro="" textlink="">
      <xdr:nvSpPr>
        <xdr:cNvPr id="334" name="円/楕円 333"/>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150723</xdr:rowOff>
    </xdr:from>
    <xdr:ext cx="762000" cy="259045"/>
    <xdr:sp macro="" textlink="">
      <xdr:nvSpPr>
        <xdr:cNvPr id="335" name="定員管理の状況該当値テキスト"/>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16580</xdr:rowOff>
    </xdr:from>
    <xdr:to>
      <xdr:col>23</xdr:col>
      <xdr:colOff>457200</xdr:colOff>
      <xdr:row>63</xdr:row>
      <xdr:rowOff>118180</xdr:rowOff>
    </xdr:to>
    <xdr:sp macro="" textlink="">
      <xdr:nvSpPr>
        <xdr:cNvPr id="336" name="円/楕円 335"/>
        <xdr:cNvSpPr/>
      </xdr:nvSpPr>
      <xdr:spPr>
        <a:xfrm>
          <a:off x="16129000" y="108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102957</xdr:rowOff>
    </xdr:from>
    <xdr:ext cx="736600" cy="259045"/>
    <xdr:sp macro="" textlink="">
      <xdr:nvSpPr>
        <xdr:cNvPr id="337" name="テキスト ボックス 336"/>
        <xdr:cNvSpPr txBox="1"/>
      </xdr:nvSpPr>
      <xdr:spPr>
        <a:xfrm>
          <a:off x="15798800" y="1090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13899</xdr:rowOff>
    </xdr:from>
    <xdr:to>
      <xdr:col>22</xdr:col>
      <xdr:colOff>254000</xdr:colOff>
      <xdr:row>63</xdr:row>
      <xdr:rowOff>115499</xdr:rowOff>
    </xdr:to>
    <xdr:sp macro="" textlink="">
      <xdr:nvSpPr>
        <xdr:cNvPr id="338" name="円/楕円 337"/>
        <xdr:cNvSpPr/>
      </xdr:nvSpPr>
      <xdr:spPr>
        <a:xfrm>
          <a:off x="15240000" y="108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100276</xdr:rowOff>
    </xdr:from>
    <xdr:ext cx="762000" cy="259045"/>
    <xdr:sp macro="" textlink="">
      <xdr:nvSpPr>
        <xdr:cNvPr id="339" name="テキスト ボックス 338"/>
        <xdr:cNvSpPr txBox="1"/>
      </xdr:nvSpPr>
      <xdr:spPr>
        <a:xfrm>
          <a:off x="14909800" y="1090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75565</xdr:rowOff>
    </xdr:from>
    <xdr:to>
      <xdr:col>21</xdr:col>
      <xdr:colOff>50800</xdr:colOff>
      <xdr:row>64</xdr:row>
      <xdr:rowOff>5715</xdr:rowOff>
    </xdr:to>
    <xdr:sp macro="" textlink="">
      <xdr:nvSpPr>
        <xdr:cNvPr id="340" name="円/楕円 339"/>
        <xdr:cNvSpPr/>
      </xdr:nvSpPr>
      <xdr:spPr>
        <a:xfrm>
          <a:off x="14351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161942</xdr:rowOff>
    </xdr:from>
    <xdr:ext cx="762000" cy="259045"/>
    <xdr:sp macro="" textlink="">
      <xdr:nvSpPr>
        <xdr:cNvPr id="341" name="テキスト ボックス 340"/>
        <xdr:cNvSpPr txBox="1"/>
      </xdr:nvSpPr>
      <xdr:spPr>
        <a:xfrm>
          <a:off x="14020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71544</xdr:rowOff>
    </xdr:from>
    <xdr:to>
      <xdr:col>19</xdr:col>
      <xdr:colOff>533400</xdr:colOff>
      <xdr:row>64</xdr:row>
      <xdr:rowOff>1694</xdr:rowOff>
    </xdr:to>
    <xdr:sp macro="" textlink="">
      <xdr:nvSpPr>
        <xdr:cNvPr id="342" name="円/楕円 341"/>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157921</xdr:rowOff>
    </xdr:from>
    <xdr:ext cx="762000" cy="259045"/>
    <xdr:sp macro="" textlink="">
      <xdr:nvSpPr>
        <xdr:cNvPr id="343" name="テキスト ボックス 342"/>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美術館</a:t>
          </a:r>
          <a:r>
            <a:rPr lang="ja-JP" altLang="ja-JP" sz="1100">
              <a:solidFill>
                <a:schemeClr val="dk1"/>
              </a:solidFill>
              <a:effectLst/>
              <a:latin typeface="+mn-lt"/>
              <a:ea typeface="+mn-ea"/>
              <a:cs typeface="+mn-cs"/>
            </a:rPr>
            <a:t>建設事業、公営住宅建替等の公共施設整備により地方債が増加したが、平成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年度をピークに償還額は減少に転じている。また、新規発行の起債抑制や過去の大型事業既発債の償還終了などにより起債残高も減少している。現状においては、平成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年度以降、実質公債費比率は低下している。</a:t>
          </a:r>
          <a:endParaRPr lang="ja-JP" altLang="ja-JP" sz="1400">
            <a:effectLst/>
          </a:endParaRPr>
        </a:p>
        <a:p>
          <a:r>
            <a:rPr lang="ja-JP" altLang="ja-JP" sz="1100">
              <a:solidFill>
                <a:schemeClr val="dk1"/>
              </a:solidFill>
              <a:effectLst/>
              <a:latin typeface="+mn-lt"/>
              <a:ea typeface="+mn-ea"/>
              <a:cs typeface="+mn-cs"/>
            </a:rPr>
            <a:t>一方、公共下水道事業は、平成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年度に償還のピークを迎え、その償還に対する繰出金は減少しているが、依然多額となっている。</a:t>
          </a:r>
          <a:endParaRPr lang="ja-JP" altLang="ja-JP" sz="1400">
            <a:effectLst/>
          </a:endParaRPr>
        </a:p>
        <a:p>
          <a:r>
            <a:rPr lang="ja-JP" altLang="ja-JP" sz="1100">
              <a:solidFill>
                <a:schemeClr val="dk1"/>
              </a:solidFill>
              <a:effectLst/>
              <a:latin typeface="+mn-lt"/>
              <a:ea typeface="+mn-ea"/>
              <a:cs typeface="+mn-cs"/>
            </a:rPr>
            <a:t>今後も、新規起債発行を最小限にとどめ、健全な財政運営ができるように努める。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41</xdr:row>
      <xdr:rowOff>35983</xdr:rowOff>
    </xdr:to>
    <xdr:cxnSp macro="">
      <xdr:nvCxnSpPr>
        <xdr:cNvPr id="377" name="直線コネクタ 376"/>
        <xdr:cNvCxnSpPr/>
      </xdr:nvCxnSpPr>
      <xdr:spPr>
        <a:xfrm flipV="1">
          <a:off x="16179800" y="692869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132504</xdr:rowOff>
    </xdr:to>
    <xdr:cxnSp macro="">
      <xdr:nvCxnSpPr>
        <xdr:cNvPr id="380" name="直線コネクタ 379"/>
        <xdr:cNvCxnSpPr/>
      </xdr:nvCxnSpPr>
      <xdr:spPr>
        <a:xfrm flipV="1">
          <a:off x="15290800" y="70654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73660</xdr:rowOff>
    </xdr:to>
    <xdr:cxnSp macro="">
      <xdr:nvCxnSpPr>
        <xdr:cNvPr id="383" name="直線コネクタ 382"/>
        <xdr:cNvCxnSpPr/>
      </xdr:nvCxnSpPr>
      <xdr:spPr>
        <a:xfrm flipV="1">
          <a:off x="14401800" y="716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43</xdr:row>
      <xdr:rowOff>87206</xdr:rowOff>
    </xdr:to>
    <xdr:cxnSp macro="">
      <xdr:nvCxnSpPr>
        <xdr:cNvPr id="386" name="直線コネクタ 385"/>
        <xdr:cNvCxnSpPr/>
      </xdr:nvCxnSpPr>
      <xdr:spPr>
        <a:xfrm flipV="1">
          <a:off x="13512800" y="72745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96" name="円/楕円 395"/>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397"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398" name="円/楕円 397"/>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9" name="テキスト ボックス 398"/>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0" name="円/楕円 399"/>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401" name="テキスト ボックス 400"/>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2" name="円/楕円 40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3" name="テキスト ボックス 40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404" name="円/楕円 403"/>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405" name="テキスト ボックス 404"/>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類似団体平均を上回っており、</a:t>
          </a:r>
          <a:r>
            <a:rPr lang="ja-JP" altLang="en-US" sz="1100">
              <a:solidFill>
                <a:schemeClr val="dk1"/>
              </a:solidFill>
              <a:effectLst/>
              <a:latin typeface="+mn-lt"/>
              <a:ea typeface="+mn-ea"/>
              <a:cs typeface="+mn-cs"/>
            </a:rPr>
            <a:t>昨年度の比率より若干上昇している。</a:t>
          </a:r>
          <a:r>
            <a:rPr lang="ja-JP" altLang="ja-JP" sz="1100">
              <a:solidFill>
                <a:schemeClr val="dk1"/>
              </a:solidFill>
              <a:effectLst/>
              <a:latin typeface="+mn-lt"/>
              <a:ea typeface="+mn-ea"/>
              <a:cs typeface="+mn-cs"/>
            </a:rPr>
            <a:t>主な要因としては、</a:t>
          </a:r>
          <a:r>
            <a:rPr lang="ja-JP" altLang="en-US" sz="1100">
              <a:solidFill>
                <a:schemeClr val="dk1"/>
              </a:solidFill>
              <a:effectLst/>
              <a:latin typeface="+mn-lt"/>
              <a:ea typeface="+mn-ea"/>
              <a:cs typeface="+mn-cs"/>
            </a:rPr>
            <a:t>起債残高（</a:t>
          </a:r>
          <a:r>
            <a:rPr lang="en-US" altLang="ja-JP" sz="1100">
              <a:solidFill>
                <a:schemeClr val="dk1"/>
              </a:solidFill>
              <a:effectLst/>
              <a:latin typeface="+mn-lt"/>
              <a:ea typeface="+mn-ea"/>
              <a:cs typeface="+mn-cs"/>
            </a:rPr>
            <a:t>100,293</a:t>
          </a:r>
          <a:r>
            <a:rPr lang="ja-JP" altLang="en-US" sz="1100">
              <a:solidFill>
                <a:schemeClr val="dk1"/>
              </a:solidFill>
              <a:effectLst/>
              <a:latin typeface="+mn-lt"/>
              <a:ea typeface="+mn-ea"/>
              <a:cs typeface="+mn-cs"/>
            </a:rPr>
            <a:t>千円減）が減少しているものの、充当可能となる基金（</a:t>
          </a:r>
          <a:r>
            <a:rPr lang="en-US" altLang="ja-JP" sz="1100">
              <a:solidFill>
                <a:schemeClr val="dk1"/>
              </a:solidFill>
              <a:effectLst/>
              <a:latin typeface="+mn-lt"/>
              <a:ea typeface="+mn-ea"/>
              <a:cs typeface="+mn-cs"/>
            </a:rPr>
            <a:t>100,312</a:t>
          </a:r>
          <a:r>
            <a:rPr lang="ja-JP" altLang="en-US" sz="1100">
              <a:solidFill>
                <a:schemeClr val="dk1"/>
              </a:solidFill>
              <a:effectLst/>
              <a:latin typeface="+mn-lt"/>
              <a:ea typeface="+mn-ea"/>
              <a:cs typeface="+mn-cs"/>
            </a:rPr>
            <a:t>千円減）が減少したことなどがあげられる。</a:t>
          </a:r>
          <a:r>
            <a:rPr lang="ja-JP" altLang="ja-JP" sz="1100">
              <a:solidFill>
                <a:schemeClr val="dk1"/>
              </a:solidFill>
              <a:effectLst/>
              <a:latin typeface="+mn-lt"/>
              <a:ea typeface="+mn-ea"/>
              <a:cs typeface="+mn-cs"/>
            </a:rPr>
            <a:t>今後は、後世への負担を少しでも軽減するよう、新規事業の実施等について総点検を図り、財政の健全化を図る。</a:t>
          </a:r>
          <a:endParaRPr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159741</xdr:rowOff>
    </xdr:from>
    <xdr:to>
      <xdr:col>24</xdr:col>
      <xdr:colOff>558800</xdr:colOff>
      <xdr:row>15</xdr:row>
      <xdr:rowOff>163601</xdr:rowOff>
    </xdr:to>
    <xdr:cxnSp macro="">
      <xdr:nvCxnSpPr>
        <xdr:cNvPr id="437" name="直線コネクタ 436"/>
        <xdr:cNvCxnSpPr/>
      </xdr:nvCxnSpPr>
      <xdr:spPr>
        <a:xfrm>
          <a:off x="16179800" y="2731491"/>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159741</xdr:rowOff>
    </xdr:from>
    <xdr:to>
      <xdr:col>23</xdr:col>
      <xdr:colOff>406400</xdr:colOff>
      <xdr:row>16</xdr:row>
      <xdr:rowOff>356</xdr:rowOff>
    </xdr:to>
    <xdr:cxnSp macro="">
      <xdr:nvCxnSpPr>
        <xdr:cNvPr id="440" name="直線コネクタ 439"/>
        <xdr:cNvCxnSpPr/>
      </xdr:nvCxnSpPr>
      <xdr:spPr>
        <a:xfrm flipV="1">
          <a:off x="15290800" y="27314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162154</xdr:rowOff>
    </xdr:from>
    <xdr:to>
      <xdr:col>22</xdr:col>
      <xdr:colOff>203200</xdr:colOff>
      <xdr:row>16</xdr:row>
      <xdr:rowOff>356</xdr:rowOff>
    </xdr:to>
    <xdr:cxnSp macro="">
      <xdr:nvCxnSpPr>
        <xdr:cNvPr id="443" name="直線コネクタ 442"/>
        <xdr:cNvCxnSpPr/>
      </xdr:nvCxnSpPr>
      <xdr:spPr>
        <a:xfrm>
          <a:off x="14401800" y="2733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162154</xdr:rowOff>
    </xdr:from>
    <xdr:to>
      <xdr:col>21</xdr:col>
      <xdr:colOff>0</xdr:colOff>
      <xdr:row>16</xdr:row>
      <xdr:rowOff>60198</xdr:rowOff>
    </xdr:to>
    <xdr:cxnSp macro="">
      <xdr:nvCxnSpPr>
        <xdr:cNvPr id="446" name="直線コネクタ 445"/>
        <xdr:cNvCxnSpPr/>
      </xdr:nvCxnSpPr>
      <xdr:spPr>
        <a:xfrm flipV="1">
          <a:off x="13512800" y="273390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50" name="テキスト ボックス 449"/>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112801</xdr:rowOff>
    </xdr:from>
    <xdr:to>
      <xdr:col>24</xdr:col>
      <xdr:colOff>609600</xdr:colOff>
      <xdr:row>16</xdr:row>
      <xdr:rowOff>42951</xdr:rowOff>
    </xdr:to>
    <xdr:sp macro="" textlink="">
      <xdr:nvSpPr>
        <xdr:cNvPr id="456" name="円/楕円 455"/>
        <xdr:cNvSpPr/>
      </xdr:nvSpPr>
      <xdr:spPr>
        <a:xfrm>
          <a:off x="169672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84878</xdr:rowOff>
    </xdr:from>
    <xdr:ext cx="762000" cy="259045"/>
    <xdr:sp macro="" textlink="">
      <xdr:nvSpPr>
        <xdr:cNvPr id="457" name="将来負担の状況該当値テキスト"/>
        <xdr:cNvSpPr txBox="1"/>
      </xdr:nvSpPr>
      <xdr:spPr>
        <a:xfrm>
          <a:off x="17106900" y="265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108941</xdr:rowOff>
    </xdr:from>
    <xdr:to>
      <xdr:col>23</xdr:col>
      <xdr:colOff>457200</xdr:colOff>
      <xdr:row>16</xdr:row>
      <xdr:rowOff>39091</xdr:rowOff>
    </xdr:to>
    <xdr:sp macro="" textlink="">
      <xdr:nvSpPr>
        <xdr:cNvPr id="458" name="円/楕円 457"/>
        <xdr:cNvSpPr/>
      </xdr:nvSpPr>
      <xdr:spPr>
        <a:xfrm>
          <a:off x="16129000" y="2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23868</xdr:rowOff>
    </xdr:from>
    <xdr:ext cx="736600" cy="259045"/>
    <xdr:sp macro="" textlink="">
      <xdr:nvSpPr>
        <xdr:cNvPr id="459" name="テキスト ボックス 458"/>
        <xdr:cNvSpPr txBox="1"/>
      </xdr:nvSpPr>
      <xdr:spPr>
        <a:xfrm>
          <a:off x="15798800" y="276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121006</xdr:rowOff>
    </xdr:from>
    <xdr:to>
      <xdr:col>22</xdr:col>
      <xdr:colOff>254000</xdr:colOff>
      <xdr:row>16</xdr:row>
      <xdr:rowOff>51156</xdr:rowOff>
    </xdr:to>
    <xdr:sp macro="" textlink="">
      <xdr:nvSpPr>
        <xdr:cNvPr id="460" name="円/楕円 459"/>
        <xdr:cNvSpPr/>
      </xdr:nvSpPr>
      <xdr:spPr>
        <a:xfrm>
          <a:off x="15240000" y="26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61333</xdr:rowOff>
    </xdr:from>
    <xdr:ext cx="762000" cy="259045"/>
    <xdr:sp macro="" textlink="">
      <xdr:nvSpPr>
        <xdr:cNvPr id="461" name="テキスト ボックス 460"/>
        <xdr:cNvSpPr txBox="1"/>
      </xdr:nvSpPr>
      <xdr:spPr>
        <a:xfrm>
          <a:off x="14909800" y="24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111354</xdr:rowOff>
    </xdr:from>
    <xdr:to>
      <xdr:col>21</xdr:col>
      <xdr:colOff>50800</xdr:colOff>
      <xdr:row>16</xdr:row>
      <xdr:rowOff>41504</xdr:rowOff>
    </xdr:to>
    <xdr:sp macro="" textlink="">
      <xdr:nvSpPr>
        <xdr:cNvPr id="462" name="円/楕円 461"/>
        <xdr:cNvSpPr/>
      </xdr:nvSpPr>
      <xdr:spPr>
        <a:xfrm>
          <a:off x="14351000" y="2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51681</xdr:rowOff>
    </xdr:from>
    <xdr:ext cx="762000" cy="259045"/>
    <xdr:sp macro="" textlink="">
      <xdr:nvSpPr>
        <xdr:cNvPr id="463" name="テキスト ボックス 462"/>
        <xdr:cNvSpPr txBox="1"/>
      </xdr:nvSpPr>
      <xdr:spPr>
        <a:xfrm>
          <a:off x="14020800" y="24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9398</xdr:rowOff>
    </xdr:from>
    <xdr:to>
      <xdr:col>19</xdr:col>
      <xdr:colOff>533400</xdr:colOff>
      <xdr:row>16</xdr:row>
      <xdr:rowOff>110998</xdr:rowOff>
    </xdr:to>
    <xdr:sp macro="" textlink="">
      <xdr:nvSpPr>
        <xdr:cNvPr id="464" name="円/楕円 463"/>
        <xdr:cNvSpPr/>
      </xdr:nvSpPr>
      <xdr:spPr>
        <a:xfrm>
          <a:off x="13462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95775</xdr:rowOff>
    </xdr:from>
    <xdr:ext cx="762000" cy="259045"/>
    <xdr:sp macro="" textlink="">
      <xdr:nvSpPr>
        <xdr:cNvPr id="465" name="テキスト ボックス 464"/>
        <xdr:cNvSpPr txBox="1"/>
      </xdr:nvSpPr>
      <xdr:spPr>
        <a:xfrm>
          <a:off x="13131800" y="28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北海道倶知安町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15,825
15,059
261.34
7,958,664
7,605,548
349,961
4,804,720
7,242,170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58.9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類似団体平均と比べ、退職者不補充による定員管理や給与の独自削減などを実施しているが、人件費に係る経常収支比率はわずかに高くなっている。</a:t>
          </a:r>
          <a:endParaRPr lang="ja-JP" altLang="ja-JP" sz="1400">
            <a:effectLst/>
          </a:endParaRPr>
        </a:p>
        <a:p>
          <a:r>
            <a:rPr lang="ja-JP" altLang="ja-JP" sz="1100">
              <a:solidFill>
                <a:schemeClr val="dk1"/>
              </a:solidFill>
              <a:effectLst/>
              <a:latin typeface="+mn-lt"/>
              <a:ea typeface="+mn-ea"/>
              <a:cs typeface="+mn-cs"/>
            </a:rPr>
            <a:t>今後も適正な定員管理、人件費関係経費全体の抑制に努める。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42418</xdr:rowOff>
    </xdr:to>
    <xdr:cxnSp macro="">
      <xdr:nvCxnSpPr>
        <xdr:cNvPr id="62" name="直線コネクタ 61"/>
        <xdr:cNvCxnSpPr/>
      </xdr:nvCxnSpPr>
      <xdr:spPr>
        <a:xfrm>
          <a:off x="3987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42418</xdr:rowOff>
    </xdr:to>
    <xdr:cxnSp macro="">
      <xdr:nvCxnSpPr>
        <xdr:cNvPr id="65" name="直線コネクタ 64"/>
        <xdr:cNvCxnSpPr/>
      </xdr:nvCxnSpPr>
      <xdr:spPr>
        <a:xfrm flipV="1">
          <a:off x="3098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42418</xdr:rowOff>
    </xdr:to>
    <xdr:cxnSp macro="">
      <xdr:nvCxnSpPr>
        <xdr:cNvPr id="68" name="直線コネクタ 67"/>
        <xdr:cNvCxnSpPr/>
      </xdr:nvCxnSpPr>
      <xdr:spPr>
        <a:xfrm>
          <a:off x="2209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42418</xdr:rowOff>
    </xdr:to>
    <xdr:cxnSp macro="">
      <xdr:nvCxnSpPr>
        <xdr:cNvPr id="71" name="直線コネクタ 70"/>
        <xdr:cNvCxnSpPr/>
      </xdr:nvCxnSpPr>
      <xdr:spPr>
        <a:xfrm>
          <a:off x="1320800" y="63266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1" name="円/楕円 80"/>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135145</xdr:rowOff>
    </xdr:from>
    <xdr:ext cx="762000" cy="259045"/>
    <xdr:sp macro="" textlink="">
      <xdr:nvSpPr>
        <xdr:cNvPr id="82"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3" name="円/楕円 82"/>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55135</xdr:rowOff>
    </xdr:from>
    <xdr:ext cx="736600" cy="259045"/>
    <xdr:sp macro="" textlink="">
      <xdr:nvSpPr>
        <xdr:cNvPr id="84" name="テキスト ボックス 83"/>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5" name="円/楕円 84"/>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86" name="テキスト ボックス 85"/>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7" name="円/楕円 86"/>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88" name="テキスト ボックス 87"/>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89" name="円/楕円 88"/>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90" name="テキスト ボックス 89"/>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類似団体平均と比べ、物件費に係る経常収支比率は低くなっている</a:t>
          </a:r>
          <a:r>
            <a:rPr lang="ja-JP" altLang="en-US" sz="1100" b="0" i="0" baseline="0">
              <a:solidFill>
                <a:schemeClr val="dk1"/>
              </a:solidFill>
              <a:effectLst/>
              <a:latin typeface="+mn-lt"/>
              <a:ea typeface="+mn-ea"/>
              <a:cs typeface="+mn-cs"/>
            </a:rPr>
            <a:t>が、年々上昇を続けている</a:t>
          </a:r>
          <a:r>
            <a:rPr lang="ja-JP" altLang="ja-JP" sz="1100" b="0" i="0" baseline="0">
              <a:solidFill>
                <a:schemeClr val="dk1"/>
              </a:solidFill>
              <a:effectLst/>
              <a:latin typeface="+mn-lt"/>
              <a:ea typeface="+mn-ea"/>
              <a:cs typeface="+mn-cs"/>
            </a:rPr>
            <a:t>。燃料費、光熱水費等の需用費をはじめ経常経費削減努力を続けて</a:t>
          </a:r>
          <a:r>
            <a:rPr lang="ja-JP" altLang="en-US" sz="1100" b="0" i="0" baseline="0">
              <a:solidFill>
                <a:schemeClr val="dk1"/>
              </a:solidFill>
              <a:effectLst/>
              <a:latin typeface="+mn-lt"/>
              <a:ea typeface="+mn-ea"/>
              <a:cs typeface="+mn-cs"/>
            </a:rPr>
            <a:t>いるものの、施設の維持管理に係る経費が増加傾向となっていることから</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削減努力を</a:t>
          </a:r>
          <a:r>
            <a:rPr lang="ja-JP" altLang="ja-JP" sz="1100" b="0" i="0" baseline="0">
              <a:solidFill>
                <a:schemeClr val="dk1"/>
              </a:solidFill>
              <a:effectLst/>
              <a:latin typeface="+mn-lt"/>
              <a:ea typeface="+mn-ea"/>
              <a:cs typeface="+mn-cs"/>
            </a:rPr>
            <a:t>継続し良好な水準を保てるよう努める。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79647</xdr:rowOff>
    </xdr:from>
    <xdr:to>
      <xdr:col>24</xdr:col>
      <xdr:colOff>31750</xdr:colOff>
      <xdr:row>15</xdr:row>
      <xdr:rowOff>144962</xdr:rowOff>
    </xdr:to>
    <xdr:cxnSp macro="">
      <xdr:nvCxnSpPr>
        <xdr:cNvPr id="125" name="直線コネクタ 124"/>
        <xdr:cNvCxnSpPr/>
      </xdr:nvCxnSpPr>
      <xdr:spPr>
        <a:xfrm>
          <a:off x="15671800" y="265139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40459</xdr:rowOff>
    </xdr:from>
    <xdr:to>
      <xdr:col>22</xdr:col>
      <xdr:colOff>565150</xdr:colOff>
      <xdr:row>15</xdr:row>
      <xdr:rowOff>79647</xdr:rowOff>
    </xdr:to>
    <xdr:cxnSp macro="">
      <xdr:nvCxnSpPr>
        <xdr:cNvPr id="128" name="直線コネクタ 127"/>
        <xdr:cNvCxnSpPr/>
      </xdr:nvCxnSpPr>
      <xdr:spPr>
        <a:xfrm>
          <a:off x="14782800" y="26122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166188</xdr:rowOff>
    </xdr:from>
    <xdr:to>
      <xdr:col>21</xdr:col>
      <xdr:colOff>361950</xdr:colOff>
      <xdr:row>15</xdr:row>
      <xdr:rowOff>40459</xdr:rowOff>
    </xdr:to>
    <xdr:cxnSp macro="">
      <xdr:nvCxnSpPr>
        <xdr:cNvPr id="131" name="直線コネクタ 130"/>
        <xdr:cNvCxnSpPr/>
      </xdr:nvCxnSpPr>
      <xdr:spPr>
        <a:xfrm>
          <a:off x="13893800" y="25664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146594</xdr:rowOff>
    </xdr:from>
    <xdr:to>
      <xdr:col>20</xdr:col>
      <xdr:colOff>158750</xdr:colOff>
      <xdr:row>14</xdr:row>
      <xdr:rowOff>166188</xdr:rowOff>
    </xdr:to>
    <xdr:cxnSp macro="">
      <xdr:nvCxnSpPr>
        <xdr:cNvPr id="134" name="直線コネクタ 133"/>
        <xdr:cNvCxnSpPr/>
      </xdr:nvCxnSpPr>
      <xdr:spPr>
        <a:xfrm>
          <a:off x="13004800" y="25468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94162</xdr:rowOff>
    </xdr:from>
    <xdr:to>
      <xdr:col>24</xdr:col>
      <xdr:colOff>82550</xdr:colOff>
      <xdr:row>16</xdr:row>
      <xdr:rowOff>24312</xdr:rowOff>
    </xdr:to>
    <xdr:sp macro="" textlink="">
      <xdr:nvSpPr>
        <xdr:cNvPr id="144" name="円/楕円 143"/>
        <xdr:cNvSpPr/>
      </xdr:nvSpPr>
      <xdr:spPr>
        <a:xfrm>
          <a:off x="164592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110689</xdr:rowOff>
    </xdr:from>
    <xdr:ext cx="762000" cy="259045"/>
    <xdr:sp macro="" textlink="">
      <xdr:nvSpPr>
        <xdr:cNvPr id="145" name="物件費該当値テキスト"/>
        <xdr:cNvSpPr txBox="1"/>
      </xdr:nvSpPr>
      <xdr:spPr>
        <a:xfrm>
          <a:off x="16598900" y="25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28847</xdr:rowOff>
    </xdr:from>
    <xdr:to>
      <xdr:col>22</xdr:col>
      <xdr:colOff>615950</xdr:colOff>
      <xdr:row>15</xdr:row>
      <xdr:rowOff>130447</xdr:rowOff>
    </xdr:to>
    <xdr:sp macro="" textlink="">
      <xdr:nvSpPr>
        <xdr:cNvPr id="146" name="円/楕円 145"/>
        <xdr:cNvSpPr/>
      </xdr:nvSpPr>
      <xdr:spPr>
        <a:xfrm>
          <a:off x="15621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140624</xdr:rowOff>
    </xdr:from>
    <xdr:ext cx="736600" cy="259045"/>
    <xdr:sp macro="" textlink="">
      <xdr:nvSpPr>
        <xdr:cNvPr id="147" name="テキスト ボックス 146"/>
        <xdr:cNvSpPr txBox="1"/>
      </xdr:nvSpPr>
      <xdr:spPr>
        <a:xfrm>
          <a:off x="15290800" y="236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161109</xdr:rowOff>
    </xdr:from>
    <xdr:to>
      <xdr:col>21</xdr:col>
      <xdr:colOff>412750</xdr:colOff>
      <xdr:row>15</xdr:row>
      <xdr:rowOff>91259</xdr:rowOff>
    </xdr:to>
    <xdr:sp macro="" textlink="">
      <xdr:nvSpPr>
        <xdr:cNvPr id="148" name="円/楕円 147"/>
        <xdr:cNvSpPr/>
      </xdr:nvSpPr>
      <xdr:spPr>
        <a:xfrm>
          <a:off x="14732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101436</xdr:rowOff>
    </xdr:from>
    <xdr:ext cx="762000" cy="259045"/>
    <xdr:sp macro="" textlink="">
      <xdr:nvSpPr>
        <xdr:cNvPr id="149" name="テキスト ボックス 148"/>
        <xdr:cNvSpPr txBox="1"/>
      </xdr:nvSpPr>
      <xdr:spPr>
        <a:xfrm>
          <a:off x="14401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115388</xdr:rowOff>
    </xdr:from>
    <xdr:to>
      <xdr:col>20</xdr:col>
      <xdr:colOff>209550</xdr:colOff>
      <xdr:row>15</xdr:row>
      <xdr:rowOff>45538</xdr:rowOff>
    </xdr:to>
    <xdr:sp macro="" textlink="">
      <xdr:nvSpPr>
        <xdr:cNvPr id="150" name="円/楕円 149"/>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55715</xdr:rowOff>
    </xdr:from>
    <xdr:ext cx="762000" cy="259045"/>
    <xdr:sp macro="" textlink="">
      <xdr:nvSpPr>
        <xdr:cNvPr id="151" name="テキスト ボックス 150"/>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95794</xdr:rowOff>
    </xdr:from>
    <xdr:to>
      <xdr:col>19</xdr:col>
      <xdr:colOff>6350</xdr:colOff>
      <xdr:row>15</xdr:row>
      <xdr:rowOff>25944</xdr:rowOff>
    </xdr:to>
    <xdr:sp macro="" textlink="">
      <xdr:nvSpPr>
        <xdr:cNvPr id="152" name="円/楕円 151"/>
        <xdr:cNvSpPr/>
      </xdr:nvSpPr>
      <xdr:spPr>
        <a:xfrm>
          <a:off x="12954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36121</xdr:rowOff>
    </xdr:from>
    <xdr:ext cx="762000" cy="259045"/>
    <xdr:sp macro="" textlink="">
      <xdr:nvSpPr>
        <xdr:cNvPr id="153" name="テキスト ボックス 152"/>
        <xdr:cNvSpPr txBox="1"/>
      </xdr:nvSpPr>
      <xdr:spPr>
        <a:xfrm>
          <a:off x="12623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と比べ、扶助費に係る経常経費比率は低くなっている。しかし、社会保障に関する経費は、年々増加しており財政を圧迫する要因となっている。今後も、行政サービスを低下させずに経費を抑制できるよう事業の点検を図り、良好な水準を保て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88" name="直線コネクタ 187"/>
        <xdr:cNvCxnSpPr/>
      </xdr:nvCxnSpPr>
      <xdr:spPr>
        <a:xfrm flipV="1">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86178</xdr:rowOff>
    </xdr:to>
    <xdr:cxnSp macro="">
      <xdr:nvCxnSpPr>
        <xdr:cNvPr id="191" name="直線コネクタ 190"/>
        <xdr:cNvCxnSpPr/>
      </xdr:nvCxnSpPr>
      <xdr:spPr>
        <a:xfrm>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69850</xdr:rowOff>
    </xdr:to>
    <xdr:cxnSp macro="">
      <xdr:nvCxnSpPr>
        <xdr:cNvPr id="194" name="直線コネクタ 193"/>
        <xdr:cNvCxnSpPr/>
      </xdr:nvCxnSpPr>
      <xdr:spPr>
        <a:xfrm>
          <a:off x="2209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159657</xdr:rowOff>
    </xdr:to>
    <xdr:cxnSp macro="">
      <xdr:nvCxnSpPr>
        <xdr:cNvPr id="197" name="直線コネクタ 196"/>
        <xdr:cNvCxnSpPr/>
      </xdr:nvCxnSpPr>
      <xdr:spPr>
        <a:xfrm>
          <a:off x="1320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7" name="円/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9" name="円/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3" name="円/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5" name="円/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は、類似団体平均を上回っている。下水道施設の維持管理経費としての繰出金が必要となっているため、今後ますます比率の増加も予想される。さらに、国民健康保険事業会計の財政状況の悪化に伴い、赤字補てん的な繰出金が多額となることから、国民健康保険料の適正化などにより負担軽減化を図る必要が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56134</xdr:rowOff>
    </xdr:from>
    <xdr:to>
      <xdr:col>24</xdr:col>
      <xdr:colOff>31750</xdr:colOff>
      <xdr:row>57</xdr:row>
      <xdr:rowOff>74422</xdr:rowOff>
    </xdr:to>
    <xdr:cxnSp macro="">
      <xdr:nvCxnSpPr>
        <xdr:cNvPr id="246" name="直線コネクタ 245"/>
        <xdr:cNvCxnSpPr/>
      </xdr:nvCxnSpPr>
      <xdr:spPr>
        <a:xfrm>
          <a:off x="15671800" y="9828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56134</xdr:rowOff>
    </xdr:to>
    <xdr:cxnSp macro="">
      <xdr:nvCxnSpPr>
        <xdr:cNvPr id="249" name="直線コネクタ 248"/>
        <xdr:cNvCxnSpPr/>
      </xdr:nvCxnSpPr>
      <xdr:spPr>
        <a:xfrm>
          <a:off x="14782800" y="9815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168148</xdr:rowOff>
    </xdr:from>
    <xdr:to>
      <xdr:col>21</xdr:col>
      <xdr:colOff>361950</xdr:colOff>
      <xdr:row>57</xdr:row>
      <xdr:rowOff>42418</xdr:rowOff>
    </xdr:to>
    <xdr:cxnSp macro="">
      <xdr:nvCxnSpPr>
        <xdr:cNvPr id="252" name="直線コネクタ 251"/>
        <xdr:cNvCxnSpPr/>
      </xdr:nvCxnSpPr>
      <xdr:spPr>
        <a:xfrm>
          <a:off x="13893800" y="9769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56</xdr:row>
      <xdr:rowOff>168148</xdr:rowOff>
    </xdr:to>
    <xdr:cxnSp macro="">
      <xdr:nvCxnSpPr>
        <xdr:cNvPr id="255" name="直線コネクタ 254"/>
        <xdr:cNvCxnSpPr/>
      </xdr:nvCxnSpPr>
      <xdr:spPr>
        <a:xfrm>
          <a:off x="13004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65" name="円/楕円 264"/>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66"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5334</xdr:rowOff>
    </xdr:from>
    <xdr:to>
      <xdr:col>22</xdr:col>
      <xdr:colOff>615950</xdr:colOff>
      <xdr:row>57</xdr:row>
      <xdr:rowOff>106934</xdr:rowOff>
    </xdr:to>
    <xdr:sp macro="" textlink="">
      <xdr:nvSpPr>
        <xdr:cNvPr id="267" name="円/楕円 266"/>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68" name="テキスト ボックス 267"/>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163068</xdr:rowOff>
    </xdr:from>
    <xdr:to>
      <xdr:col>21</xdr:col>
      <xdr:colOff>412750</xdr:colOff>
      <xdr:row>57</xdr:row>
      <xdr:rowOff>93218</xdr:rowOff>
    </xdr:to>
    <xdr:sp macro="" textlink="">
      <xdr:nvSpPr>
        <xdr:cNvPr id="269" name="円/楕円 268"/>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70" name="テキスト ボックス 269"/>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117348</xdr:rowOff>
    </xdr:from>
    <xdr:to>
      <xdr:col>20</xdr:col>
      <xdr:colOff>209550</xdr:colOff>
      <xdr:row>57</xdr:row>
      <xdr:rowOff>47498</xdr:rowOff>
    </xdr:to>
    <xdr:sp macro="" textlink="">
      <xdr:nvSpPr>
        <xdr:cNvPr id="271" name="円/楕円 270"/>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72" name="テキスト ボックス 271"/>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73" name="円/楕円 272"/>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74" name="テキスト ボックス 273"/>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補助費に係る経常収支比率は、増加傾向にあるものの類似団体平均を下回っている。引き続き各種団体への補助金等の見直しなどを行い、良好な水準を保てるよう努める。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40132</xdr:rowOff>
    </xdr:to>
    <xdr:cxnSp macro="">
      <xdr:nvCxnSpPr>
        <xdr:cNvPr id="304" name="直線コネクタ 303"/>
        <xdr:cNvCxnSpPr/>
      </xdr:nvCxnSpPr>
      <xdr:spPr>
        <a:xfrm>
          <a:off x="15671800" y="61986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26416</xdr:rowOff>
    </xdr:to>
    <xdr:cxnSp macro="">
      <xdr:nvCxnSpPr>
        <xdr:cNvPr id="307" name="直線コネクタ 306"/>
        <xdr:cNvCxnSpPr/>
      </xdr:nvCxnSpPr>
      <xdr:spPr>
        <a:xfrm>
          <a:off x="14782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12700</xdr:rowOff>
    </xdr:to>
    <xdr:cxnSp macro="">
      <xdr:nvCxnSpPr>
        <xdr:cNvPr id="310" name="直線コネクタ 309"/>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12700</xdr:rowOff>
    </xdr:to>
    <xdr:cxnSp macro="">
      <xdr:nvCxnSpPr>
        <xdr:cNvPr id="313" name="直線コネクタ 312"/>
        <xdr:cNvCxnSpPr/>
      </xdr:nvCxnSpPr>
      <xdr:spPr>
        <a:xfrm>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3" name="円/楕円 322"/>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4"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25" name="円/楕円 324"/>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26" name="テキスト ボックス 325"/>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7" name="円/楕円 326"/>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8" name="テキスト ボックス 327"/>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9" name="円/楕円 32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0" name="テキスト ボックス 32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1" name="円/楕円 330"/>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2" name="テキスト ボックス 331"/>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美術館</a:t>
          </a:r>
          <a:r>
            <a:rPr lang="ja-JP" altLang="ja-JP" sz="1100" b="0" i="0" baseline="0">
              <a:solidFill>
                <a:schemeClr val="dk1"/>
              </a:solidFill>
              <a:effectLst/>
              <a:latin typeface="+mn-lt"/>
              <a:ea typeface="+mn-ea"/>
              <a:cs typeface="+mn-cs"/>
            </a:rPr>
            <a:t>建設、公営住宅建替等の公共施設整備により地方債が増加したが、平成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年度をピークに償還額は減少に転じ、平成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より、類似団体平均を下回ることとなった。これは、新規地方債の発行抑制、低金利への借換などの効果が表れたものと考えられる。今後も、緊急性・重要性などを判断し事業を絞り込むことにより地方債の縮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19558</xdr:rowOff>
    </xdr:to>
    <xdr:cxnSp macro="">
      <xdr:nvCxnSpPr>
        <xdr:cNvPr id="362" name="直線コネクタ 361"/>
        <xdr:cNvCxnSpPr/>
      </xdr:nvCxnSpPr>
      <xdr:spPr>
        <a:xfrm flipV="1">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60706</xdr:rowOff>
    </xdr:to>
    <xdr:cxnSp macro="">
      <xdr:nvCxnSpPr>
        <xdr:cNvPr id="365" name="直線コネクタ 364"/>
        <xdr:cNvCxnSpPr/>
      </xdr:nvCxnSpPr>
      <xdr:spPr>
        <a:xfrm flipV="1">
          <a:off x="3098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133858</xdr:rowOff>
    </xdr:to>
    <xdr:cxnSp macro="">
      <xdr:nvCxnSpPr>
        <xdr:cNvPr id="368" name="直線コネクタ 367"/>
        <xdr:cNvCxnSpPr/>
      </xdr:nvCxnSpPr>
      <xdr:spPr>
        <a:xfrm flipV="1">
          <a:off x="2209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12700</xdr:rowOff>
    </xdr:to>
    <xdr:cxnSp macro="">
      <xdr:nvCxnSpPr>
        <xdr:cNvPr id="371" name="直線コネクタ 370"/>
        <xdr:cNvCxnSpPr/>
      </xdr:nvCxnSpPr>
      <xdr:spPr>
        <a:xfrm flipV="1">
          <a:off x="1320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5" name="テキスト ボックス 37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1" name="円/楕円 380"/>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2"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3" name="円/楕円 382"/>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4" name="テキスト ボックス 383"/>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85" name="円/楕円 384"/>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86" name="テキスト ボックス 385"/>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87" name="円/楕円 386"/>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88" name="テキスト ボックス 387"/>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9" name="円/楕円 388"/>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0" name="テキスト ボックス 389"/>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公債費以外の経常収支比率は、年々上昇しているが、類似団体平均と比較すると下回っている。今後も削減努力を続け、適正な財政運営に努める。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77</xdr:row>
      <xdr:rowOff>8889</xdr:rowOff>
    </xdr:to>
    <xdr:cxnSp macro="">
      <xdr:nvCxnSpPr>
        <xdr:cNvPr id="423" name="直線コネクタ 422"/>
        <xdr:cNvCxnSpPr/>
      </xdr:nvCxnSpPr>
      <xdr:spPr>
        <a:xfrm>
          <a:off x="15671800" y="131305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100330</xdr:rowOff>
    </xdr:to>
    <xdr:cxnSp macro="">
      <xdr:nvCxnSpPr>
        <xdr:cNvPr id="426" name="直線コネクタ 425"/>
        <xdr:cNvCxnSpPr/>
      </xdr:nvCxnSpPr>
      <xdr:spPr>
        <a:xfrm>
          <a:off x="14782800" y="13092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62230</xdr:rowOff>
    </xdr:to>
    <xdr:cxnSp macro="">
      <xdr:nvCxnSpPr>
        <xdr:cNvPr id="429" name="直線コネクタ 428"/>
        <xdr:cNvCxnSpPr/>
      </xdr:nvCxnSpPr>
      <xdr:spPr>
        <a:xfrm>
          <a:off x="13893800" y="130162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58420</xdr:rowOff>
    </xdr:from>
    <xdr:to>
      <xdr:col>20</xdr:col>
      <xdr:colOff>158750</xdr:colOff>
      <xdr:row>75</xdr:row>
      <xdr:rowOff>157480</xdr:rowOff>
    </xdr:to>
    <xdr:cxnSp macro="">
      <xdr:nvCxnSpPr>
        <xdr:cNvPr id="432" name="直線コネクタ 431"/>
        <xdr:cNvCxnSpPr/>
      </xdr:nvCxnSpPr>
      <xdr:spPr>
        <a:xfrm>
          <a:off x="13004800" y="129171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6" name="テキスト ボックス 43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2" name="円/楕円 441"/>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43"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44" name="円/楕円 443"/>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161307</xdr:rowOff>
    </xdr:from>
    <xdr:ext cx="736600" cy="259045"/>
    <xdr:sp macro="" textlink="">
      <xdr:nvSpPr>
        <xdr:cNvPr id="445" name="テキスト ボックス 444"/>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46" name="円/楕円 445"/>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47" name="テキスト ボックス 446"/>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48" name="円/楕円 447"/>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49" name="テキスト ボックス 448"/>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xdr:rowOff>
    </xdr:from>
    <xdr:to>
      <xdr:col>19</xdr:col>
      <xdr:colOff>6350</xdr:colOff>
      <xdr:row>75</xdr:row>
      <xdr:rowOff>109220</xdr:rowOff>
    </xdr:to>
    <xdr:sp macro="" textlink="">
      <xdr:nvSpPr>
        <xdr:cNvPr id="450" name="円/楕円 449"/>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119397</xdr:rowOff>
    </xdr:from>
    <xdr:ext cx="762000" cy="259045"/>
    <xdr:sp macro="" textlink="">
      <xdr:nvSpPr>
        <xdr:cNvPr id="451" name="テキスト ボックス 450"/>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北海道倶知安町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45720</xdr:rowOff>
    </xdr:from>
    <xdr:to>
      <xdr:col>4</xdr:col>
      <xdr:colOff>1117600</xdr:colOff>
      <xdr:row>17</xdr:row>
      <xdr:rowOff>104546</xdr:rowOff>
    </xdr:to>
    <xdr:cxnSp macro="">
      <xdr:nvCxnSpPr>
        <xdr:cNvPr id="50" name="直線コネクタ 49"/>
        <xdr:cNvCxnSpPr/>
      </xdr:nvCxnSpPr>
      <xdr:spPr bwMode="auto">
        <a:xfrm flipV="1">
          <a:off x="5003800" y="3007995"/>
          <a:ext cx="647700" cy="5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58623</xdr:rowOff>
    </xdr:from>
    <xdr:to>
      <xdr:col>4</xdr:col>
      <xdr:colOff>469900</xdr:colOff>
      <xdr:row>17</xdr:row>
      <xdr:rowOff>104546</xdr:rowOff>
    </xdr:to>
    <xdr:cxnSp macro="">
      <xdr:nvCxnSpPr>
        <xdr:cNvPr id="53" name="直線コネクタ 52"/>
        <xdr:cNvCxnSpPr/>
      </xdr:nvCxnSpPr>
      <xdr:spPr bwMode="auto">
        <a:xfrm>
          <a:off x="4305300" y="3020898"/>
          <a:ext cx="698500" cy="4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9525</xdr:rowOff>
    </xdr:from>
    <xdr:to>
      <xdr:col>3</xdr:col>
      <xdr:colOff>904875</xdr:colOff>
      <xdr:row>17</xdr:row>
      <xdr:rowOff>58623</xdr:rowOff>
    </xdr:to>
    <xdr:cxnSp macro="">
      <xdr:nvCxnSpPr>
        <xdr:cNvPr id="56" name="直線コネクタ 55"/>
        <xdr:cNvCxnSpPr/>
      </xdr:nvCxnSpPr>
      <xdr:spPr bwMode="auto">
        <a:xfrm>
          <a:off x="3606800" y="2971800"/>
          <a:ext cx="698500" cy="4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9525</xdr:rowOff>
    </xdr:from>
    <xdr:to>
      <xdr:col>3</xdr:col>
      <xdr:colOff>206375</xdr:colOff>
      <xdr:row>17</xdr:row>
      <xdr:rowOff>60122</xdr:rowOff>
    </xdr:to>
    <xdr:cxnSp macro="">
      <xdr:nvCxnSpPr>
        <xdr:cNvPr id="59" name="直線コネクタ 58"/>
        <xdr:cNvCxnSpPr/>
      </xdr:nvCxnSpPr>
      <xdr:spPr bwMode="auto">
        <a:xfrm flipV="1">
          <a:off x="2908300" y="2971800"/>
          <a:ext cx="698500" cy="5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166370</xdr:rowOff>
    </xdr:from>
    <xdr:to>
      <xdr:col>5</xdr:col>
      <xdr:colOff>34925</xdr:colOff>
      <xdr:row>17</xdr:row>
      <xdr:rowOff>96520</xdr:rowOff>
    </xdr:to>
    <xdr:sp macro="" textlink="">
      <xdr:nvSpPr>
        <xdr:cNvPr id="69" name="円/楕円 68"/>
        <xdr:cNvSpPr/>
      </xdr:nvSpPr>
      <xdr:spPr bwMode="auto">
        <a:xfrm>
          <a:off x="5600700" y="295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11447</xdr:rowOff>
    </xdr:from>
    <xdr:ext cx="762000" cy="259045"/>
    <xdr:sp macro="" textlink="">
      <xdr:nvSpPr>
        <xdr:cNvPr id="70" name="人口1人当たり決算額の推移該当値テキスト130"/>
        <xdr:cNvSpPr txBox="1"/>
      </xdr:nvSpPr>
      <xdr:spPr>
        <a:xfrm>
          <a:off x="5740400" y="280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53746</xdr:rowOff>
    </xdr:from>
    <xdr:to>
      <xdr:col>4</xdr:col>
      <xdr:colOff>520700</xdr:colOff>
      <xdr:row>17</xdr:row>
      <xdr:rowOff>155346</xdr:rowOff>
    </xdr:to>
    <xdr:sp macro="" textlink="">
      <xdr:nvSpPr>
        <xdr:cNvPr id="71" name="円/楕円 70"/>
        <xdr:cNvSpPr/>
      </xdr:nvSpPr>
      <xdr:spPr bwMode="auto">
        <a:xfrm>
          <a:off x="4953000" y="301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165523</xdr:rowOff>
    </xdr:from>
    <xdr:ext cx="736600" cy="259045"/>
    <xdr:sp macro="" textlink="">
      <xdr:nvSpPr>
        <xdr:cNvPr id="72" name="テキスト ボックス 71"/>
        <xdr:cNvSpPr txBox="1"/>
      </xdr:nvSpPr>
      <xdr:spPr>
        <a:xfrm>
          <a:off x="4622800" y="278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98,518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7823</xdr:rowOff>
    </xdr:from>
    <xdr:to>
      <xdr:col>3</xdr:col>
      <xdr:colOff>955675</xdr:colOff>
      <xdr:row>17</xdr:row>
      <xdr:rowOff>109423</xdr:rowOff>
    </xdr:to>
    <xdr:sp macro="" textlink="">
      <xdr:nvSpPr>
        <xdr:cNvPr id="73" name="円/楕円 72"/>
        <xdr:cNvSpPr/>
      </xdr:nvSpPr>
      <xdr:spPr bwMode="auto">
        <a:xfrm>
          <a:off x="4254500" y="297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119600</xdr:rowOff>
    </xdr:from>
    <xdr:ext cx="762000" cy="259045"/>
    <xdr:sp macro="" textlink="">
      <xdr:nvSpPr>
        <xdr:cNvPr id="74" name="テキスト ボックス 73"/>
        <xdr:cNvSpPr txBox="1"/>
      </xdr:nvSpPr>
      <xdr:spPr>
        <a:xfrm>
          <a:off x="3924300" y="273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130175</xdr:rowOff>
    </xdr:from>
    <xdr:to>
      <xdr:col>3</xdr:col>
      <xdr:colOff>257175</xdr:colOff>
      <xdr:row>17</xdr:row>
      <xdr:rowOff>60325</xdr:rowOff>
    </xdr:to>
    <xdr:sp macro="" textlink="">
      <xdr:nvSpPr>
        <xdr:cNvPr id="75" name="円/楕円 74"/>
        <xdr:cNvSpPr/>
      </xdr:nvSpPr>
      <xdr:spPr bwMode="auto">
        <a:xfrm>
          <a:off x="3556000" y="292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70502</xdr:rowOff>
    </xdr:from>
    <xdr:ext cx="762000" cy="259045"/>
    <xdr:sp macro="" textlink="">
      <xdr:nvSpPr>
        <xdr:cNvPr id="76" name="テキスト ボックス 75"/>
        <xdr:cNvSpPr txBox="1"/>
      </xdr:nvSpPr>
      <xdr:spPr>
        <a:xfrm>
          <a:off x="3225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9322</xdr:rowOff>
    </xdr:from>
    <xdr:to>
      <xdr:col>2</xdr:col>
      <xdr:colOff>692150</xdr:colOff>
      <xdr:row>17</xdr:row>
      <xdr:rowOff>110922</xdr:rowOff>
    </xdr:to>
    <xdr:sp macro="" textlink="">
      <xdr:nvSpPr>
        <xdr:cNvPr id="77" name="円/楕円 76"/>
        <xdr:cNvSpPr/>
      </xdr:nvSpPr>
      <xdr:spPr bwMode="auto">
        <a:xfrm>
          <a:off x="2857500" y="297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121099</xdr:rowOff>
    </xdr:from>
    <xdr:ext cx="762000" cy="259045"/>
    <xdr:sp macro="" textlink="">
      <xdr:nvSpPr>
        <xdr:cNvPr id="78" name="テキスト ボックス 77"/>
        <xdr:cNvSpPr txBox="1"/>
      </xdr:nvSpPr>
      <xdr:spPr>
        <a:xfrm>
          <a:off x="2527300" y="274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259222</xdr:rowOff>
    </xdr:from>
    <xdr:to>
      <xdr:col>4</xdr:col>
      <xdr:colOff>1117600</xdr:colOff>
      <xdr:row>36</xdr:row>
      <xdr:rowOff>96116</xdr:rowOff>
    </xdr:to>
    <xdr:cxnSp macro="">
      <xdr:nvCxnSpPr>
        <xdr:cNvPr id="110" name="直線コネクタ 109"/>
        <xdr:cNvCxnSpPr/>
      </xdr:nvCxnSpPr>
      <xdr:spPr bwMode="auto">
        <a:xfrm>
          <a:off x="5003800" y="6869572"/>
          <a:ext cx="647700" cy="17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198095</xdr:rowOff>
    </xdr:from>
    <xdr:to>
      <xdr:col>4</xdr:col>
      <xdr:colOff>469900</xdr:colOff>
      <xdr:row>35</xdr:row>
      <xdr:rowOff>259222</xdr:rowOff>
    </xdr:to>
    <xdr:cxnSp macro="">
      <xdr:nvCxnSpPr>
        <xdr:cNvPr id="113" name="直線コネクタ 112"/>
        <xdr:cNvCxnSpPr/>
      </xdr:nvCxnSpPr>
      <xdr:spPr bwMode="auto">
        <a:xfrm>
          <a:off x="4305300" y="6808445"/>
          <a:ext cx="698500" cy="6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98608</xdr:rowOff>
    </xdr:from>
    <xdr:to>
      <xdr:col>3</xdr:col>
      <xdr:colOff>904875</xdr:colOff>
      <xdr:row>35</xdr:row>
      <xdr:rowOff>198095</xdr:rowOff>
    </xdr:to>
    <xdr:cxnSp macro="">
      <xdr:nvCxnSpPr>
        <xdr:cNvPr id="116" name="直線コネクタ 115"/>
        <xdr:cNvCxnSpPr/>
      </xdr:nvCxnSpPr>
      <xdr:spPr bwMode="auto">
        <a:xfrm>
          <a:off x="3606800" y="6708958"/>
          <a:ext cx="698500" cy="9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1476</xdr:rowOff>
    </xdr:from>
    <xdr:to>
      <xdr:col>3</xdr:col>
      <xdr:colOff>206375</xdr:colOff>
      <xdr:row>35</xdr:row>
      <xdr:rowOff>98608</xdr:rowOff>
    </xdr:to>
    <xdr:cxnSp macro="">
      <xdr:nvCxnSpPr>
        <xdr:cNvPr id="119" name="直線コネクタ 118"/>
        <xdr:cNvCxnSpPr/>
      </xdr:nvCxnSpPr>
      <xdr:spPr bwMode="auto">
        <a:xfrm>
          <a:off x="2908300" y="6611826"/>
          <a:ext cx="698500" cy="9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266956</xdr:rowOff>
    </xdr:from>
    <xdr:ext cx="762000" cy="259045"/>
    <xdr:sp macro="" textlink="">
      <xdr:nvSpPr>
        <xdr:cNvPr id="123" name="テキスト ボックス 122"/>
        <xdr:cNvSpPr txBox="1"/>
      </xdr:nvSpPr>
      <xdr:spPr>
        <a:xfrm>
          <a:off x="2527300" y="687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45316</xdr:rowOff>
    </xdr:from>
    <xdr:to>
      <xdr:col>5</xdr:col>
      <xdr:colOff>34925</xdr:colOff>
      <xdr:row>36</xdr:row>
      <xdr:rowOff>146916</xdr:rowOff>
    </xdr:to>
    <xdr:sp macro="" textlink="">
      <xdr:nvSpPr>
        <xdr:cNvPr id="129" name="円/楕円 128"/>
        <xdr:cNvSpPr/>
      </xdr:nvSpPr>
      <xdr:spPr bwMode="auto">
        <a:xfrm>
          <a:off x="5600700" y="699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17393</xdr:rowOff>
    </xdr:from>
    <xdr:ext cx="762000" cy="259045"/>
    <xdr:sp macro="" textlink="">
      <xdr:nvSpPr>
        <xdr:cNvPr id="130" name="人口1人当たり決算額の推移該当値テキスト445"/>
        <xdr:cNvSpPr txBox="1"/>
      </xdr:nvSpPr>
      <xdr:spPr>
        <a:xfrm>
          <a:off x="5740400" y="697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208422</xdr:rowOff>
    </xdr:from>
    <xdr:to>
      <xdr:col>4</xdr:col>
      <xdr:colOff>520700</xdr:colOff>
      <xdr:row>35</xdr:row>
      <xdr:rowOff>310022</xdr:rowOff>
    </xdr:to>
    <xdr:sp macro="" textlink="">
      <xdr:nvSpPr>
        <xdr:cNvPr id="131" name="円/楕円 130"/>
        <xdr:cNvSpPr/>
      </xdr:nvSpPr>
      <xdr:spPr bwMode="auto">
        <a:xfrm>
          <a:off x="4953000" y="681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320199</xdr:rowOff>
    </xdr:from>
    <xdr:ext cx="736600" cy="259045"/>
    <xdr:sp macro="" textlink="">
      <xdr:nvSpPr>
        <xdr:cNvPr id="132" name="テキスト ボックス 131"/>
        <xdr:cNvSpPr txBox="1"/>
      </xdr:nvSpPr>
      <xdr:spPr>
        <a:xfrm>
          <a:off x="4622800" y="658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147295</xdr:rowOff>
    </xdr:from>
    <xdr:to>
      <xdr:col>3</xdr:col>
      <xdr:colOff>955675</xdr:colOff>
      <xdr:row>35</xdr:row>
      <xdr:rowOff>248895</xdr:rowOff>
    </xdr:to>
    <xdr:sp macro="" textlink="">
      <xdr:nvSpPr>
        <xdr:cNvPr id="133" name="円/楕円 132"/>
        <xdr:cNvSpPr/>
      </xdr:nvSpPr>
      <xdr:spPr bwMode="auto">
        <a:xfrm>
          <a:off x="4254500" y="675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259072</xdr:rowOff>
    </xdr:from>
    <xdr:ext cx="762000" cy="259045"/>
    <xdr:sp macro="" textlink="">
      <xdr:nvSpPr>
        <xdr:cNvPr id="134" name="テキスト ボックス 133"/>
        <xdr:cNvSpPr txBox="1"/>
      </xdr:nvSpPr>
      <xdr:spPr>
        <a:xfrm>
          <a:off x="3924300" y="65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47808</xdr:rowOff>
    </xdr:from>
    <xdr:to>
      <xdr:col>3</xdr:col>
      <xdr:colOff>257175</xdr:colOff>
      <xdr:row>35</xdr:row>
      <xdr:rowOff>149408</xdr:rowOff>
    </xdr:to>
    <xdr:sp macro="" textlink="">
      <xdr:nvSpPr>
        <xdr:cNvPr id="135" name="円/楕円 134"/>
        <xdr:cNvSpPr/>
      </xdr:nvSpPr>
      <xdr:spPr bwMode="auto">
        <a:xfrm>
          <a:off x="3556000" y="665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159585</xdr:rowOff>
    </xdr:from>
    <xdr:ext cx="762000" cy="259045"/>
    <xdr:sp macro="" textlink="">
      <xdr:nvSpPr>
        <xdr:cNvPr id="136" name="テキスト ボックス 135"/>
        <xdr:cNvSpPr txBox="1"/>
      </xdr:nvSpPr>
      <xdr:spPr>
        <a:xfrm>
          <a:off x="3225800" y="6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293576</xdr:rowOff>
    </xdr:from>
    <xdr:to>
      <xdr:col>2</xdr:col>
      <xdr:colOff>692150</xdr:colOff>
      <xdr:row>35</xdr:row>
      <xdr:rowOff>52276</xdr:rowOff>
    </xdr:to>
    <xdr:sp macro="" textlink="">
      <xdr:nvSpPr>
        <xdr:cNvPr id="137" name="円/楕円 136"/>
        <xdr:cNvSpPr/>
      </xdr:nvSpPr>
      <xdr:spPr bwMode="auto">
        <a:xfrm>
          <a:off x="2857500" y="656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62453</xdr:rowOff>
    </xdr:from>
    <xdr:ext cx="762000" cy="259045"/>
    <xdr:sp macro="" textlink="">
      <xdr:nvSpPr>
        <xdr:cNvPr id="138" name="テキスト ボックス 137"/>
        <xdr:cNvSpPr txBox="1"/>
      </xdr:nvSpPr>
      <xdr:spPr>
        <a:xfrm>
          <a:off x="2527300" y="632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財政調整基金残高は、減少傾向であり、平成２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億円取り崩ししたことにより、残高は</a:t>
          </a:r>
          <a:r>
            <a:rPr lang="ja-JP" altLang="en-US" sz="1100">
              <a:solidFill>
                <a:schemeClr val="dk1"/>
              </a:solidFill>
              <a:effectLst/>
              <a:latin typeface="+mn-lt"/>
              <a:ea typeface="+mn-ea"/>
              <a:cs typeface="+mn-cs"/>
            </a:rPr>
            <a:t>７．５</a:t>
          </a:r>
          <a:r>
            <a:rPr lang="ja-JP" altLang="ja-JP" sz="1100">
              <a:solidFill>
                <a:schemeClr val="dk1"/>
              </a:solidFill>
              <a:effectLst/>
              <a:latin typeface="+mn-lt"/>
              <a:ea typeface="+mn-ea"/>
              <a:cs typeface="+mn-cs"/>
            </a:rPr>
            <a:t>億円となっている。実質収支額は４～</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％を推移している。実質単年度収支は、</a:t>
          </a:r>
          <a:r>
            <a:rPr lang="ja-JP" altLang="en-US" sz="1100">
              <a:solidFill>
                <a:schemeClr val="dk1"/>
              </a:solidFill>
              <a:effectLst/>
              <a:latin typeface="+mn-lt"/>
              <a:ea typeface="+mn-ea"/>
              <a:cs typeface="+mn-cs"/>
            </a:rPr>
            <a:t>マイナス</a:t>
          </a:r>
          <a:r>
            <a:rPr lang="ja-JP" altLang="ja-JP" sz="1100">
              <a:solidFill>
                <a:schemeClr val="dk1"/>
              </a:solidFill>
              <a:effectLst/>
              <a:latin typeface="+mn-lt"/>
              <a:ea typeface="+mn-ea"/>
              <a:cs typeface="+mn-cs"/>
            </a:rPr>
            <a:t>推移となっていたが、平成２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実質収支の増加により１．０５</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なりプラスに転じることと</a:t>
          </a:r>
          <a:r>
            <a:rPr lang="ja-JP" altLang="ja-JP" sz="1100">
              <a:solidFill>
                <a:schemeClr val="dk1"/>
              </a:solidFill>
              <a:effectLst/>
              <a:latin typeface="+mn-lt"/>
              <a:ea typeface="+mn-ea"/>
              <a:cs typeface="+mn-cs"/>
            </a:rPr>
            <a:t>なった。今後は基金取り崩しを減少させ、良好な水準を保てるよう努める。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国民健康保険事業特別会計は、平成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より赤字決算が続いており、多額の赤字額が発生している。主な要因は、高齢化の進行、高度医療技術の進歩等による医療費の増大などである。今後、国民健康保険財政健全化計画を基に、一般会計から赤字補てん的な繰出を平成２４年度から</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カ年間支出するなど、赤字解消への対策をとりすすめる。</a:t>
          </a:r>
          <a:endParaRPr lang="ja-JP" altLang="ja-JP" sz="1400">
            <a:effectLst/>
          </a:endParaRPr>
        </a:p>
        <a:p>
          <a:r>
            <a:rPr lang="ja-JP" altLang="ja-JP" sz="1100" b="0" i="0" baseline="0">
              <a:solidFill>
                <a:schemeClr val="dk1"/>
              </a:solidFill>
              <a:effectLst/>
              <a:latin typeface="+mn-lt"/>
              <a:ea typeface="+mn-ea"/>
              <a:cs typeface="+mn-cs"/>
            </a:rPr>
            <a:t>一般会計を含めた他会計は、黒字決算となっている。今後も財政の健全化に努めていく。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実質公債費比率の主な要因となる元利償還金は、元金償還額以内の新規地方債発行の抑制により、平成</a:t>
          </a:r>
          <a:r>
            <a:rPr lang="ja-JP" altLang="en-US" sz="1100">
              <a:solidFill>
                <a:schemeClr val="dk1"/>
              </a:solidFill>
              <a:effectLst/>
              <a:latin typeface="+mn-lt"/>
              <a:ea typeface="+mn-ea"/>
              <a:cs typeface="+mn-cs"/>
            </a:rPr>
            <a:t>２２</a:t>
          </a:r>
          <a:r>
            <a:rPr lang="ja-JP" altLang="ja-JP" sz="1100">
              <a:solidFill>
                <a:schemeClr val="dk1"/>
              </a:solidFill>
              <a:effectLst/>
              <a:latin typeface="+mn-lt"/>
              <a:ea typeface="+mn-ea"/>
              <a:cs typeface="+mn-cs"/>
            </a:rPr>
            <a:t>年度と比較し約２．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億円減少している。一方で、公営企業債の元利償還金に対する繰入金は</a:t>
          </a:r>
          <a:r>
            <a:rPr lang="ja-JP" altLang="en-US" sz="1100">
              <a:solidFill>
                <a:schemeClr val="dk1"/>
              </a:solidFill>
              <a:effectLst/>
              <a:latin typeface="+mn-lt"/>
              <a:ea typeface="+mn-ea"/>
              <a:cs typeface="+mn-cs"/>
            </a:rPr>
            <a:t>平成２２年度と比較して</a:t>
          </a:r>
          <a:r>
            <a:rPr lang="ja-JP" altLang="ja-JP" sz="1100">
              <a:solidFill>
                <a:schemeClr val="dk1"/>
              </a:solidFill>
              <a:effectLst/>
              <a:latin typeface="+mn-lt"/>
              <a:ea typeface="+mn-ea"/>
              <a:cs typeface="+mn-cs"/>
            </a:rPr>
            <a:t>増加している。これは、公共下水道事業特別会計への繰出が主な要因となっている。</a:t>
          </a:r>
          <a:endParaRPr lang="ja-JP" altLang="ja-JP" sz="1400">
            <a:effectLst/>
          </a:endParaRPr>
        </a:p>
        <a:p>
          <a:r>
            <a:rPr lang="ja-JP" altLang="ja-JP" sz="1100">
              <a:solidFill>
                <a:schemeClr val="dk1"/>
              </a:solidFill>
              <a:effectLst/>
              <a:latin typeface="+mn-lt"/>
              <a:ea typeface="+mn-ea"/>
              <a:cs typeface="+mn-cs"/>
            </a:rPr>
            <a:t>実質公債費比率は、年々減少しているが、今後も新規地方債の発行を抑制し、比率が上昇しないよう努める。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一般会計等に係る地方債の現在高は、新規起債の発行抑制等の効果により、平成２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年度と比較し</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億円減少している。また、充当可能基金は、</a:t>
          </a:r>
          <a:r>
            <a:rPr lang="ja-JP" altLang="en-US" sz="1100">
              <a:solidFill>
                <a:schemeClr val="dk1"/>
              </a:solidFill>
              <a:effectLst/>
              <a:latin typeface="+mn-lt"/>
              <a:ea typeface="+mn-ea"/>
              <a:cs typeface="+mn-cs"/>
            </a:rPr>
            <a:t>前年度より減少しているものの、公共施設整備基金</a:t>
          </a:r>
          <a:r>
            <a:rPr lang="ja-JP" altLang="ja-JP" sz="1100">
              <a:solidFill>
                <a:schemeClr val="dk1"/>
              </a:solidFill>
              <a:effectLst/>
              <a:latin typeface="+mn-lt"/>
              <a:ea typeface="+mn-ea"/>
              <a:cs typeface="+mn-cs"/>
            </a:rPr>
            <a:t>の増加等により平成２</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年度と比較し</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億円増加している。</a:t>
          </a:r>
          <a:endParaRPr lang="ja-JP" altLang="ja-JP" sz="1400">
            <a:effectLst/>
          </a:endParaRPr>
        </a:p>
        <a:p>
          <a:r>
            <a:rPr lang="ja-JP" altLang="ja-JP" sz="1100">
              <a:solidFill>
                <a:schemeClr val="dk1"/>
              </a:solidFill>
              <a:effectLst/>
              <a:latin typeface="+mn-lt"/>
              <a:ea typeface="+mn-ea"/>
              <a:cs typeface="+mn-cs"/>
            </a:rPr>
            <a:t>将来負担比率分子は、地方債の現在高の減少が大きな要因となり、数値は年々減少しており、</a:t>
          </a:r>
          <a:r>
            <a:rPr lang="ja-JP" altLang="en-US" sz="1100">
              <a:solidFill>
                <a:schemeClr val="dk1"/>
              </a:solidFill>
              <a:effectLst/>
              <a:latin typeface="+mn-lt"/>
              <a:ea typeface="+mn-ea"/>
              <a:cs typeface="+mn-cs"/>
            </a:rPr>
            <a:t>平成２５年度</a:t>
          </a:r>
          <a:r>
            <a:rPr lang="ja-JP" altLang="ja-JP" sz="1100">
              <a:solidFill>
                <a:schemeClr val="dk1"/>
              </a:solidFill>
              <a:effectLst/>
              <a:latin typeface="+mn-lt"/>
              <a:ea typeface="+mn-ea"/>
              <a:cs typeface="+mn-cs"/>
            </a:rPr>
            <a:t>は、防災行政無線整備事業のための起債により、地方債残高が増加している</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平成２６年度は</a:t>
          </a:r>
          <a:r>
            <a:rPr lang="ja-JP" altLang="ja-JP" sz="1100">
              <a:solidFill>
                <a:schemeClr val="dk1"/>
              </a:solidFill>
              <a:effectLst/>
              <a:latin typeface="+mn-lt"/>
              <a:ea typeface="+mn-ea"/>
              <a:cs typeface="+mn-cs"/>
            </a:rPr>
            <a:t>減少に転じている。今後は、新規事業の実施等について総点検を図り、将来負担比率の減少に努める。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2">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7958664</v>
      </c>
      <c r="BO4" s="379"/>
      <c r="BP4" s="379"/>
      <c r="BQ4" s="379"/>
      <c r="BR4" s="379"/>
      <c r="BS4" s="379"/>
      <c r="BT4" s="379"/>
      <c r="BU4" s="380"/>
      <c r="BV4" s="378">
        <v>8120240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x14ac:dyDescent="0.2">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7605548</v>
      </c>
      <c r="BO5" s="384"/>
      <c r="BP5" s="384"/>
      <c r="BQ5" s="384"/>
      <c r="BR5" s="384"/>
      <c r="BS5" s="384"/>
      <c r="BT5" s="384"/>
      <c r="BU5" s="385"/>
      <c r="BV5" s="383">
        <v>7850888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81.7</v>
      </c>
      <c r="CU5" s="354"/>
      <c r="CV5" s="354"/>
      <c r="CW5" s="354"/>
      <c r="CX5" s="354"/>
      <c r="CY5" s="354"/>
      <c r="CZ5" s="354"/>
      <c r="DA5" s="355"/>
      <c r="DB5" s="353">
        <v>80.2</v>
      </c>
      <c r="DC5" s="354"/>
      <c r="DD5" s="354"/>
      <c r="DE5" s="354"/>
      <c r="DF5" s="354"/>
      <c r="DG5" s="354"/>
      <c r="DH5" s="354"/>
      <c r="DI5" s="355"/>
      <c r="DJ5" s="137"/>
      <c r="DK5" s="137"/>
      <c r="DL5" s="137"/>
      <c r="DM5" s="137"/>
      <c r="DN5" s="137"/>
      <c r="DO5" s="137"/>
    </row>
    <row r="6" spans="1:119" ht="18.75" customHeight="1" x14ac:dyDescent="0.2">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353116</v>
      </c>
      <c r="BO6" s="384"/>
      <c r="BP6" s="384"/>
      <c r="BQ6" s="384"/>
      <c r="BR6" s="384"/>
      <c r="BS6" s="384"/>
      <c r="BT6" s="384"/>
      <c r="BU6" s="385"/>
      <c r="BV6" s="383">
        <v>269352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87.4</v>
      </c>
      <c r="CU6" s="530"/>
      <c r="CV6" s="530"/>
      <c r="CW6" s="530"/>
      <c r="CX6" s="530"/>
      <c r="CY6" s="530"/>
      <c r="CZ6" s="530"/>
      <c r="DA6" s="531"/>
      <c r="DB6" s="529">
        <v>85.8</v>
      </c>
      <c r="DC6" s="530"/>
      <c r="DD6" s="530"/>
      <c r="DE6" s="530"/>
      <c r="DF6" s="530"/>
      <c r="DG6" s="530"/>
      <c r="DH6" s="530"/>
      <c r="DI6" s="531"/>
      <c r="DJ6" s="137"/>
      <c r="DK6" s="137"/>
      <c r="DL6" s="137"/>
      <c r="DM6" s="137"/>
      <c r="DN6" s="137"/>
      <c r="DO6" s="137"/>
    </row>
    <row r="7" spans="1:119" ht="18.75" customHeight="1" x14ac:dyDescent="0.2">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3155</v>
      </c>
      <c r="BO7" s="384"/>
      <c r="BP7" s="384"/>
      <c r="BQ7" s="384"/>
      <c r="BR7" s="384"/>
      <c r="BS7" s="384"/>
      <c r="BT7" s="384"/>
      <c r="BU7" s="385"/>
      <c r="BV7" s="383">
        <v>27881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4804720</v>
      </c>
      <c r="CU7" s="384"/>
      <c r="CV7" s="384"/>
      <c r="CW7" s="384"/>
      <c r="CX7" s="384"/>
      <c r="CY7" s="384"/>
      <c r="CZ7" s="384"/>
      <c r="DA7" s="385"/>
      <c r="DB7" s="383">
        <v>4817890</v>
      </c>
      <c r="DC7" s="384"/>
      <c r="DD7" s="384"/>
      <c r="DE7" s="384"/>
      <c r="DF7" s="384"/>
      <c r="DG7" s="384"/>
      <c r="DH7" s="384"/>
      <c r="DI7" s="385"/>
      <c r="DJ7" s="137"/>
      <c r="DK7" s="137"/>
      <c r="DL7" s="137"/>
      <c r="DM7" s="137"/>
      <c r="DN7" s="137"/>
      <c r="DO7" s="137"/>
    </row>
    <row r="8" spans="1:119" ht="18.75" customHeight="1" thickBot="1" x14ac:dyDescent="0.25">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349961</v>
      </c>
      <c r="BO8" s="384"/>
      <c r="BP8" s="384"/>
      <c r="BQ8" s="384"/>
      <c r="BR8" s="384"/>
      <c r="BS8" s="384"/>
      <c r="BT8" s="384"/>
      <c r="BU8" s="385"/>
      <c r="BV8" s="383">
        <v>241471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x14ac:dyDescent="0.25">
      <c r="A9" s="138"/>
      <c r="B9" s="518" t="s">
        <v>96</v>
      </c>
      <c r="C9" s="519"/>
      <c r="D9" s="519"/>
      <c r="E9" s="519"/>
      <c r="F9" s="519"/>
      <c r="G9" s="519"/>
      <c r="H9" s="519"/>
      <c r="I9" s="519"/>
      <c r="J9" s="519"/>
      <c r="K9" s="446"/>
      <c r="L9" s="520" t="s">
        <v>97</v>
      </c>
      <c r="M9" s="521"/>
      <c r="N9" s="521"/>
      <c r="O9" s="521"/>
      <c r="P9" s="521"/>
      <c r="Q9" s="522"/>
      <c r="R9" s="523">
        <v>15568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108490</v>
      </c>
      <c r="BO9" s="384"/>
      <c r="BP9" s="384"/>
      <c r="BQ9" s="384"/>
      <c r="BR9" s="384"/>
      <c r="BS9" s="384"/>
      <c r="BT9" s="384"/>
      <c r="BU9" s="385"/>
      <c r="BV9" s="383">
        <v>27389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10.7</v>
      </c>
      <c r="CU9" s="354"/>
      <c r="CV9" s="354"/>
      <c r="CW9" s="354"/>
      <c r="CX9" s="354"/>
      <c r="CY9" s="354"/>
      <c r="CZ9" s="354"/>
      <c r="DA9" s="355"/>
      <c r="DB9" s="353">
        <v>11.4</v>
      </c>
      <c r="DC9" s="354"/>
      <c r="DD9" s="354"/>
      <c r="DE9" s="354"/>
      <c r="DF9" s="354"/>
      <c r="DG9" s="354"/>
      <c r="DH9" s="354"/>
      <c r="DI9" s="355"/>
      <c r="DJ9" s="137"/>
      <c r="DK9" s="137"/>
      <c r="DL9" s="137"/>
      <c r="DM9" s="137"/>
      <c r="DN9" s="137"/>
      <c r="DO9" s="137"/>
    </row>
    <row r="10" spans="1:119" ht="18.75" customHeight="1" thickBot="1" x14ac:dyDescent="0.25">
      <c r="A10" s="138"/>
      <c r="B10" s="518"/>
      <c r="C10" s="519"/>
      <c r="D10" s="519"/>
      <c r="E10" s="519"/>
      <c r="F10" s="519"/>
      <c r="G10" s="519"/>
      <c r="H10" s="519"/>
      <c r="I10" s="519"/>
      <c r="J10" s="519"/>
      <c r="K10" s="446"/>
      <c r="L10" s="356" t="s">
        <v>102</v>
      </c>
      <c r="M10" s="357"/>
      <c r="N10" s="357"/>
      <c r="O10" s="357"/>
      <c r="P10" s="357"/>
      <c r="Q10" s="358"/>
      <c r="R10" s="359">
        <v>16176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241819</v>
      </c>
      <c r="BO10" s="384"/>
      <c r="BP10" s="384"/>
      <c r="BQ10" s="384"/>
      <c r="BR10" s="384"/>
      <c r="BS10" s="384"/>
      <c r="BT10" s="384"/>
      <c r="BU10" s="385"/>
      <c r="BV10" s="383">
        <v>110198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2">
      <c r="A12" s="138"/>
      <c r="B12" s="495" t="s">
        <v>113</v>
      </c>
      <c r="C12" s="496"/>
      <c r="D12" s="496"/>
      <c r="E12" s="496"/>
      <c r="F12" s="496"/>
      <c r="G12" s="496"/>
      <c r="H12" s="496"/>
      <c r="I12" s="496"/>
      <c r="J12" s="496"/>
      <c r="K12" s="497"/>
      <c r="L12" s="504" t="s">
        <v>114</v>
      </c>
      <c r="M12" s="505"/>
      <c r="N12" s="505"/>
      <c r="O12" s="505"/>
      <c r="P12" s="505"/>
      <c r="Q12" s="506"/>
      <c r="R12" s="507">
        <v>15825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v>256000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2">
      <c r="A13" s="138"/>
      <c r="B13" s="498"/>
      <c r="C13" s="499"/>
      <c r="D13" s="499"/>
      <c r="E13" s="499"/>
      <c r="F13" s="499"/>
      <c r="G13" s="499"/>
      <c r="H13" s="499"/>
      <c r="I13" s="499"/>
      <c r="J13" s="499"/>
      <c r="K13" s="500"/>
      <c r="L13" s="148"/>
      <c r="M13" s="481" t="s">
        <v>122</v>
      </c>
      <c r="N13" s="482"/>
      <c r="O13" s="482"/>
      <c r="P13" s="482"/>
      <c r="Q13" s="483"/>
      <c r="R13" s="484">
        <v>15059</v>
      </c>
      <c r="S13" s="485"/>
      <c r="T13" s="485"/>
      <c r="U13" s="485"/>
      <c r="V13" s="486"/>
      <c r="W13" s="472" t="s">
        <v>123</v>
      </c>
      <c r="X13" s="398"/>
      <c r="Y13" s="398"/>
      <c r="Z13" s="398"/>
      <c r="AA13" s="398"/>
      <c r="AB13" s="399"/>
      <c r="AC13" s="359">
        <v>756</v>
      </c>
      <c r="AD13" s="360"/>
      <c r="AE13" s="360"/>
      <c r="AF13" s="360"/>
      <c r="AG13" s="361"/>
      <c r="AH13" s="359">
        <v>938</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50309</v>
      </c>
      <c r="BO13" s="384"/>
      <c r="BP13" s="384"/>
      <c r="BQ13" s="384"/>
      <c r="BR13" s="384"/>
      <c r="BS13" s="384"/>
      <c r="BT13" s="384"/>
      <c r="BU13" s="385"/>
      <c r="BV13" s="383">
        <v>-118413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x14ac:dyDescent="0.25">
      <c r="A14" s="138"/>
      <c r="B14" s="498"/>
      <c r="C14" s="499"/>
      <c r="D14" s="499"/>
      <c r="E14" s="499"/>
      <c r="F14" s="499"/>
      <c r="G14" s="499"/>
      <c r="H14" s="499"/>
      <c r="I14" s="499"/>
      <c r="J14" s="499"/>
      <c r="K14" s="500"/>
      <c r="L14" s="474" t="s">
        <v>127</v>
      </c>
      <c r="M14" s="513"/>
      <c r="N14" s="513"/>
      <c r="O14" s="513"/>
      <c r="P14" s="513"/>
      <c r="Q14" s="514"/>
      <c r="R14" s="484">
        <v>15816</v>
      </c>
      <c r="S14" s="485"/>
      <c r="T14" s="485"/>
      <c r="U14" s="485"/>
      <c r="V14" s="486"/>
      <c r="W14" s="487"/>
      <c r="X14" s="401"/>
      <c r="Y14" s="401"/>
      <c r="Z14" s="401"/>
      <c r="AA14" s="401"/>
      <c r="AB14" s="402"/>
      <c r="AC14" s="477">
        <v>9.4</v>
      </c>
      <c r="AD14" s="478"/>
      <c r="AE14" s="478"/>
      <c r="AF14" s="478"/>
      <c r="AG14" s="479"/>
      <c r="AH14" s="477">
        <v>10.9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58.9</v>
      </c>
      <c r="CU14" s="456"/>
      <c r="CV14" s="456"/>
      <c r="CW14" s="456"/>
      <c r="CX14" s="456"/>
      <c r="CY14" s="456"/>
      <c r="CZ14" s="456"/>
      <c r="DA14" s="457"/>
      <c r="DB14" s="488">
        <v>58.1</v>
      </c>
      <c r="DC14" s="456"/>
      <c r="DD14" s="456"/>
      <c r="DE14" s="456"/>
      <c r="DF14" s="456"/>
      <c r="DG14" s="456"/>
      <c r="DH14" s="456"/>
      <c r="DI14" s="457"/>
      <c r="DJ14" s="137"/>
      <c r="DK14" s="137"/>
      <c r="DL14" s="137"/>
      <c r="DM14" s="137"/>
      <c r="DN14" s="137"/>
      <c r="DO14" s="137"/>
    </row>
    <row r="15" spans="1:119" ht="18.75" customHeight="1" x14ac:dyDescent="0.2">
      <c r="A15" s="138"/>
      <c r="B15" s="498"/>
      <c r="C15" s="499"/>
      <c r="D15" s="499"/>
      <c r="E15" s="499"/>
      <c r="F15" s="499"/>
      <c r="G15" s="499"/>
      <c r="H15" s="499"/>
      <c r="I15" s="499"/>
      <c r="J15" s="499"/>
      <c r="K15" s="500"/>
      <c r="L15" s="148"/>
      <c r="M15" s="481" t="s">
        <v>122</v>
      </c>
      <c r="N15" s="482"/>
      <c r="O15" s="482"/>
      <c r="P15" s="482"/>
      <c r="Q15" s="483"/>
      <c r="R15" s="484">
        <v>15140</v>
      </c>
      <c r="S15" s="485"/>
      <c r="T15" s="485"/>
      <c r="U15" s="485"/>
      <c r="V15" s="486"/>
      <c r="W15" s="472" t="s">
        <v>129</v>
      </c>
      <c r="X15" s="398"/>
      <c r="Y15" s="398"/>
      <c r="Z15" s="398"/>
      <c r="AA15" s="398"/>
      <c r="AB15" s="399"/>
      <c r="AC15" s="359">
        <v>965</v>
      </c>
      <c r="AD15" s="360"/>
      <c r="AE15" s="360"/>
      <c r="AF15" s="360"/>
      <c r="AG15" s="361"/>
      <c r="AH15" s="359">
        <v>1080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1832023</v>
      </c>
      <c r="BO15" s="379"/>
      <c r="BP15" s="379"/>
      <c r="BQ15" s="379"/>
      <c r="BR15" s="379"/>
      <c r="BS15" s="379"/>
      <c r="BT15" s="379"/>
      <c r="BU15" s="380"/>
      <c r="BV15" s="378">
        <v>1781101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401"/>
      <c r="Y16" s="401"/>
      <c r="Z16" s="401"/>
      <c r="AA16" s="401"/>
      <c r="AB16" s="402"/>
      <c r="AC16" s="477">
        <v>12</v>
      </c>
      <c r="AD16" s="478"/>
      <c r="AE16" s="478"/>
      <c r="AF16" s="478"/>
      <c r="AG16" s="479"/>
      <c r="AH16" s="477">
        <v>12.6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3976647</v>
      </c>
      <c r="BO16" s="384"/>
      <c r="BP16" s="384"/>
      <c r="BQ16" s="384"/>
      <c r="BR16" s="384"/>
      <c r="BS16" s="384"/>
      <c r="BT16" s="384"/>
      <c r="BU16" s="385"/>
      <c r="BV16" s="383">
        <v>3985243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5">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8"/>
      <c r="Y17" s="398"/>
      <c r="Z17" s="398"/>
      <c r="AA17" s="398"/>
      <c r="AB17" s="399"/>
      <c r="AC17" s="359">
        <v>6322</v>
      </c>
      <c r="AD17" s="360"/>
      <c r="AE17" s="360"/>
      <c r="AF17" s="360"/>
      <c r="AG17" s="361"/>
      <c r="AH17" s="359">
        <v>6575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2342010</v>
      </c>
      <c r="BO17" s="384"/>
      <c r="BP17" s="384"/>
      <c r="BQ17" s="384"/>
      <c r="BR17" s="384"/>
      <c r="BS17" s="384"/>
      <c r="BT17" s="384"/>
      <c r="BU17" s="385"/>
      <c r="BV17" s="383">
        <v>2287419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5">
      <c r="A18" s="138"/>
      <c r="B18" s="445" t="s">
        <v>139</v>
      </c>
      <c r="C18" s="446"/>
      <c r="D18" s="446"/>
      <c r="E18" s="447"/>
      <c r="F18" s="447"/>
      <c r="G18" s="447"/>
      <c r="H18" s="447"/>
      <c r="I18" s="447"/>
      <c r="J18" s="447"/>
      <c r="K18" s="447"/>
      <c r="L18" s="448">
        <v>261.33999999999997</v>
      </c>
      <c r="M18" s="448"/>
      <c r="N18" s="448"/>
      <c r="O18" s="448"/>
      <c r="P18" s="448"/>
      <c r="Q18" s="448"/>
      <c r="R18" s="449"/>
      <c r="S18" s="449"/>
      <c r="T18" s="449"/>
      <c r="U18" s="449"/>
      <c r="V18" s="450"/>
      <c r="W18" s="464"/>
      <c r="X18" s="465"/>
      <c r="Y18" s="465"/>
      <c r="Z18" s="465"/>
      <c r="AA18" s="465"/>
      <c r="AB18" s="473"/>
      <c r="AC18" s="347">
        <v>78.599999999999994</v>
      </c>
      <c r="AD18" s="348"/>
      <c r="AE18" s="348"/>
      <c r="AF18" s="348"/>
      <c r="AG18" s="451"/>
      <c r="AH18" s="347">
        <v>76.5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3992426</v>
      </c>
      <c r="BO18" s="384"/>
      <c r="BP18" s="384"/>
      <c r="BQ18" s="384"/>
      <c r="BR18" s="384"/>
      <c r="BS18" s="384"/>
      <c r="BT18" s="384"/>
      <c r="BU18" s="385"/>
      <c r="BV18" s="383">
        <v>3930462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5">
      <c r="A19" s="138"/>
      <c r="B19" s="445" t="s">
        <v>141</v>
      </c>
      <c r="C19" s="446"/>
      <c r="D19" s="446"/>
      <c r="E19" s="447"/>
      <c r="F19" s="447"/>
      <c r="G19" s="447"/>
      <c r="H19" s="447"/>
      <c r="I19" s="447"/>
      <c r="J19" s="447"/>
      <c r="K19" s="447"/>
      <c r="L19" s="453">
        <v>60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6057328</v>
      </c>
      <c r="BO19" s="384"/>
      <c r="BP19" s="384"/>
      <c r="BQ19" s="384"/>
      <c r="BR19" s="384"/>
      <c r="BS19" s="384"/>
      <c r="BT19" s="384"/>
      <c r="BU19" s="385"/>
      <c r="BV19" s="383">
        <v>5948848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5">
      <c r="A20" s="138"/>
      <c r="B20" s="445" t="s">
        <v>143</v>
      </c>
      <c r="C20" s="446"/>
      <c r="D20" s="446"/>
      <c r="E20" s="447"/>
      <c r="F20" s="447"/>
      <c r="G20" s="447"/>
      <c r="H20" s="447"/>
      <c r="I20" s="447"/>
      <c r="J20" s="447"/>
      <c r="K20" s="447"/>
      <c r="L20" s="453">
        <v>7102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2">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5">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2">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7242170</v>
      </c>
      <c r="BO23" s="384"/>
      <c r="BP23" s="384"/>
      <c r="BQ23" s="384"/>
      <c r="BR23" s="384"/>
      <c r="BS23" s="384"/>
      <c r="BT23" s="384"/>
      <c r="BU23" s="385"/>
      <c r="BV23" s="383">
        <v>7342463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5">
      <c r="A24" s="138"/>
      <c r="B24" s="417"/>
      <c r="C24" s="418"/>
      <c r="D24" s="419"/>
      <c r="E24" s="356" t="s">
        <v>152</v>
      </c>
      <c r="F24" s="357"/>
      <c r="G24" s="357"/>
      <c r="H24" s="357"/>
      <c r="I24" s="357"/>
      <c r="J24" s="357"/>
      <c r="K24" s="358"/>
      <c r="L24" s="359">
        <v>1</v>
      </c>
      <c r="M24" s="360"/>
      <c r="N24" s="360"/>
      <c r="O24" s="360"/>
      <c r="P24" s="361"/>
      <c r="Q24" s="359">
        <v>6650</v>
      </c>
      <c r="R24" s="360"/>
      <c r="S24" s="360"/>
      <c r="T24" s="360"/>
      <c r="U24" s="360"/>
      <c r="V24" s="361"/>
      <c r="W24" s="427"/>
      <c r="X24" s="418"/>
      <c r="Y24" s="419"/>
      <c r="Z24" s="356" t="s">
        <v>153</v>
      </c>
      <c r="AA24" s="357"/>
      <c r="AB24" s="357"/>
      <c r="AC24" s="357"/>
      <c r="AD24" s="357"/>
      <c r="AE24" s="357"/>
      <c r="AF24" s="357"/>
      <c r="AG24" s="358"/>
      <c r="AH24" s="359">
        <v>150</v>
      </c>
      <c r="AI24" s="360"/>
      <c r="AJ24" s="360"/>
      <c r="AK24" s="360"/>
      <c r="AL24" s="361"/>
      <c r="AM24" s="359">
        <v>462750</v>
      </c>
      <c r="AN24" s="360"/>
      <c r="AO24" s="360"/>
      <c r="AP24" s="360"/>
      <c r="AQ24" s="360"/>
      <c r="AR24" s="361"/>
      <c r="AS24" s="359">
        <v>3085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7072035</v>
      </c>
      <c r="BO24" s="384"/>
      <c r="BP24" s="384"/>
      <c r="BQ24" s="384"/>
      <c r="BR24" s="384"/>
      <c r="BS24" s="384"/>
      <c r="BT24" s="384"/>
      <c r="BU24" s="385"/>
      <c r="BV24" s="383">
        <v>7043048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2">
      <c r="A25" s="138"/>
      <c r="B25" s="417"/>
      <c r="C25" s="418"/>
      <c r="D25" s="419"/>
      <c r="E25" s="356" t="s">
        <v>155</v>
      </c>
      <c r="F25" s="357"/>
      <c r="G25" s="357"/>
      <c r="H25" s="357"/>
      <c r="I25" s="357"/>
      <c r="J25" s="357"/>
      <c r="K25" s="358"/>
      <c r="L25" s="359">
        <v>1</v>
      </c>
      <c r="M25" s="360"/>
      <c r="N25" s="360"/>
      <c r="O25" s="360"/>
      <c r="P25" s="361"/>
      <c r="Q25" s="359">
        <v>5700</v>
      </c>
      <c r="R25" s="360"/>
      <c r="S25" s="360"/>
      <c r="T25" s="360"/>
      <c r="U25" s="360"/>
      <c r="V25" s="361"/>
      <c r="W25" s="427"/>
      <c r="X25" s="418"/>
      <c r="Y25" s="419"/>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768610</v>
      </c>
      <c r="BO25" s="379"/>
      <c r="BP25" s="379"/>
      <c r="BQ25" s="379"/>
      <c r="BR25" s="379"/>
      <c r="BS25" s="379"/>
      <c r="BT25" s="379"/>
      <c r="BU25" s="380"/>
      <c r="BV25" s="378">
        <v>780668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2">
      <c r="A26" s="138"/>
      <c r="B26" s="417"/>
      <c r="C26" s="418"/>
      <c r="D26" s="419"/>
      <c r="E26" s="356" t="s">
        <v>158</v>
      </c>
      <c r="F26" s="357"/>
      <c r="G26" s="357"/>
      <c r="H26" s="357"/>
      <c r="I26" s="357"/>
      <c r="J26" s="357"/>
      <c r="K26" s="358"/>
      <c r="L26" s="359">
        <v>1</v>
      </c>
      <c r="M26" s="360"/>
      <c r="N26" s="360"/>
      <c r="O26" s="360"/>
      <c r="P26" s="361"/>
      <c r="Q26" s="359">
        <v>5225</v>
      </c>
      <c r="R26" s="360"/>
      <c r="S26" s="360"/>
      <c r="T26" s="360"/>
      <c r="U26" s="360"/>
      <c r="V26" s="361"/>
      <c r="W26" s="427"/>
      <c r="X26" s="418"/>
      <c r="Y26" s="419"/>
      <c r="Z26" s="356" t="s">
        <v>159</v>
      </c>
      <c r="AA26" s="395"/>
      <c r="AB26" s="395"/>
      <c r="AC26" s="395"/>
      <c r="AD26" s="395"/>
      <c r="AE26" s="395"/>
      <c r="AF26" s="395"/>
      <c r="AG26" s="396"/>
      <c r="AH26" s="359">
        <v>9</v>
      </c>
      <c r="AI26" s="360"/>
      <c r="AJ26" s="360"/>
      <c r="AK26" s="360"/>
      <c r="AL26" s="361"/>
      <c r="AM26" s="359">
        <v>28278</v>
      </c>
      <c r="AN26" s="360"/>
      <c r="AO26" s="360"/>
      <c r="AP26" s="360"/>
      <c r="AQ26" s="360"/>
      <c r="AR26" s="361"/>
      <c r="AS26" s="359">
        <v>3142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5">
      <c r="A27" s="138"/>
      <c r="B27" s="417"/>
      <c r="C27" s="418"/>
      <c r="D27" s="419"/>
      <c r="E27" s="356" t="s">
        <v>161</v>
      </c>
      <c r="F27" s="357"/>
      <c r="G27" s="357"/>
      <c r="H27" s="357"/>
      <c r="I27" s="357"/>
      <c r="J27" s="357"/>
      <c r="K27" s="358"/>
      <c r="L27" s="359">
        <v>1</v>
      </c>
      <c r="M27" s="360"/>
      <c r="N27" s="360"/>
      <c r="O27" s="360"/>
      <c r="P27" s="361"/>
      <c r="Q27" s="359">
        <v>2550</v>
      </c>
      <c r="R27" s="360"/>
      <c r="S27" s="360"/>
      <c r="T27" s="360"/>
      <c r="U27" s="360"/>
      <c r="V27" s="361"/>
      <c r="W27" s="427"/>
      <c r="X27" s="418"/>
      <c r="Y27" s="419"/>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312921</v>
      </c>
      <c r="BO27" s="387"/>
      <c r="BP27" s="387"/>
      <c r="BQ27" s="387"/>
      <c r="BR27" s="387"/>
      <c r="BS27" s="387"/>
      <c r="BT27" s="387"/>
      <c r="BU27" s="388"/>
      <c r="BV27" s="386">
        <v>312897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2">
      <c r="A28" s="138"/>
      <c r="B28" s="417"/>
      <c r="C28" s="418"/>
      <c r="D28" s="419"/>
      <c r="E28" s="356" t="s">
        <v>164</v>
      </c>
      <c r="F28" s="357"/>
      <c r="G28" s="357"/>
      <c r="H28" s="357"/>
      <c r="I28" s="357"/>
      <c r="J28" s="357"/>
      <c r="K28" s="358"/>
      <c r="L28" s="359">
        <v>1</v>
      </c>
      <c r="M28" s="360"/>
      <c r="N28" s="360"/>
      <c r="O28" s="360"/>
      <c r="P28" s="361"/>
      <c r="Q28" s="359">
        <v>2070</v>
      </c>
      <c r="R28" s="360"/>
      <c r="S28" s="360"/>
      <c r="T28" s="360"/>
      <c r="U28" s="360"/>
      <c r="V28" s="361"/>
      <c r="W28" s="427"/>
      <c r="X28" s="418"/>
      <c r="Y28" s="419"/>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747841</v>
      </c>
      <c r="BO28" s="379"/>
      <c r="BP28" s="379"/>
      <c r="BQ28" s="379"/>
      <c r="BR28" s="379"/>
      <c r="BS28" s="379"/>
      <c r="BT28" s="379"/>
      <c r="BU28" s="380"/>
      <c r="BV28" s="378">
        <v>806022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2">
      <c r="A29" s="138"/>
      <c r="B29" s="417"/>
      <c r="C29" s="418"/>
      <c r="D29" s="419"/>
      <c r="E29" s="356" t="s">
        <v>168</v>
      </c>
      <c r="F29" s="357"/>
      <c r="G29" s="357"/>
      <c r="H29" s="357"/>
      <c r="I29" s="357"/>
      <c r="J29" s="357"/>
      <c r="K29" s="358"/>
      <c r="L29" s="359">
        <v>14</v>
      </c>
      <c r="M29" s="360"/>
      <c r="N29" s="360"/>
      <c r="O29" s="360"/>
      <c r="P29" s="361"/>
      <c r="Q29" s="359">
        <v>1730</v>
      </c>
      <c r="R29" s="360"/>
      <c r="S29" s="360"/>
      <c r="T29" s="360"/>
      <c r="U29" s="360"/>
      <c r="V29" s="361"/>
      <c r="W29" s="428"/>
      <c r="X29" s="429"/>
      <c r="Y29" s="430"/>
      <c r="Z29" s="356" t="s">
        <v>169</v>
      </c>
      <c r="AA29" s="357"/>
      <c r="AB29" s="357"/>
      <c r="AC29" s="357"/>
      <c r="AD29" s="357"/>
      <c r="AE29" s="357"/>
      <c r="AF29" s="357"/>
      <c r="AG29" s="358"/>
      <c r="AH29" s="359">
        <v>150</v>
      </c>
      <c r="AI29" s="360"/>
      <c r="AJ29" s="360"/>
      <c r="AK29" s="360"/>
      <c r="AL29" s="361"/>
      <c r="AM29" s="359">
        <v>462750</v>
      </c>
      <c r="AN29" s="360"/>
      <c r="AO29" s="360"/>
      <c r="AP29" s="360"/>
      <c r="AQ29" s="360"/>
      <c r="AR29" s="361"/>
      <c r="AS29" s="359">
        <v>3085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2644</v>
      </c>
      <c r="BO29" s="384"/>
      <c r="BP29" s="384"/>
      <c r="BQ29" s="384"/>
      <c r="BR29" s="384"/>
      <c r="BS29" s="384"/>
      <c r="BT29" s="384"/>
      <c r="BU29" s="385"/>
      <c r="BV29" s="383">
        <v>2643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5">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728936</v>
      </c>
      <c r="BO30" s="387"/>
      <c r="BP30" s="387"/>
      <c r="BQ30" s="387"/>
      <c r="BR30" s="387"/>
      <c r="BS30" s="387"/>
      <c r="BT30" s="387"/>
      <c r="BU30" s="388"/>
      <c r="BV30" s="386">
        <v>771092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2">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後志広域連合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倶知安町土地開発公社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2">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羊蹄山麓環境衛生組合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2">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羊蹄山ろく消防組合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2">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後志教育研修センター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2">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2">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2">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2">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2">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2">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190</v>
      </c>
    </row>
    <row r="50" spans="5:5" x14ac:dyDescent="0.2">
      <c r="E50" s="139" t="s">
        <v>191</v>
      </c>
    </row>
    <row r="51" spans="5:5" x14ac:dyDescent="0.2">
      <c r="E51" s="139" t="s">
        <v>192</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2">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2">
      <c r="B5" s="673" t="s">
        <v>206</v>
      </c>
      <c r="C5" s="674"/>
      <c r="D5" s="674"/>
      <c r="E5" s="674"/>
      <c r="F5" s="674"/>
      <c r="G5" s="674"/>
      <c r="H5" s="674"/>
      <c r="I5" s="674"/>
      <c r="J5" s="674"/>
      <c r="K5" s="674"/>
      <c r="L5" s="674"/>
      <c r="M5" s="674"/>
      <c r="N5" s="674"/>
      <c r="O5" s="674"/>
      <c r="P5" s="674"/>
      <c r="Q5" s="675"/>
      <c r="R5" s="638">
        <v>2140230</v>
      </c>
      <c r="S5" s="639"/>
      <c r="T5" s="639"/>
      <c r="U5" s="639"/>
      <c r="V5" s="639"/>
      <c r="W5" s="639"/>
      <c r="X5" s="639"/>
      <c r="Y5" s="686"/>
      <c r="Z5" s="699">
        <v>26.9</v>
      </c>
      <c r="AA5" s="699"/>
      <c r="AB5" s="699"/>
      <c r="AC5" s="699"/>
      <c r="AD5" s="700">
        <v>2061542</v>
      </c>
      <c r="AE5" s="700"/>
      <c r="AF5" s="700"/>
      <c r="AG5" s="700"/>
      <c r="AH5" s="700"/>
      <c r="AI5" s="700"/>
      <c r="AJ5" s="700"/>
      <c r="AK5" s="700"/>
      <c r="AL5" s="687">
        <v>45.1</v>
      </c>
      <c r="AM5" s="656"/>
      <c r="AN5" s="656"/>
      <c r="AO5" s="688"/>
      <c r="AP5" s="673" t="s">
        <v>207</v>
      </c>
      <c r="AQ5" s="674"/>
      <c r="AR5" s="674"/>
      <c r="AS5" s="674"/>
      <c r="AT5" s="674"/>
      <c r="AU5" s="674"/>
      <c r="AV5" s="674"/>
      <c r="AW5" s="674"/>
      <c r="AX5" s="674"/>
      <c r="AY5" s="674"/>
      <c r="AZ5" s="674"/>
      <c r="BA5" s="674"/>
      <c r="BB5" s="674"/>
      <c r="BC5" s="674"/>
      <c r="BD5" s="674"/>
      <c r="BE5" s="674"/>
      <c r="BF5" s="675"/>
      <c r="BG5" s="588">
        <v>2036602</v>
      </c>
      <c r="BH5" s="589"/>
      <c r="BI5" s="589"/>
      <c r="BJ5" s="589"/>
      <c r="BK5" s="589"/>
      <c r="BL5" s="589"/>
      <c r="BM5" s="589"/>
      <c r="BN5" s="590"/>
      <c r="BO5" s="641">
        <v>95.2</v>
      </c>
      <c r="BP5" s="641"/>
      <c r="BQ5" s="641"/>
      <c r="BR5" s="641"/>
      <c r="BS5" s="642">
        <v>14785</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2">
      <c r="B6" s="585" t="s">
        <v>211</v>
      </c>
      <c r="C6" s="586"/>
      <c r="D6" s="586"/>
      <c r="E6" s="586"/>
      <c r="F6" s="586"/>
      <c r="G6" s="586"/>
      <c r="H6" s="586"/>
      <c r="I6" s="586"/>
      <c r="J6" s="586"/>
      <c r="K6" s="586"/>
      <c r="L6" s="586"/>
      <c r="M6" s="586"/>
      <c r="N6" s="586"/>
      <c r="O6" s="586"/>
      <c r="P6" s="586"/>
      <c r="Q6" s="587"/>
      <c r="R6" s="588">
        <v>89341</v>
      </c>
      <c r="S6" s="589"/>
      <c r="T6" s="589"/>
      <c r="U6" s="589"/>
      <c r="V6" s="589"/>
      <c r="W6" s="589"/>
      <c r="X6" s="589"/>
      <c r="Y6" s="590"/>
      <c r="Z6" s="641">
        <v>1.1000000000000001</v>
      </c>
      <c r="AA6" s="641"/>
      <c r="AB6" s="641"/>
      <c r="AC6" s="641"/>
      <c r="AD6" s="642">
        <v>89341</v>
      </c>
      <c r="AE6" s="642"/>
      <c r="AF6" s="642"/>
      <c r="AG6" s="642"/>
      <c r="AH6" s="642"/>
      <c r="AI6" s="642"/>
      <c r="AJ6" s="642"/>
      <c r="AK6" s="642"/>
      <c r="AL6" s="611">
        <v>2</v>
      </c>
      <c r="AM6" s="643"/>
      <c r="AN6" s="643"/>
      <c r="AO6" s="644"/>
      <c r="AP6" s="585" t="s">
        <v>212</v>
      </c>
      <c r="AQ6" s="586"/>
      <c r="AR6" s="586"/>
      <c r="AS6" s="586"/>
      <c r="AT6" s="586"/>
      <c r="AU6" s="586"/>
      <c r="AV6" s="586"/>
      <c r="AW6" s="586"/>
      <c r="AX6" s="586"/>
      <c r="AY6" s="586"/>
      <c r="AZ6" s="586"/>
      <c r="BA6" s="586"/>
      <c r="BB6" s="586"/>
      <c r="BC6" s="586"/>
      <c r="BD6" s="586"/>
      <c r="BE6" s="586"/>
      <c r="BF6" s="587"/>
      <c r="BG6" s="588">
        <v>2036602</v>
      </c>
      <c r="BH6" s="589"/>
      <c r="BI6" s="589"/>
      <c r="BJ6" s="589"/>
      <c r="BK6" s="589"/>
      <c r="BL6" s="589"/>
      <c r="BM6" s="589"/>
      <c r="BN6" s="590"/>
      <c r="BO6" s="641">
        <v>95.2</v>
      </c>
      <c r="BP6" s="641"/>
      <c r="BQ6" s="641"/>
      <c r="BR6" s="641"/>
      <c r="BS6" s="642">
        <v>14785</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90361</v>
      </c>
      <c r="CS6" s="589"/>
      <c r="CT6" s="589"/>
      <c r="CU6" s="589"/>
      <c r="CV6" s="589"/>
      <c r="CW6" s="589"/>
      <c r="CX6" s="589"/>
      <c r="CY6" s="590"/>
      <c r="CZ6" s="641">
        <v>1.2</v>
      </c>
      <c r="DA6" s="641"/>
      <c r="DB6" s="641"/>
      <c r="DC6" s="641"/>
      <c r="DD6" s="594" t="s">
        <v>214</v>
      </c>
      <c r="DE6" s="589"/>
      <c r="DF6" s="589"/>
      <c r="DG6" s="589"/>
      <c r="DH6" s="589"/>
      <c r="DI6" s="589"/>
      <c r="DJ6" s="589"/>
      <c r="DK6" s="589"/>
      <c r="DL6" s="589"/>
      <c r="DM6" s="589"/>
      <c r="DN6" s="589"/>
      <c r="DO6" s="589"/>
      <c r="DP6" s="590"/>
      <c r="DQ6" s="594">
        <v>90361</v>
      </c>
      <c r="DR6" s="589"/>
      <c r="DS6" s="589"/>
      <c r="DT6" s="589"/>
      <c r="DU6" s="589"/>
      <c r="DV6" s="589"/>
      <c r="DW6" s="589"/>
      <c r="DX6" s="589"/>
      <c r="DY6" s="589"/>
      <c r="DZ6" s="589"/>
      <c r="EA6" s="589"/>
      <c r="EB6" s="589"/>
      <c r="EC6" s="620"/>
    </row>
    <row r="7" spans="2:143" ht="11.25" customHeight="1" x14ac:dyDescent="0.2">
      <c r="B7" s="585" t="s">
        <v>215</v>
      </c>
      <c r="C7" s="586"/>
      <c r="D7" s="586"/>
      <c r="E7" s="586"/>
      <c r="F7" s="586"/>
      <c r="G7" s="586"/>
      <c r="H7" s="586"/>
      <c r="I7" s="586"/>
      <c r="J7" s="586"/>
      <c r="K7" s="586"/>
      <c r="L7" s="586"/>
      <c r="M7" s="586"/>
      <c r="N7" s="586"/>
      <c r="O7" s="586"/>
      <c r="P7" s="586"/>
      <c r="Q7" s="587"/>
      <c r="R7" s="588">
        <v>3856</v>
      </c>
      <c r="S7" s="589"/>
      <c r="T7" s="589"/>
      <c r="U7" s="589"/>
      <c r="V7" s="589"/>
      <c r="W7" s="589"/>
      <c r="X7" s="589"/>
      <c r="Y7" s="590"/>
      <c r="Z7" s="641">
        <v>0</v>
      </c>
      <c r="AA7" s="641"/>
      <c r="AB7" s="641"/>
      <c r="AC7" s="641"/>
      <c r="AD7" s="642">
        <v>3856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842451</v>
      </c>
      <c r="BH7" s="589"/>
      <c r="BI7" s="589"/>
      <c r="BJ7" s="589"/>
      <c r="BK7" s="589"/>
      <c r="BL7" s="589"/>
      <c r="BM7" s="589"/>
      <c r="BN7" s="590"/>
      <c r="BO7" s="641">
        <v>39.4</v>
      </c>
      <c r="BP7" s="641"/>
      <c r="BQ7" s="641"/>
      <c r="BR7" s="641"/>
      <c r="BS7" s="642">
        <v>14785</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1112948</v>
      </c>
      <c r="CS7" s="589"/>
      <c r="CT7" s="589"/>
      <c r="CU7" s="589"/>
      <c r="CV7" s="589"/>
      <c r="CW7" s="589"/>
      <c r="CX7" s="589"/>
      <c r="CY7" s="590"/>
      <c r="CZ7" s="641">
        <v>14.6</v>
      </c>
      <c r="DA7" s="641"/>
      <c r="DB7" s="641"/>
      <c r="DC7" s="641"/>
      <c r="DD7" s="594">
        <v>133623</v>
      </c>
      <c r="DE7" s="589"/>
      <c r="DF7" s="589"/>
      <c r="DG7" s="589"/>
      <c r="DH7" s="589"/>
      <c r="DI7" s="589"/>
      <c r="DJ7" s="589"/>
      <c r="DK7" s="589"/>
      <c r="DL7" s="589"/>
      <c r="DM7" s="589"/>
      <c r="DN7" s="589"/>
      <c r="DO7" s="589"/>
      <c r="DP7" s="590"/>
      <c r="DQ7" s="594">
        <v>960077</v>
      </c>
      <c r="DR7" s="589"/>
      <c r="DS7" s="589"/>
      <c r="DT7" s="589"/>
      <c r="DU7" s="589"/>
      <c r="DV7" s="589"/>
      <c r="DW7" s="589"/>
      <c r="DX7" s="589"/>
      <c r="DY7" s="589"/>
      <c r="DZ7" s="589"/>
      <c r="EA7" s="589"/>
      <c r="EB7" s="589"/>
      <c r="EC7" s="620"/>
    </row>
    <row r="8" spans="2:143" ht="11.25" customHeight="1" x14ac:dyDescent="0.2">
      <c r="B8" s="585" t="s">
        <v>218</v>
      </c>
      <c r="C8" s="586"/>
      <c r="D8" s="586"/>
      <c r="E8" s="586"/>
      <c r="F8" s="586"/>
      <c r="G8" s="586"/>
      <c r="H8" s="586"/>
      <c r="I8" s="586"/>
      <c r="J8" s="586"/>
      <c r="K8" s="586"/>
      <c r="L8" s="586"/>
      <c r="M8" s="586"/>
      <c r="N8" s="586"/>
      <c r="O8" s="586"/>
      <c r="P8" s="586"/>
      <c r="Q8" s="587"/>
      <c r="R8" s="588">
        <v>8009</v>
      </c>
      <c r="S8" s="589"/>
      <c r="T8" s="589"/>
      <c r="U8" s="589"/>
      <c r="V8" s="589"/>
      <c r="W8" s="589"/>
      <c r="X8" s="589"/>
      <c r="Y8" s="590"/>
      <c r="Z8" s="641">
        <v>0.1</v>
      </c>
      <c r="AA8" s="641"/>
      <c r="AB8" s="641"/>
      <c r="AC8" s="641"/>
      <c r="AD8" s="642">
        <v>8009</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37193</v>
      </c>
      <c r="BH8" s="589"/>
      <c r="BI8" s="589"/>
      <c r="BJ8" s="589"/>
      <c r="BK8" s="589"/>
      <c r="BL8" s="589"/>
      <c r="BM8" s="589"/>
      <c r="BN8" s="590"/>
      <c r="BO8" s="641">
        <v>1.7</v>
      </c>
      <c r="BP8" s="641"/>
      <c r="BQ8" s="641"/>
      <c r="BR8" s="641"/>
      <c r="BS8" s="594" t="s">
        <v>111</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1879657</v>
      </c>
      <c r="CS8" s="589"/>
      <c r="CT8" s="589"/>
      <c r="CU8" s="589"/>
      <c r="CV8" s="589"/>
      <c r="CW8" s="589"/>
      <c r="CX8" s="589"/>
      <c r="CY8" s="590"/>
      <c r="CZ8" s="641">
        <v>24.7</v>
      </c>
      <c r="DA8" s="641"/>
      <c r="DB8" s="641"/>
      <c r="DC8" s="641"/>
      <c r="DD8" s="594">
        <v>40278</v>
      </c>
      <c r="DE8" s="589"/>
      <c r="DF8" s="589"/>
      <c r="DG8" s="589"/>
      <c r="DH8" s="589"/>
      <c r="DI8" s="589"/>
      <c r="DJ8" s="589"/>
      <c r="DK8" s="589"/>
      <c r="DL8" s="589"/>
      <c r="DM8" s="589"/>
      <c r="DN8" s="589"/>
      <c r="DO8" s="589"/>
      <c r="DP8" s="590"/>
      <c r="DQ8" s="594">
        <v>1112273</v>
      </c>
      <c r="DR8" s="589"/>
      <c r="DS8" s="589"/>
      <c r="DT8" s="589"/>
      <c r="DU8" s="589"/>
      <c r="DV8" s="589"/>
      <c r="DW8" s="589"/>
      <c r="DX8" s="589"/>
      <c r="DY8" s="589"/>
      <c r="DZ8" s="589"/>
      <c r="EA8" s="589"/>
      <c r="EB8" s="589"/>
      <c r="EC8" s="620"/>
    </row>
    <row r="9" spans="2:143" ht="11.25" customHeight="1" x14ac:dyDescent="0.2">
      <c r="B9" s="585" t="s">
        <v>221</v>
      </c>
      <c r="C9" s="586"/>
      <c r="D9" s="586"/>
      <c r="E9" s="586"/>
      <c r="F9" s="586"/>
      <c r="G9" s="586"/>
      <c r="H9" s="586"/>
      <c r="I9" s="586"/>
      <c r="J9" s="586"/>
      <c r="K9" s="586"/>
      <c r="L9" s="586"/>
      <c r="M9" s="586"/>
      <c r="N9" s="586"/>
      <c r="O9" s="586"/>
      <c r="P9" s="586"/>
      <c r="Q9" s="587"/>
      <c r="R9" s="588">
        <v>4269</v>
      </c>
      <c r="S9" s="589"/>
      <c r="T9" s="589"/>
      <c r="U9" s="589"/>
      <c r="V9" s="589"/>
      <c r="W9" s="589"/>
      <c r="X9" s="589"/>
      <c r="Y9" s="590"/>
      <c r="Z9" s="641">
        <v>0.1</v>
      </c>
      <c r="AA9" s="641"/>
      <c r="AB9" s="641"/>
      <c r="AC9" s="641"/>
      <c r="AD9" s="642">
        <v>4269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642879</v>
      </c>
      <c r="BH9" s="589"/>
      <c r="BI9" s="589"/>
      <c r="BJ9" s="589"/>
      <c r="BK9" s="589"/>
      <c r="BL9" s="589"/>
      <c r="BM9" s="589"/>
      <c r="BN9" s="590"/>
      <c r="BO9" s="641">
        <v>30</v>
      </c>
      <c r="BP9" s="641"/>
      <c r="BQ9" s="641"/>
      <c r="BR9" s="641"/>
      <c r="BS9" s="594" t="s">
        <v>111</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754108</v>
      </c>
      <c r="CS9" s="589"/>
      <c r="CT9" s="589"/>
      <c r="CU9" s="589"/>
      <c r="CV9" s="589"/>
      <c r="CW9" s="589"/>
      <c r="CX9" s="589"/>
      <c r="CY9" s="590"/>
      <c r="CZ9" s="641">
        <v>9.9</v>
      </c>
      <c r="DA9" s="641"/>
      <c r="DB9" s="641"/>
      <c r="DC9" s="641"/>
      <c r="DD9" s="594">
        <v>31956</v>
      </c>
      <c r="DE9" s="589"/>
      <c r="DF9" s="589"/>
      <c r="DG9" s="589"/>
      <c r="DH9" s="589"/>
      <c r="DI9" s="589"/>
      <c r="DJ9" s="589"/>
      <c r="DK9" s="589"/>
      <c r="DL9" s="589"/>
      <c r="DM9" s="589"/>
      <c r="DN9" s="589"/>
      <c r="DO9" s="589"/>
      <c r="DP9" s="590"/>
      <c r="DQ9" s="594">
        <v>594998</v>
      </c>
      <c r="DR9" s="589"/>
      <c r="DS9" s="589"/>
      <c r="DT9" s="589"/>
      <c r="DU9" s="589"/>
      <c r="DV9" s="589"/>
      <c r="DW9" s="589"/>
      <c r="DX9" s="589"/>
      <c r="DY9" s="589"/>
      <c r="DZ9" s="589"/>
      <c r="EA9" s="589"/>
      <c r="EB9" s="589"/>
      <c r="EC9" s="620"/>
    </row>
    <row r="10" spans="2:143" ht="11.25" customHeight="1" x14ac:dyDescent="0.2">
      <c r="B10" s="585" t="s">
        <v>224</v>
      </c>
      <c r="C10" s="586"/>
      <c r="D10" s="586"/>
      <c r="E10" s="586"/>
      <c r="F10" s="586"/>
      <c r="G10" s="586"/>
      <c r="H10" s="586"/>
      <c r="I10" s="586"/>
      <c r="J10" s="586"/>
      <c r="K10" s="586"/>
      <c r="L10" s="586"/>
      <c r="M10" s="586"/>
      <c r="N10" s="586"/>
      <c r="O10" s="586"/>
      <c r="P10" s="586"/>
      <c r="Q10" s="587"/>
      <c r="R10" s="588">
        <v>201745</v>
      </c>
      <c r="S10" s="589"/>
      <c r="T10" s="589"/>
      <c r="U10" s="589"/>
      <c r="V10" s="589"/>
      <c r="W10" s="589"/>
      <c r="X10" s="589"/>
      <c r="Y10" s="590"/>
      <c r="Z10" s="641">
        <v>2.5</v>
      </c>
      <c r="AA10" s="641"/>
      <c r="AB10" s="641"/>
      <c r="AC10" s="641"/>
      <c r="AD10" s="642">
        <v>201745</v>
      </c>
      <c r="AE10" s="642"/>
      <c r="AF10" s="642"/>
      <c r="AG10" s="642"/>
      <c r="AH10" s="642"/>
      <c r="AI10" s="642"/>
      <c r="AJ10" s="642"/>
      <c r="AK10" s="642"/>
      <c r="AL10" s="611">
        <v>4.4000000000000004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66421</v>
      </c>
      <c r="BH10" s="589"/>
      <c r="BI10" s="589"/>
      <c r="BJ10" s="589"/>
      <c r="BK10" s="589"/>
      <c r="BL10" s="589"/>
      <c r="BM10" s="589"/>
      <c r="BN10" s="590"/>
      <c r="BO10" s="641">
        <v>3.1</v>
      </c>
      <c r="BP10" s="641"/>
      <c r="BQ10" s="641"/>
      <c r="BR10" s="641"/>
      <c r="BS10" s="594" t="s">
        <v>111</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v>33381</v>
      </c>
      <c r="CS10" s="589"/>
      <c r="CT10" s="589"/>
      <c r="CU10" s="589"/>
      <c r="CV10" s="589"/>
      <c r="CW10" s="589"/>
      <c r="CX10" s="589"/>
      <c r="CY10" s="590"/>
      <c r="CZ10" s="641">
        <v>0.4</v>
      </c>
      <c r="DA10" s="641"/>
      <c r="DB10" s="641"/>
      <c r="DC10" s="641"/>
      <c r="DD10" s="594">
        <v>835</v>
      </c>
      <c r="DE10" s="589"/>
      <c r="DF10" s="589"/>
      <c r="DG10" s="589"/>
      <c r="DH10" s="589"/>
      <c r="DI10" s="589"/>
      <c r="DJ10" s="589"/>
      <c r="DK10" s="589"/>
      <c r="DL10" s="589"/>
      <c r="DM10" s="589"/>
      <c r="DN10" s="589"/>
      <c r="DO10" s="589"/>
      <c r="DP10" s="590"/>
      <c r="DQ10" s="594">
        <v>18053</v>
      </c>
      <c r="DR10" s="589"/>
      <c r="DS10" s="589"/>
      <c r="DT10" s="589"/>
      <c r="DU10" s="589"/>
      <c r="DV10" s="589"/>
      <c r="DW10" s="589"/>
      <c r="DX10" s="589"/>
      <c r="DY10" s="589"/>
      <c r="DZ10" s="589"/>
      <c r="EA10" s="589"/>
      <c r="EB10" s="589"/>
      <c r="EC10" s="620"/>
    </row>
    <row r="11" spans="2:143" ht="11.25" customHeight="1" x14ac:dyDescent="0.2">
      <c r="B11" s="585" t="s">
        <v>227</v>
      </c>
      <c r="C11" s="586"/>
      <c r="D11" s="586"/>
      <c r="E11" s="586"/>
      <c r="F11" s="586"/>
      <c r="G11" s="586"/>
      <c r="H11" s="586"/>
      <c r="I11" s="586"/>
      <c r="J11" s="586"/>
      <c r="K11" s="586"/>
      <c r="L11" s="586"/>
      <c r="M11" s="586"/>
      <c r="N11" s="586"/>
      <c r="O11" s="586"/>
      <c r="P11" s="586"/>
      <c r="Q11" s="587"/>
      <c r="R11" s="588">
        <v>7955</v>
      </c>
      <c r="S11" s="589"/>
      <c r="T11" s="589"/>
      <c r="U11" s="589"/>
      <c r="V11" s="589"/>
      <c r="W11" s="589"/>
      <c r="X11" s="589"/>
      <c r="Y11" s="590"/>
      <c r="Z11" s="641">
        <v>0.1</v>
      </c>
      <c r="AA11" s="641"/>
      <c r="AB11" s="641"/>
      <c r="AC11" s="641"/>
      <c r="AD11" s="642">
        <v>7955</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95958</v>
      </c>
      <c r="BH11" s="589"/>
      <c r="BI11" s="589"/>
      <c r="BJ11" s="589"/>
      <c r="BK11" s="589"/>
      <c r="BL11" s="589"/>
      <c r="BM11" s="589"/>
      <c r="BN11" s="590"/>
      <c r="BO11" s="641">
        <v>4.5</v>
      </c>
      <c r="BP11" s="641"/>
      <c r="BQ11" s="641"/>
      <c r="BR11" s="641"/>
      <c r="BS11" s="594">
        <v>14785</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274976</v>
      </c>
      <c r="CS11" s="589"/>
      <c r="CT11" s="589"/>
      <c r="CU11" s="589"/>
      <c r="CV11" s="589"/>
      <c r="CW11" s="589"/>
      <c r="CX11" s="589"/>
      <c r="CY11" s="590"/>
      <c r="CZ11" s="641">
        <v>3.6</v>
      </c>
      <c r="DA11" s="641"/>
      <c r="DB11" s="641"/>
      <c r="DC11" s="641"/>
      <c r="DD11" s="594">
        <v>132282</v>
      </c>
      <c r="DE11" s="589"/>
      <c r="DF11" s="589"/>
      <c r="DG11" s="589"/>
      <c r="DH11" s="589"/>
      <c r="DI11" s="589"/>
      <c r="DJ11" s="589"/>
      <c r="DK11" s="589"/>
      <c r="DL11" s="589"/>
      <c r="DM11" s="589"/>
      <c r="DN11" s="589"/>
      <c r="DO11" s="589"/>
      <c r="DP11" s="590"/>
      <c r="DQ11" s="594">
        <v>151421</v>
      </c>
      <c r="DR11" s="589"/>
      <c r="DS11" s="589"/>
      <c r="DT11" s="589"/>
      <c r="DU11" s="589"/>
      <c r="DV11" s="589"/>
      <c r="DW11" s="589"/>
      <c r="DX11" s="589"/>
      <c r="DY11" s="589"/>
      <c r="DZ11" s="589"/>
      <c r="EA11" s="589"/>
      <c r="EB11" s="589"/>
      <c r="EC11" s="620"/>
    </row>
    <row r="12" spans="2:143" ht="11.25" customHeight="1" x14ac:dyDescent="0.2">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994593</v>
      </c>
      <c r="BH12" s="589"/>
      <c r="BI12" s="589"/>
      <c r="BJ12" s="589"/>
      <c r="BK12" s="589"/>
      <c r="BL12" s="589"/>
      <c r="BM12" s="589"/>
      <c r="BN12" s="590"/>
      <c r="BO12" s="641">
        <v>46.5</v>
      </c>
      <c r="BP12" s="641"/>
      <c r="BQ12" s="641"/>
      <c r="BR12" s="641"/>
      <c r="BS12" s="594" t="s">
        <v>111</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132110</v>
      </c>
      <c r="CS12" s="589"/>
      <c r="CT12" s="589"/>
      <c r="CU12" s="589"/>
      <c r="CV12" s="589"/>
      <c r="CW12" s="589"/>
      <c r="CX12" s="589"/>
      <c r="CY12" s="590"/>
      <c r="CZ12" s="641">
        <v>1.7</v>
      </c>
      <c r="DA12" s="641"/>
      <c r="DB12" s="641"/>
      <c r="DC12" s="641"/>
      <c r="DD12" s="594">
        <v>18496</v>
      </c>
      <c r="DE12" s="589"/>
      <c r="DF12" s="589"/>
      <c r="DG12" s="589"/>
      <c r="DH12" s="589"/>
      <c r="DI12" s="589"/>
      <c r="DJ12" s="589"/>
      <c r="DK12" s="589"/>
      <c r="DL12" s="589"/>
      <c r="DM12" s="589"/>
      <c r="DN12" s="589"/>
      <c r="DO12" s="589"/>
      <c r="DP12" s="590"/>
      <c r="DQ12" s="594">
        <v>123862</v>
      </c>
      <c r="DR12" s="589"/>
      <c r="DS12" s="589"/>
      <c r="DT12" s="589"/>
      <c r="DU12" s="589"/>
      <c r="DV12" s="589"/>
      <c r="DW12" s="589"/>
      <c r="DX12" s="589"/>
      <c r="DY12" s="589"/>
      <c r="DZ12" s="589"/>
      <c r="EA12" s="589"/>
      <c r="EB12" s="589"/>
      <c r="EC12" s="620"/>
    </row>
    <row r="13" spans="2:143" ht="11.25" customHeight="1" x14ac:dyDescent="0.2">
      <c r="B13" s="585" t="s">
        <v>233</v>
      </c>
      <c r="C13" s="586"/>
      <c r="D13" s="586"/>
      <c r="E13" s="586"/>
      <c r="F13" s="586"/>
      <c r="G13" s="586"/>
      <c r="H13" s="586"/>
      <c r="I13" s="586"/>
      <c r="J13" s="586"/>
      <c r="K13" s="586"/>
      <c r="L13" s="586"/>
      <c r="M13" s="586"/>
      <c r="N13" s="586"/>
      <c r="O13" s="586"/>
      <c r="P13" s="586"/>
      <c r="Q13" s="587"/>
      <c r="R13" s="588">
        <v>11222</v>
      </c>
      <c r="S13" s="589"/>
      <c r="T13" s="589"/>
      <c r="U13" s="589"/>
      <c r="V13" s="589"/>
      <c r="W13" s="589"/>
      <c r="X13" s="589"/>
      <c r="Y13" s="590"/>
      <c r="Z13" s="641">
        <v>0.1</v>
      </c>
      <c r="AA13" s="641"/>
      <c r="AB13" s="641"/>
      <c r="AC13" s="641"/>
      <c r="AD13" s="642">
        <v>11222</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976066</v>
      </c>
      <c r="BH13" s="589"/>
      <c r="BI13" s="589"/>
      <c r="BJ13" s="589"/>
      <c r="BK13" s="589"/>
      <c r="BL13" s="589"/>
      <c r="BM13" s="589"/>
      <c r="BN13" s="590"/>
      <c r="BO13" s="641">
        <v>45.6</v>
      </c>
      <c r="BP13" s="641"/>
      <c r="BQ13" s="641"/>
      <c r="BR13" s="641"/>
      <c r="BS13" s="594" t="s">
        <v>111</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1419003</v>
      </c>
      <c r="CS13" s="589"/>
      <c r="CT13" s="589"/>
      <c r="CU13" s="589"/>
      <c r="CV13" s="589"/>
      <c r="CW13" s="589"/>
      <c r="CX13" s="589"/>
      <c r="CY13" s="590"/>
      <c r="CZ13" s="641">
        <v>18.7</v>
      </c>
      <c r="DA13" s="641"/>
      <c r="DB13" s="641"/>
      <c r="DC13" s="641"/>
      <c r="DD13" s="594">
        <v>537622</v>
      </c>
      <c r="DE13" s="589"/>
      <c r="DF13" s="589"/>
      <c r="DG13" s="589"/>
      <c r="DH13" s="589"/>
      <c r="DI13" s="589"/>
      <c r="DJ13" s="589"/>
      <c r="DK13" s="589"/>
      <c r="DL13" s="589"/>
      <c r="DM13" s="589"/>
      <c r="DN13" s="589"/>
      <c r="DO13" s="589"/>
      <c r="DP13" s="590"/>
      <c r="DQ13" s="594">
        <v>969357</v>
      </c>
      <c r="DR13" s="589"/>
      <c r="DS13" s="589"/>
      <c r="DT13" s="589"/>
      <c r="DU13" s="589"/>
      <c r="DV13" s="589"/>
      <c r="DW13" s="589"/>
      <c r="DX13" s="589"/>
      <c r="DY13" s="589"/>
      <c r="DZ13" s="589"/>
      <c r="EA13" s="589"/>
      <c r="EB13" s="589"/>
      <c r="EC13" s="620"/>
    </row>
    <row r="14" spans="2:143" ht="11.25" customHeight="1" x14ac:dyDescent="0.2">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24841</v>
      </c>
      <c r="BH14" s="589"/>
      <c r="BI14" s="589"/>
      <c r="BJ14" s="589"/>
      <c r="BK14" s="589"/>
      <c r="BL14" s="589"/>
      <c r="BM14" s="589"/>
      <c r="BN14" s="590"/>
      <c r="BO14" s="641">
        <v>1.2</v>
      </c>
      <c r="BP14" s="641"/>
      <c r="BQ14" s="641"/>
      <c r="BR14" s="641"/>
      <c r="BS14" s="594" t="s">
        <v>111</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318168</v>
      </c>
      <c r="CS14" s="589"/>
      <c r="CT14" s="589"/>
      <c r="CU14" s="589"/>
      <c r="CV14" s="589"/>
      <c r="CW14" s="589"/>
      <c r="CX14" s="589"/>
      <c r="CY14" s="590"/>
      <c r="CZ14" s="641">
        <v>4.2</v>
      </c>
      <c r="DA14" s="641"/>
      <c r="DB14" s="641"/>
      <c r="DC14" s="641"/>
      <c r="DD14" s="594">
        <v>8856</v>
      </c>
      <c r="DE14" s="589"/>
      <c r="DF14" s="589"/>
      <c r="DG14" s="589"/>
      <c r="DH14" s="589"/>
      <c r="DI14" s="589"/>
      <c r="DJ14" s="589"/>
      <c r="DK14" s="589"/>
      <c r="DL14" s="589"/>
      <c r="DM14" s="589"/>
      <c r="DN14" s="589"/>
      <c r="DO14" s="589"/>
      <c r="DP14" s="590"/>
      <c r="DQ14" s="594">
        <v>311507</v>
      </c>
      <c r="DR14" s="589"/>
      <c r="DS14" s="589"/>
      <c r="DT14" s="589"/>
      <c r="DU14" s="589"/>
      <c r="DV14" s="589"/>
      <c r="DW14" s="589"/>
      <c r="DX14" s="589"/>
      <c r="DY14" s="589"/>
      <c r="DZ14" s="589"/>
      <c r="EA14" s="589"/>
      <c r="EB14" s="589"/>
      <c r="EC14" s="620"/>
    </row>
    <row r="15" spans="2:143" ht="11.25" customHeight="1" x14ac:dyDescent="0.2">
      <c r="B15" s="585" t="s">
        <v>239</v>
      </c>
      <c r="C15" s="586"/>
      <c r="D15" s="586"/>
      <c r="E15" s="586"/>
      <c r="F15" s="586"/>
      <c r="G15" s="586"/>
      <c r="H15" s="586"/>
      <c r="I15" s="586"/>
      <c r="J15" s="586"/>
      <c r="K15" s="586"/>
      <c r="L15" s="586"/>
      <c r="M15" s="586"/>
      <c r="N15" s="586"/>
      <c r="O15" s="586"/>
      <c r="P15" s="586"/>
      <c r="Q15" s="587"/>
      <c r="R15" s="588">
        <v>4464</v>
      </c>
      <c r="S15" s="589"/>
      <c r="T15" s="589"/>
      <c r="U15" s="589"/>
      <c r="V15" s="589"/>
      <c r="W15" s="589"/>
      <c r="X15" s="589"/>
      <c r="Y15" s="590"/>
      <c r="Z15" s="641">
        <v>0.1</v>
      </c>
      <c r="AA15" s="641"/>
      <c r="AB15" s="641"/>
      <c r="AC15" s="641"/>
      <c r="AD15" s="642">
        <v>4464</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174717</v>
      </c>
      <c r="BH15" s="589"/>
      <c r="BI15" s="589"/>
      <c r="BJ15" s="589"/>
      <c r="BK15" s="589"/>
      <c r="BL15" s="589"/>
      <c r="BM15" s="589"/>
      <c r="BN15" s="590"/>
      <c r="BO15" s="641">
        <v>8.1999999999999993</v>
      </c>
      <c r="BP15" s="641"/>
      <c r="BQ15" s="641"/>
      <c r="BR15" s="641"/>
      <c r="BS15" s="594" t="s">
        <v>111</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852064</v>
      </c>
      <c r="CS15" s="589"/>
      <c r="CT15" s="589"/>
      <c r="CU15" s="589"/>
      <c r="CV15" s="589"/>
      <c r="CW15" s="589"/>
      <c r="CX15" s="589"/>
      <c r="CY15" s="590"/>
      <c r="CZ15" s="641">
        <v>11.2</v>
      </c>
      <c r="DA15" s="641"/>
      <c r="DB15" s="641"/>
      <c r="DC15" s="641"/>
      <c r="DD15" s="594">
        <v>108515</v>
      </c>
      <c r="DE15" s="589"/>
      <c r="DF15" s="589"/>
      <c r="DG15" s="589"/>
      <c r="DH15" s="589"/>
      <c r="DI15" s="589"/>
      <c r="DJ15" s="589"/>
      <c r="DK15" s="589"/>
      <c r="DL15" s="589"/>
      <c r="DM15" s="589"/>
      <c r="DN15" s="589"/>
      <c r="DO15" s="589"/>
      <c r="DP15" s="590"/>
      <c r="DQ15" s="594">
        <v>723105</v>
      </c>
      <c r="DR15" s="589"/>
      <c r="DS15" s="589"/>
      <c r="DT15" s="589"/>
      <c r="DU15" s="589"/>
      <c r="DV15" s="589"/>
      <c r="DW15" s="589"/>
      <c r="DX15" s="589"/>
      <c r="DY15" s="589"/>
      <c r="DZ15" s="589"/>
      <c r="EA15" s="589"/>
      <c r="EB15" s="589"/>
      <c r="EC15" s="620"/>
    </row>
    <row r="16" spans="2:143" ht="11.25" customHeight="1" x14ac:dyDescent="0.2">
      <c r="B16" s="585" t="s">
        <v>242</v>
      </c>
      <c r="C16" s="586"/>
      <c r="D16" s="586"/>
      <c r="E16" s="586"/>
      <c r="F16" s="586"/>
      <c r="G16" s="586"/>
      <c r="H16" s="586"/>
      <c r="I16" s="586"/>
      <c r="J16" s="586"/>
      <c r="K16" s="586"/>
      <c r="L16" s="586"/>
      <c r="M16" s="586"/>
      <c r="N16" s="586"/>
      <c r="O16" s="586"/>
      <c r="P16" s="586"/>
      <c r="Q16" s="587"/>
      <c r="R16" s="588">
        <v>2602104</v>
      </c>
      <c r="S16" s="589"/>
      <c r="T16" s="589"/>
      <c r="U16" s="589"/>
      <c r="V16" s="589"/>
      <c r="W16" s="589"/>
      <c r="X16" s="589"/>
      <c r="Y16" s="590"/>
      <c r="Z16" s="641">
        <v>32.700000000000003</v>
      </c>
      <c r="AA16" s="641"/>
      <c r="AB16" s="641"/>
      <c r="AC16" s="641"/>
      <c r="AD16" s="642">
        <v>2141462</v>
      </c>
      <c r="AE16" s="642"/>
      <c r="AF16" s="642"/>
      <c r="AG16" s="642"/>
      <c r="AH16" s="642"/>
      <c r="AI16" s="642"/>
      <c r="AJ16" s="642"/>
      <c r="AK16" s="642"/>
      <c r="AL16" s="611">
        <v>46.9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0"/>
    </row>
    <row r="17" spans="2:133" ht="11.25" customHeight="1" x14ac:dyDescent="0.2">
      <c r="B17" s="585" t="s">
        <v>245</v>
      </c>
      <c r="C17" s="586"/>
      <c r="D17" s="586"/>
      <c r="E17" s="586"/>
      <c r="F17" s="586"/>
      <c r="G17" s="586"/>
      <c r="H17" s="586"/>
      <c r="I17" s="586"/>
      <c r="J17" s="586"/>
      <c r="K17" s="586"/>
      <c r="L17" s="586"/>
      <c r="M17" s="586"/>
      <c r="N17" s="586"/>
      <c r="O17" s="586"/>
      <c r="P17" s="586"/>
      <c r="Q17" s="587"/>
      <c r="R17" s="588">
        <v>2141462</v>
      </c>
      <c r="S17" s="589"/>
      <c r="T17" s="589"/>
      <c r="U17" s="589"/>
      <c r="V17" s="589"/>
      <c r="W17" s="589"/>
      <c r="X17" s="589"/>
      <c r="Y17" s="590"/>
      <c r="Z17" s="641">
        <v>26.9</v>
      </c>
      <c r="AA17" s="641"/>
      <c r="AB17" s="641"/>
      <c r="AC17" s="641"/>
      <c r="AD17" s="642">
        <v>2141462</v>
      </c>
      <c r="AE17" s="642"/>
      <c r="AF17" s="642"/>
      <c r="AG17" s="642"/>
      <c r="AH17" s="642"/>
      <c r="AI17" s="642"/>
      <c r="AJ17" s="642"/>
      <c r="AK17" s="642"/>
      <c r="AL17" s="611">
        <v>46.9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738772</v>
      </c>
      <c r="CS17" s="589"/>
      <c r="CT17" s="589"/>
      <c r="CU17" s="589"/>
      <c r="CV17" s="589"/>
      <c r="CW17" s="589"/>
      <c r="CX17" s="589"/>
      <c r="CY17" s="590"/>
      <c r="CZ17" s="641">
        <v>9.6999999999999993</v>
      </c>
      <c r="DA17" s="641"/>
      <c r="DB17" s="641"/>
      <c r="DC17" s="641"/>
      <c r="DD17" s="594" t="s">
        <v>111</v>
      </c>
      <c r="DE17" s="589"/>
      <c r="DF17" s="589"/>
      <c r="DG17" s="589"/>
      <c r="DH17" s="589"/>
      <c r="DI17" s="589"/>
      <c r="DJ17" s="589"/>
      <c r="DK17" s="589"/>
      <c r="DL17" s="589"/>
      <c r="DM17" s="589"/>
      <c r="DN17" s="589"/>
      <c r="DO17" s="589"/>
      <c r="DP17" s="590"/>
      <c r="DQ17" s="594">
        <v>649198</v>
      </c>
      <c r="DR17" s="589"/>
      <c r="DS17" s="589"/>
      <c r="DT17" s="589"/>
      <c r="DU17" s="589"/>
      <c r="DV17" s="589"/>
      <c r="DW17" s="589"/>
      <c r="DX17" s="589"/>
      <c r="DY17" s="589"/>
      <c r="DZ17" s="589"/>
      <c r="EA17" s="589"/>
      <c r="EB17" s="589"/>
      <c r="EC17" s="620"/>
    </row>
    <row r="18" spans="2:133" ht="11.25" customHeight="1" x14ac:dyDescent="0.2">
      <c r="B18" s="585" t="s">
        <v>248</v>
      </c>
      <c r="C18" s="586"/>
      <c r="D18" s="586"/>
      <c r="E18" s="586"/>
      <c r="F18" s="586"/>
      <c r="G18" s="586"/>
      <c r="H18" s="586"/>
      <c r="I18" s="586"/>
      <c r="J18" s="586"/>
      <c r="K18" s="586"/>
      <c r="L18" s="586"/>
      <c r="M18" s="586"/>
      <c r="N18" s="586"/>
      <c r="O18" s="586"/>
      <c r="P18" s="586"/>
      <c r="Q18" s="587"/>
      <c r="R18" s="588">
        <v>460631</v>
      </c>
      <c r="S18" s="589"/>
      <c r="T18" s="589"/>
      <c r="U18" s="589"/>
      <c r="V18" s="589"/>
      <c r="W18" s="589"/>
      <c r="X18" s="589"/>
      <c r="Y18" s="590"/>
      <c r="Z18" s="641">
        <v>5.8</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0"/>
    </row>
    <row r="19" spans="2:133" ht="11.25" customHeight="1" x14ac:dyDescent="0.2">
      <c r="B19" s="585" t="s">
        <v>251</v>
      </c>
      <c r="C19" s="586"/>
      <c r="D19" s="586"/>
      <c r="E19" s="586"/>
      <c r="F19" s="586"/>
      <c r="G19" s="586"/>
      <c r="H19" s="586"/>
      <c r="I19" s="586"/>
      <c r="J19" s="586"/>
      <c r="K19" s="586"/>
      <c r="L19" s="586"/>
      <c r="M19" s="586"/>
      <c r="N19" s="586"/>
      <c r="O19" s="586"/>
      <c r="P19" s="586"/>
      <c r="Q19" s="587"/>
      <c r="R19" s="588">
        <v>11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103628</v>
      </c>
      <c r="BH19" s="589"/>
      <c r="BI19" s="589"/>
      <c r="BJ19" s="589"/>
      <c r="BK19" s="589"/>
      <c r="BL19" s="589"/>
      <c r="BM19" s="589"/>
      <c r="BN19" s="590"/>
      <c r="BO19" s="641">
        <v>4.8</v>
      </c>
      <c r="BP19" s="641"/>
      <c r="BQ19" s="641"/>
      <c r="BR19" s="641"/>
      <c r="BS19" s="594" t="s">
        <v>111</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0"/>
    </row>
    <row r="20" spans="2:133" ht="11.25" customHeight="1" x14ac:dyDescent="0.2">
      <c r="B20" s="585" t="s">
        <v>254</v>
      </c>
      <c r="C20" s="586"/>
      <c r="D20" s="586"/>
      <c r="E20" s="586"/>
      <c r="F20" s="586"/>
      <c r="G20" s="586"/>
      <c r="H20" s="586"/>
      <c r="I20" s="586"/>
      <c r="J20" s="586"/>
      <c r="K20" s="586"/>
      <c r="L20" s="586"/>
      <c r="M20" s="586"/>
      <c r="N20" s="586"/>
      <c r="O20" s="586"/>
      <c r="P20" s="586"/>
      <c r="Q20" s="587"/>
      <c r="R20" s="588">
        <v>5073195</v>
      </c>
      <c r="S20" s="589"/>
      <c r="T20" s="589"/>
      <c r="U20" s="589"/>
      <c r="V20" s="589"/>
      <c r="W20" s="589"/>
      <c r="X20" s="589"/>
      <c r="Y20" s="590"/>
      <c r="Z20" s="641">
        <v>63.7</v>
      </c>
      <c r="AA20" s="641"/>
      <c r="AB20" s="641"/>
      <c r="AC20" s="641"/>
      <c r="AD20" s="642">
        <v>4533865</v>
      </c>
      <c r="AE20" s="642"/>
      <c r="AF20" s="642"/>
      <c r="AG20" s="642"/>
      <c r="AH20" s="642"/>
      <c r="AI20" s="642"/>
      <c r="AJ20" s="642"/>
      <c r="AK20" s="642"/>
      <c r="AL20" s="611">
        <v>99.2</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103628</v>
      </c>
      <c r="BH20" s="589"/>
      <c r="BI20" s="589"/>
      <c r="BJ20" s="589"/>
      <c r="BK20" s="589"/>
      <c r="BL20" s="589"/>
      <c r="BM20" s="589"/>
      <c r="BN20" s="590"/>
      <c r="BO20" s="641">
        <v>4.8</v>
      </c>
      <c r="BP20" s="641"/>
      <c r="BQ20" s="641"/>
      <c r="BR20" s="641"/>
      <c r="BS20" s="594" t="s">
        <v>111</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7605548</v>
      </c>
      <c r="CS20" s="589"/>
      <c r="CT20" s="589"/>
      <c r="CU20" s="589"/>
      <c r="CV20" s="589"/>
      <c r="CW20" s="589"/>
      <c r="CX20" s="589"/>
      <c r="CY20" s="590"/>
      <c r="CZ20" s="641">
        <v>100</v>
      </c>
      <c r="DA20" s="641"/>
      <c r="DB20" s="641"/>
      <c r="DC20" s="641"/>
      <c r="DD20" s="594">
        <v>1012463</v>
      </c>
      <c r="DE20" s="589"/>
      <c r="DF20" s="589"/>
      <c r="DG20" s="589"/>
      <c r="DH20" s="589"/>
      <c r="DI20" s="589"/>
      <c r="DJ20" s="589"/>
      <c r="DK20" s="589"/>
      <c r="DL20" s="589"/>
      <c r="DM20" s="589"/>
      <c r="DN20" s="589"/>
      <c r="DO20" s="589"/>
      <c r="DP20" s="590"/>
      <c r="DQ20" s="594">
        <v>5704212</v>
      </c>
      <c r="DR20" s="589"/>
      <c r="DS20" s="589"/>
      <c r="DT20" s="589"/>
      <c r="DU20" s="589"/>
      <c r="DV20" s="589"/>
      <c r="DW20" s="589"/>
      <c r="DX20" s="589"/>
      <c r="DY20" s="589"/>
      <c r="DZ20" s="589"/>
      <c r="EA20" s="589"/>
      <c r="EB20" s="589"/>
      <c r="EC20" s="620"/>
    </row>
    <row r="21" spans="2:133" ht="11.25" customHeight="1" x14ac:dyDescent="0.2">
      <c r="B21" s="585" t="s">
        <v>257</v>
      </c>
      <c r="C21" s="586"/>
      <c r="D21" s="586"/>
      <c r="E21" s="586"/>
      <c r="F21" s="586"/>
      <c r="G21" s="586"/>
      <c r="H21" s="586"/>
      <c r="I21" s="586"/>
      <c r="J21" s="586"/>
      <c r="K21" s="586"/>
      <c r="L21" s="586"/>
      <c r="M21" s="586"/>
      <c r="N21" s="586"/>
      <c r="O21" s="586"/>
      <c r="P21" s="586"/>
      <c r="Q21" s="587"/>
      <c r="R21" s="588">
        <v>2722</v>
      </c>
      <c r="S21" s="589"/>
      <c r="T21" s="589"/>
      <c r="U21" s="589"/>
      <c r="V21" s="589"/>
      <c r="W21" s="589"/>
      <c r="X21" s="589"/>
      <c r="Y21" s="590"/>
      <c r="Z21" s="641">
        <v>0</v>
      </c>
      <c r="AA21" s="641"/>
      <c r="AB21" s="641"/>
      <c r="AC21" s="641"/>
      <c r="AD21" s="642">
        <v>2722</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24940</v>
      </c>
      <c r="BH21" s="589"/>
      <c r="BI21" s="589"/>
      <c r="BJ21" s="589"/>
      <c r="BK21" s="589"/>
      <c r="BL21" s="589"/>
      <c r="BM21" s="589"/>
      <c r="BN21" s="590"/>
      <c r="BO21" s="641">
        <v>1.2</v>
      </c>
      <c r="BP21" s="641"/>
      <c r="BQ21" s="641"/>
      <c r="BR21" s="641"/>
      <c r="BS21" s="594" t="s">
        <v>111</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2">
      <c r="B22" s="585" t="s">
        <v>259</v>
      </c>
      <c r="C22" s="586"/>
      <c r="D22" s="586"/>
      <c r="E22" s="586"/>
      <c r="F22" s="586"/>
      <c r="G22" s="586"/>
      <c r="H22" s="586"/>
      <c r="I22" s="586"/>
      <c r="J22" s="586"/>
      <c r="K22" s="586"/>
      <c r="L22" s="586"/>
      <c r="M22" s="586"/>
      <c r="N22" s="586"/>
      <c r="O22" s="586"/>
      <c r="P22" s="586"/>
      <c r="Q22" s="587"/>
      <c r="R22" s="588">
        <v>38089</v>
      </c>
      <c r="S22" s="589"/>
      <c r="T22" s="589"/>
      <c r="U22" s="589"/>
      <c r="V22" s="589"/>
      <c r="W22" s="589"/>
      <c r="X22" s="589"/>
      <c r="Y22" s="590"/>
      <c r="Z22" s="641">
        <v>0.5</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2">
      <c r="B23" s="585" t="s">
        <v>262</v>
      </c>
      <c r="C23" s="586"/>
      <c r="D23" s="586"/>
      <c r="E23" s="586"/>
      <c r="F23" s="586"/>
      <c r="G23" s="586"/>
      <c r="H23" s="586"/>
      <c r="I23" s="586"/>
      <c r="J23" s="586"/>
      <c r="K23" s="586"/>
      <c r="L23" s="586"/>
      <c r="M23" s="586"/>
      <c r="N23" s="586"/>
      <c r="O23" s="586"/>
      <c r="P23" s="586"/>
      <c r="Q23" s="587"/>
      <c r="R23" s="588">
        <v>190065</v>
      </c>
      <c r="S23" s="589"/>
      <c r="T23" s="589"/>
      <c r="U23" s="589"/>
      <c r="V23" s="589"/>
      <c r="W23" s="589"/>
      <c r="X23" s="589"/>
      <c r="Y23" s="590"/>
      <c r="Z23" s="641">
        <v>2.4</v>
      </c>
      <c r="AA23" s="641"/>
      <c r="AB23" s="641"/>
      <c r="AC23" s="641"/>
      <c r="AD23" s="642">
        <v>6053</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78688</v>
      </c>
      <c r="BH23" s="589"/>
      <c r="BI23" s="589"/>
      <c r="BJ23" s="589"/>
      <c r="BK23" s="589"/>
      <c r="BL23" s="589"/>
      <c r="BM23" s="589"/>
      <c r="BN23" s="590"/>
      <c r="BO23" s="641">
        <v>3.7</v>
      </c>
      <c r="BP23" s="641"/>
      <c r="BQ23" s="641"/>
      <c r="BR23" s="641"/>
      <c r="BS23" s="594" t="s">
        <v>111</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2">
      <c r="B24" s="585" t="s">
        <v>269</v>
      </c>
      <c r="C24" s="586"/>
      <c r="D24" s="586"/>
      <c r="E24" s="586"/>
      <c r="F24" s="586"/>
      <c r="G24" s="586"/>
      <c r="H24" s="586"/>
      <c r="I24" s="586"/>
      <c r="J24" s="586"/>
      <c r="K24" s="586"/>
      <c r="L24" s="586"/>
      <c r="M24" s="586"/>
      <c r="N24" s="586"/>
      <c r="O24" s="586"/>
      <c r="P24" s="586"/>
      <c r="Q24" s="587"/>
      <c r="R24" s="588">
        <v>39289</v>
      </c>
      <c r="S24" s="589"/>
      <c r="T24" s="589"/>
      <c r="U24" s="589"/>
      <c r="V24" s="589"/>
      <c r="W24" s="589"/>
      <c r="X24" s="589"/>
      <c r="Y24" s="590"/>
      <c r="Z24" s="641">
        <v>0.5</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2859630</v>
      </c>
      <c r="CS24" s="639"/>
      <c r="CT24" s="639"/>
      <c r="CU24" s="639"/>
      <c r="CV24" s="639"/>
      <c r="CW24" s="639"/>
      <c r="CX24" s="639"/>
      <c r="CY24" s="686"/>
      <c r="CZ24" s="690">
        <v>37.6</v>
      </c>
      <c r="DA24" s="691"/>
      <c r="DB24" s="691"/>
      <c r="DC24" s="692"/>
      <c r="DD24" s="685">
        <v>2117300</v>
      </c>
      <c r="DE24" s="639"/>
      <c r="DF24" s="639"/>
      <c r="DG24" s="639"/>
      <c r="DH24" s="639"/>
      <c r="DI24" s="639"/>
      <c r="DJ24" s="639"/>
      <c r="DK24" s="686"/>
      <c r="DL24" s="685">
        <v>2082702</v>
      </c>
      <c r="DM24" s="639"/>
      <c r="DN24" s="639"/>
      <c r="DO24" s="639"/>
      <c r="DP24" s="639"/>
      <c r="DQ24" s="639"/>
      <c r="DR24" s="639"/>
      <c r="DS24" s="639"/>
      <c r="DT24" s="639"/>
      <c r="DU24" s="639"/>
      <c r="DV24" s="686"/>
      <c r="DW24" s="687">
        <v>42.6</v>
      </c>
      <c r="DX24" s="656"/>
      <c r="DY24" s="656"/>
      <c r="DZ24" s="656"/>
      <c r="EA24" s="656"/>
      <c r="EB24" s="656"/>
      <c r="EC24" s="688"/>
    </row>
    <row r="25" spans="2:133" ht="11.25" customHeight="1" x14ac:dyDescent="0.2">
      <c r="B25" s="585" t="s">
        <v>272</v>
      </c>
      <c r="C25" s="586"/>
      <c r="D25" s="586"/>
      <c r="E25" s="586"/>
      <c r="F25" s="586"/>
      <c r="G25" s="586"/>
      <c r="H25" s="586"/>
      <c r="I25" s="586"/>
      <c r="J25" s="586"/>
      <c r="K25" s="586"/>
      <c r="L25" s="586"/>
      <c r="M25" s="586"/>
      <c r="N25" s="586"/>
      <c r="O25" s="586"/>
      <c r="P25" s="586"/>
      <c r="Q25" s="587"/>
      <c r="R25" s="588">
        <v>701885</v>
      </c>
      <c r="S25" s="589"/>
      <c r="T25" s="589"/>
      <c r="U25" s="589"/>
      <c r="V25" s="589"/>
      <c r="W25" s="589"/>
      <c r="X25" s="589"/>
      <c r="Y25" s="590"/>
      <c r="Z25" s="641">
        <v>8.8000000000000007</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1324606</v>
      </c>
      <c r="CS25" s="607"/>
      <c r="CT25" s="607"/>
      <c r="CU25" s="607"/>
      <c r="CV25" s="607"/>
      <c r="CW25" s="607"/>
      <c r="CX25" s="607"/>
      <c r="CY25" s="608"/>
      <c r="CZ25" s="591">
        <v>17.399999999999999</v>
      </c>
      <c r="DA25" s="609"/>
      <c r="DB25" s="609"/>
      <c r="DC25" s="610"/>
      <c r="DD25" s="594">
        <v>1199183</v>
      </c>
      <c r="DE25" s="607"/>
      <c r="DF25" s="607"/>
      <c r="DG25" s="607"/>
      <c r="DH25" s="607"/>
      <c r="DI25" s="607"/>
      <c r="DJ25" s="607"/>
      <c r="DK25" s="608"/>
      <c r="DL25" s="594">
        <v>1193022</v>
      </c>
      <c r="DM25" s="607"/>
      <c r="DN25" s="607"/>
      <c r="DO25" s="607"/>
      <c r="DP25" s="607"/>
      <c r="DQ25" s="607"/>
      <c r="DR25" s="607"/>
      <c r="DS25" s="607"/>
      <c r="DT25" s="607"/>
      <c r="DU25" s="607"/>
      <c r="DV25" s="608"/>
      <c r="DW25" s="611">
        <v>24.4</v>
      </c>
      <c r="DX25" s="612"/>
      <c r="DY25" s="612"/>
      <c r="DZ25" s="612"/>
      <c r="EA25" s="612"/>
      <c r="EB25" s="612"/>
      <c r="EC25" s="613"/>
    </row>
    <row r="26" spans="2:133" ht="11.25" customHeight="1" x14ac:dyDescent="0.2">
      <c r="B26" s="679" t="s">
        <v>275</v>
      </c>
      <c r="C26" s="680"/>
      <c r="D26" s="680"/>
      <c r="E26" s="680"/>
      <c r="F26" s="680"/>
      <c r="G26" s="680"/>
      <c r="H26" s="680"/>
      <c r="I26" s="680"/>
      <c r="J26" s="680"/>
      <c r="K26" s="680"/>
      <c r="L26" s="680"/>
      <c r="M26" s="680"/>
      <c r="N26" s="680"/>
      <c r="O26" s="680"/>
      <c r="P26" s="680"/>
      <c r="Q26" s="681"/>
      <c r="R26" s="588">
        <v>601</v>
      </c>
      <c r="S26" s="589"/>
      <c r="T26" s="589"/>
      <c r="U26" s="589"/>
      <c r="V26" s="589"/>
      <c r="W26" s="589"/>
      <c r="X26" s="589"/>
      <c r="Y26" s="590"/>
      <c r="Z26" s="641">
        <v>0</v>
      </c>
      <c r="AA26" s="641"/>
      <c r="AB26" s="641"/>
      <c r="AC26" s="641"/>
      <c r="AD26" s="642">
        <v>601</v>
      </c>
      <c r="AE26" s="642"/>
      <c r="AF26" s="642"/>
      <c r="AG26" s="642"/>
      <c r="AH26" s="642"/>
      <c r="AI26" s="642"/>
      <c r="AJ26" s="642"/>
      <c r="AK26" s="642"/>
      <c r="AL26" s="611">
        <v>0</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864202</v>
      </c>
      <c r="CS26" s="589"/>
      <c r="CT26" s="589"/>
      <c r="CU26" s="589"/>
      <c r="CV26" s="589"/>
      <c r="CW26" s="589"/>
      <c r="CX26" s="589"/>
      <c r="CY26" s="590"/>
      <c r="CZ26" s="591">
        <v>11.4</v>
      </c>
      <c r="DA26" s="609"/>
      <c r="DB26" s="609"/>
      <c r="DC26" s="610"/>
      <c r="DD26" s="594">
        <v>759310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2">
      <c r="B27" s="585" t="s">
        <v>278</v>
      </c>
      <c r="C27" s="586"/>
      <c r="D27" s="586"/>
      <c r="E27" s="586"/>
      <c r="F27" s="586"/>
      <c r="G27" s="586"/>
      <c r="H27" s="586"/>
      <c r="I27" s="586"/>
      <c r="J27" s="586"/>
      <c r="K27" s="586"/>
      <c r="L27" s="586"/>
      <c r="M27" s="586"/>
      <c r="N27" s="586"/>
      <c r="O27" s="586"/>
      <c r="P27" s="586"/>
      <c r="Q27" s="587"/>
      <c r="R27" s="588">
        <v>382421</v>
      </c>
      <c r="S27" s="589"/>
      <c r="T27" s="589"/>
      <c r="U27" s="589"/>
      <c r="V27" s="589"/>
      <c r="W27" s="589"/>
      <c r="X27" s="589"/>
      <c r="Y27" s="590"/>
      <c r="Z27" s="641">
        <v>4.8</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2140230</v>
      </c>
      <c r="BH27" s="589"/>
      <c r="BI27" s="589"/>
      <c r="BJ27" s="589"/>
      <c r="BK27" s="589"/>
      <c r="BL27" s="589"/>
      <c r="BM27" s="589"/>
      <c r="BN27" s="590"/>
      <c r="BO27" s="641">
        <v>100</v>
      </c>
      <c r="BP27" s="641"/>
      <c r="BQ27" s="641"/>
      <c r="BR27" s="641"/>
      <c r="BS27" s="594">
        <v>14785</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796256</v>
      </c>
      <c r="CS27" s="607"/>
      <c r="CT27" s="607"/>
      <c r="CU27" s="607"/>
      <c r="CV27" s="607"/>
      <c r="CW27" s="607"/>
      <c r="CX27" s="607"/>
      <c r="CY27" s="608"/>
      <c r="CZ27" s="591">
        <v>10.5</v>
      </c>
      <c r="DA27" s="609"/>
      <c r="DB27" s="609"/>
      <c r="DC27" s="610"/>
      <c r="DD27" s="594">
        <v>268923</v>
      </c>
      <c r="DE27" s="607"/>
      <c r="DF27" s="607"/>
      <c r="DG27" s="607"/>
      <c r="DH27" s="607"/>
      <c r="DI27" s="607"/>
      <c r="DJ27" s="607"/>
      <c r="DK27" s="608"/>
      <c r="DL27" s="594">
        <v>240486</v>
      </c>
      <c r="DM27" s="607"/>
      <c r="DN27" s="607"/>
      <c r="DO27" s="607"/>
      <c r="DP27" s="607"/>
      <c r="DQ27" s="607"/>
      <c r="DR27" s="607"/>
      <c r="DS27" s="607"/>
      <c r="DT27" s="607"/>
      <c r="DU27" s="607"/>
      <c r="DV27" s="608"/>
      <c r="DW27" s="611">
        <v>4.9000000000000004</v>
      </c>
      <c r="DX27" s="612"/>
      <c r="DY27" s="612"/>
      <c r="DZ27" s="612"/>
      <c r="EA27" s="612"/>
      <c r="EB27" s="612"/>
      <c r="EC27" s="613"/>
    </row>
    <row r="28" spans="2:133" ht="11.25" customHeight="1" x14ac:dyDescent="0.2">
      <c r="B28" s="585" t="s">
        <v>281</v>
      </c>
      <c r="C28" s="586"/>
      <c r="D28" s="586"/>
      <c r="E28" s="586"/>
      <c r="F28" s="586"/>
      <c r="G28" s="586"/>
      <c r="H28" s="586"/>
      <c r="I28" s="586"/>
      <c r="J28" s="586"/>
      <c r="K28" s="586"/>
      <c r="L28" s="586"/>
      <c r="M28" s="586"/>
      <c r="N28" s="586"/>
      <c r="O28" s="586"/>
      <c r="P28" s="586"/>
      <c r="Q28" s="587"/>
      <c r="R28" s="588">
        <v>40397</v>
      </c>
      <c r="S28" s="589"/>
      <c r="T28" s="589"/>
      <c r="U28" s="589"/>
      <c r="V28" s="589"/>
      <c r="W28" s="589"/>
      <c r="X28" s="589"/>
      <c r="Y28" s="590"/>
      <c r="Z28" s="641">
        <v>0.5</v>
      </c>
      <c r="AA28" s="641"/>
      <c r="AB28" s="641"/>
      <c r="AC28" s="641"/>
      <c r="AD28" s="642">
        <v>23543</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738768</v>
      </c>
      <c r="CS28" s="589"/>
      <c r="CT28" s="589"/>
      <c r="CU28" s="589"/>
      <c r="CV28" s="589"/>
      <c r="CW28" s="589"/>
      <c r="CX28" s="589"/>
      <c r="CY28" s="590"/>
      <c r="CZ28" s="591">
        <v>9.6999999999999993</v>
      </c>
      <c r="DA28" s="609"/>
      <c r="DB28" s="609"/>
      <c r="DC28" s="610"/>
      <c r="DD28" s="594">
        <v>649194</v>
      </c>
      <c r="DE28" s="589"/>
      <c r="DF28" s="589"/>
      <c r="DG28" s="589"/>
      <c r="DH28" s="589"/>
      <c r="DI28" s="589"/>
      <c r="DJ28" s="589"/>
      <c r="DK28" s="590"/>
      <c r="DL28" s="594">
        <v>649194</v>
      </c>
      <c r="DM28" s="589"/>
      <c r="DN28" s="589"/>
      <c r="DO28" s="589"/>
      <c r="DP28" s="589"/>
      <c r="DQ28" s="589"/>
      <c r="DR28" s="589"/>
      <c r="DS28" s="589"/>
      <c r="DT28" s="589"/>
      <c r="DU28" s="589"/>
      <c r="DV28" s="590"/>
      <c r="DW28" s="611">
        <v>13.3</v>
      </c>
      <c r="DX28" s="612"/>
      <c r="DY28" s="612"/>
      <c r="DZ28" s="612"/>
      <c r="EA28" s="612"/>
      <c r="EB28" s="612"/>
      <c r="EC28" s="613"/>
    </row>
    <row r="29" spans="2:133" ht="11.25" customHeight="1" x14ac:dyDescent="0.2">
      <c r="B29" s="585" t="s">
        <v>283</v>
      </c>
      <c r="C29" s="586"/>
      <c r="D29" s="586"/>
      <c r="E29" s="586"/>
      <c r="F29" s="586"/>
      <c r="G29" s="586"/>
      <c r="H29" s="586"/>
      <c r="I29" s="586"/>
      <c r="J29" s="586"/>
      <c r="K29" s="586"/>
      <c r="L29" s="586"/>
      <c r="M29" s="586"/>
      <c r="N29" s="586"/>
      <c r="O29" s="586"/>
      <c r="P29" s="586"/>
      <c r="Q29" s="587"/>
      <c r="R29" s="588">
        <v>7152</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738634</v>
      </c>
      <c r="CS29" s="607"/>
      <c r="CT29" s="607"/>
      <c r="CU29" s="607"/>
      <c r="CV29" s="607"/>
      <c r="CW29" s="607"/>
      <c r="CX29" s="607"/>
      <c r="CY29" s="608"/>
      <c r="CZ29" s="591">
        <v>9.6999999999999993</v>
      </c>
      <c r="DA29" s="609"/>
      <c r="DB29" s="609"/>
      <c r="DC29" s="610"/>
      <c r="DD29" s="594">
        <v>649060</v>
      </c>
      <c r="DE29" s="607"/>
      <c r="DF29" s="607"/>
      <c r="DG29" s="607"/>
      <c r="DH29" s="607"/>
      <c r="DI29" s="607"/>
      <c r="DJ29" s="607"/>
      <c r="DK29" s="608"/>
      <c r="DL29" s="594">
        <v>649060</v>
      </c>
      <c r="DM29" s="607"/>
      <c r="DN29" s="607"/>
      <c r="DO29" s="607"/>
      <c r="DP29" s="607"/>
      <c r="DQ29" s="607"/>
      <c r="DR29" s="607"/>
      <c r="DS29" s="607"/>
      <c r="DT29" s="607"/>
      <c r="DU29" s="607"/>
      <c r="DV29" s="608"/>
      <c r="DW29" s="611">
        <v>13.3</v>
      </c>
      <c r="DX29" s="612"/>
      <c r="DY29" s="612"/>
      <c r="DZ29" s="612"/>
      <c r="EA29" s="612"/>
      <c r="EB29" s="612"/>
      <c r="EC29" s="613"/>
    </row>
    <row r="30" spans="2:133" ht="11.25" customHeight="1" x14ac:dyDescent="0.2">
      <c r="B30" s="585" t="s">
        <v>288</v>
      </c>
      <c r="C30" s="586"/>
      <c r="D30" s="586"/>
      <c r="E30" s="586"/>
      <c r="F30" s="586"/>
      <c r="G30" s="586"/>
      <c r="H30" s="586"/>
      <c r="I30" s="586"/>
      <c r="J30" s="586"/>
      <c r="K30" s="586"/>
      <c r="L30" s="586"/>
      <c r="M30" s="586"/>
      <c r="N30" s="586"/>
      <c r="O30" s="586"/>
      <c r="P30" s="586"/>
      <c r="Q30" s="587"/>
      <c r="R30" s="588">
        <v>353324</v>
      </c>
      <c r="S30" s="589"/>
      <c r="T30" s="589"/>
      <c r="U30" s="589"/>
      <c r="V30" s="589"/>
      <c r="W30" s="589"/>
      <c r="X30" s="589"/>
      <c r="Y30" s="590"/>
      <c r="Z30" s="641">
        <v>4.4000000000000004</v>
      </c>
      <c r="AA30" s="641"/>
      <c r="AB30" s="641"/>
      <c r="AC30" s="641"/>
      <c r="AD30" s="642" t="s">
        <v>111</v>
      </c>
      <c r="AE30" s="642"/>
      <c r="AF30" s="642"/>
      <c r="AG30" s="642"/>
      <c r="AH30" s="642"/>
      <c r="AI30" s="642"/>
      <c r="AJ30" s="642"/>
      <c r="AK30" s="642"/>
      <c r="AL30" s="611" t="s">
        <v>111</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98.9</v>
      </c>
      <c r="BH30" s="655"/>
      <c r="BI30" s="655"/>
      <c r="BJ30" s="655"/>
      <c r="BK30" s="655"/>
      <c r="BL30" s="655"/>
      <c r="BM30" s="656">
        <v>96.4</v>
      </c>
      <c r="BN30" s="655"/>
      <c r="BO30" s="655"/>
      <c r="BP30" s="655"/>
      <c r="BQ30" s="657"/>
      <c r="BR30" s="654">
        <v>99.2</v>
      </c>
      <c r="BS30" s="655"/>
      <c r="BT30" s="655"/>
      <c r="BU30" s="655"/>
      <c r="BV30" s="655"/>
      <c r="BW30" s="655"/>
      <c r="BX30" s="656">
        <v>96.1</v>
      </c>
      <c r="BY30" s="655"/>
      <c r="BZ30" s="655"/>
      <c r="CA30" s="655"/>
      <c r="CB30" s="657"/>
      <c r="CD30" s="660"/>
      <c r="CE30" s="661"/>
      <c r="CF30" s="621" t="s">
        <v>291</v>
      </c>
      <c r="CG30" s="618"/>
      <c r="CH30" s="618"/>
      <c r="CI30" s="618"/>
      <c r="CJ30" s="618"/>
      <c r="CK30" s="618"/>
      <c r="CL30" s="618"/>
      <c r="CM30" s="618"/>
      <c r="CN30" s="618"/>
      <c r="CO30" s="618"/>
      <c r="CP30" s="618"/>
      <c r="CQ30" s="619"/>
      <c r="CR30" s="588">
        <v>645441</v>
      </c>
      <c r="CS30" s="589"/>
      <c r="CT30" s="589"/>
      <c r="CU30" s="589"/>
      <c r="CV30" s="589"/>
      <c r="CW30" s="589"/>
      <c r="CX30" s="589"/>
      <c r="CY30" s="590"/>
      <c r="CZ30" s="591">
        <v>8.5</v>
      </c>
      <c r="DA30" s="609"/>
      <c r="DB30" s="609"/>
      <c r="DC30" s="610"/>
      <c r="DD30" s="594">
        <v>556602</v>
      </c>
      <c r="DE30" s="589"/>
      <c r="DF30" s="589"/>
      <c r="DG30" s="589"/>
      <c r="DH30" s="589"/>
      <c r="DI30" s="589"/>
      <c r="DJ30" s="589"/>
      <c r="DK30" s="590"/>
      <c r="DL30" s="594">
        <v>556602</v>
      </c>
      <c r="DM30" s="589"/>
      <c r="DN30" s="589"/>
      <c r="DO30" s="589"/>
      <c r="DP30" s="589"/>
      <c r="DQ30" s="589"/>
      <c r="DR30" s="589"/>
      <c r="DS30" s="589"/>
      <c r="DT30" s="589"/>
      <c r="DU30" s="589"/>
      <c r="DV30" s="590"/>
      <c r="DW30" s="611">
        <v>11.4</v>
      </c>
      <c r="DX30" s="612"/>
      <c r="DY30" s="612"/>
      <c r="DZ30" s="612"/>
      <c r="EA30" s="612"/>
      <c r="EB30" s="612"/>
      <c r="EC30" s="613"/>
    </row>
    <row r="31" spans="2:133" ht="11.25" customHeight="1" x14ac:dyDescent="0.2">
      <c r="B31" s="585" t="s">
        <v>292</v>
      </c>
      <c r="C31" s="586"/>
      <c r="D31" s="586"/>
      <c r="E31" s="586"/>
      <c r="F31" s="586"/>
      <c r="G31" s="586"/>
      <c r="H31" s="586"/>
      <c r="I31" s="586"/>
      <c r="J31" s="586"/>
      <c r="K31" s="586"/>
      <c r="L31" s="586"/>
      <c r="M31" s="586"/>
      <c r="N31" s="586"/>
      <c r="O31" s="586"/>
      <c r="P31" s="586"/>
      <c r="Q31" s="587"/>
      <c r="R31" s="588">
        <v>269352</v>
      </c>
      <c r="S31" s="589"/>
      <c r="T31" s="589"/>
      <c r="U31" s="589"/>
      <c r="V31" s="589"/>
      <c r="W31" s="589"/>
      <c r="X31" s="589"/>
      <c r="Y31" s="590"/>
      <c r="Z31" s="641">
        <v>3.4</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98.2</v>
      </c>
      <c r="BH31" s="607"/>
      <c r="BI31" s="607"/>
      <c r="BJ31" s="607"/>
      <c r="BK31" s="607"/>
      <c r="BL31" s="607"/>
      <c r="BM31" s="643">
        <v>95.1</v>
      </c>
      <c r="BN31" s="653"/>
      <c r="BO31" s="653"/>
      <c r="BP31" s="653"/>
      <c r="BQ31" s="617"/>
      <c r="BR31" s="652">
        <v>98.7</v>
      </c>
      <c r="BS31" s="607"/>
      <c r="BT31" s="607"/>
      <c r="BU31" s="607"/>
      <c r="BV31" s="607"/>
      <c r="BW31" s="607"/>
      <c r="BX31" s="643">
        <v>95.1</v>
      </c>
      <c r="BY31" s="653"/>
      <c r="BZ31" s="653"/>
      <c r="CA31" s="653"/>
      <c r="CB31" s="617"/>
      <c r="CD31" s="660"/>
      <c r="CE31" s="661"/>
      <c r="CF31" s="621" t="s">
        <v>295</v>
      </c>
      <c r="CG31" s="618"/>
      <c r="CH31" s="618"/>
      <c r="CI31" s="618"/>
      <c r="CJ31" s="618"/>
      <c r="CK31" s="618"/>
      <c r="CL31" s="618"/>
      <c r="CM31" s="618"/>
      <c r="CN31" s="618"/>
      <c r="CO31" s="618"/>
      <c r="CP31" s="618"/>
      <c r="CQ31" s="619"/>
      <c r="CR31" s="588">
        <v>93193</v>
      </c>
      <c r="CS31" s="607"/>
      <c r="CT31" s="607"/>
      <c r="CU31" s="607"/>
      <c r="CV31" s="607"/>
      <c r="CW31" s="607"/>
      <c r="CX31" s="607"/>
      <c r="CY31" s="608"/>
      <c r="CZ31" s="591">
        <v>1.2</v>
      </c>
      <c r="DA31" s="609"/>
      <c r="DB31" s="609"/>
      <c r="DC31" s="610"/>
      <c r="DD31" s="594">
        <v>92458</v>
      </c>
      <c r="DE31" s="607"/>
      <c r="DF31" s="607"/>
      <c r="DG31" s="607"/>
      <c r="DH31" s="607"/>
      <c r="DI31" s="607"/>
      <c r="DJ31" s="607"/>
      <c r="DK31" s="608"/>
      <c r="DL31" s="594">
        <v>92458</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2">
      <c r="B32" s="585" t="s">
        <v>296</v>
      </c>
      <c r="C32" s="586"/>
      <c r="D32" s="586"/>
      <c r="E32" s="586"/>
      <c r="F32" s="586"/>
      <c r="G32" s="586"/>
      <c r="H32" s="586"/>
      <c r="I32" s="586"/>
      <c r="J32" s="586"/>
      <c r="K32" s="586"/>
      <c r="L32" s="586"/>
      <c r="M32" s="586"/>
      <c r="N32" s="586"/>
      <c r="O32" s="586"/>
      <c r="P32" s="586"/>
      <c r="Q32" s="587"/>
      <c r="R32" s="588">
        <v>315024</v>
      </c>
      <c r="S32" s="589"/>
      <c r="T32" s="589"/>
      <c r="U32" s="589"/>
      <c r="V32" s="589"/>
      <c r="W32" s="589"/>
      <c r="X32" s="589"/>
      <c r="Y32" s="590"/>
      <c r="Z32" s="641">
        <v>4</v>
      </c>
      <c r="AA32" s="641"/>
      <c r="AB32" s="641"/>
      <c r="AC32" s="641"/>
      <c r="AD32" s="642">
        <v>1403</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99.1</v>
      </c>
      <c r="BH32" s="573"/>
      <c r="BI32" s="573"/>
      <c r="BJ32" s="573"/>
      <c r="BK32" s="573"/>
      <c r="BL32" s="573"/>
      <c r="BM32" s="636">
        <v>96.8</v>
      </c>
      <c r="BN32" s="573"/>
      <c r="BO32" s="573"/>
      <c r="BP32" s="573"/>
      <c r="BQ32" s="630"/>
      <c r="BR32" s="651">
        <v>99.3</v>
      </c>
      <c r="BS32" s="573"/>
      <c r="BT32" s="573"/>
      <c r="BU32" s="573"/>
      <c r="BV32" s="573"/>
      <c r="BW32" s="573"/>
      <c r="BX32" s="636">
        <v>96.2</v>
      </c>
      <c r="BY32" s="573"/>
      <c r="BZ32" s="573"/>
      <c r="CA32" s="573"/>
      <c r="CB32" s="630"/>
      <c r="CD32" s="662"/>
      <c r="CE32" s="663"/>
      <c r="CF32" s="621" t="s">
        <v>298</v>
      </c>
      <c r="CG32" s="618"/>
      <c r="CH32" s="618"/>
      <c r="CI32" s="618"/>
      <c r="CJ32" s="618"/>
      <c r="CK32" s="618"/>
      <c r="CL32" s="618"/>
      <c r="CM32" s="618"/>
      <c r="CN32" s="618"/>
      <c r="CO32" s="618"/>
      <c r="CP32" s="618"/>
      <c r="CQ32" s="619"/>
      <c r="CR32" s="588">
        <v>134</v>
      </c>
      <c r="CS32" s="589"/>
      <c r="CT32" s="589"/>
      <c r="CU32" s="589"/>
      <c r="CV32" s="589"/>
      <c r="CW32" s="589"/>
      <c r="CX32" s="589"/>
      <c r="CY32" s="590"/>
      <c r="CZ32" s="591">
        <v>0</v>
      </c>
      <c r="DA32" s="609"/>
      <c r="DB32" s="609"/>
      <c r="DC32" s="610"/>
      <c r="DD32" s="594">
        <v>134</v>
      </c>
      <c r="DE32" s="589"/>
      <c r="DF32" s="589"/>
      <c r="DG32" s="589"/>
      <c r="DH32" s="589"/>
      <c r="DI32" s="589"/>
      <c r="DJ32" s="589"/>
      <c r="DK32" s="590"/>
      <c r="DL32" s="594">
        <v>134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2">
      <c r="B33" s="585" t="s">
        <v>299</v>
      </c>
      <c r="C33" s="586"/>
      <c r="D33" s="586"/>
      <c r="E33" s="586"/>
      <c r="F33" s="586"/>
      <c r="G33" s="586"/>
      <c r="H33" s="586"/>
      <c r="I33" s="586"/>
      <c r="J33" s="586"/>
      <c r="K33" s="586"/>
      <c r="L33" s="586"/>
      <c r="M33" s="586"/>
      <c r="N33" s="586"/>
      <c r="O33" s="586"/>
      <c r="P33" s="586"/>
      <c r="Q33" s="587"/>
      <c r="R33" s="588">
        <v>545148</v>
      </c>
      <c r="S33" s="589"/>
      <c r="T33" s="589"/>
      <c r="U33" s="589"/>
      <c r="V33" s="589"/>
      <c r="W33" s="589"/>
      <c r="X33" s="589"/>
      <c r="Y33" s="590"/>
      <c r="Z33" s="641">
        <v>6.8</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3733455</v>
      </c>
      <c r="CS33" s="607"/>
      <c r="CT33" s="607"/>
      <c r="CU33" s="607"/>
      <c r="CV33" s="607"/>
      <c r="CW33" s="607"/>
      <c r="CX33" s="607"/>
      <c r="CY33" s="608"/>
      <c r="CZ33" s="591">
        <v>49.1</v>
      </c>
      <c r="DA33" s="609"/>
      <c r="DB33" s="609"/>
      <c r="DC33" s="610"/>
      <c r="DD33" s="594">
        <v>3196076</v>
      </c>
      <c r="DE33" s="607"/>
      <c r="DF33" s="607"/>
      <c r="DG33" s="607"/>
      <c r="DH33" s="607"/>
      <c r="DI33" s="607"/>
      <c r="DJ33" s="607"/>
      <c r="DK33" s="608"/>
      <c r="DL33" s="594">
        <v>1909724</v>
      </c>
      <c r="DM33" s="607"/>
      <c r="DN33" s="607"/>
      <c r="DO33" s="607"/>
      <c r="DP33" s="607"/>
      <c r="DQ33" s="607"/>
      <c r="DR33" s="607"/>
      <c r="DS33" s="607"/>
      <c r="DT33" s="607"/>
      <c r="DU33" s="607"/>
      <c r="DV33" s="608"/>
      <c r="DW33" s="611">
        <v>39.1</v>
      </c>
      <c r="DX33" s="612"/>
      <c r="DY33" s="612"/>
      <c r="DZ33" s="612"/>
      <c r="EA33" s="612"/>
      <c r="EB33" s="612"/>
      <c r="EC33" s="613"/>
    </row>
    <row r="34" spans="2:133" ht="11.25" customHeight="1" x14ac:dyDescent="0.2">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1202682</v>
      </c>
      <c r="CS34" s="589"/>
      <c r="CT34" s="589"/>
      <c r="CU34" s="589"/>
      <c r="CV34" s="589"/>
      <c r="CW34" s="589"/>
      <c r="CX34" s="589"/>
      <c r="CY34" s="590"/>
      <c r="CZ34" s="591">
        <v>15.8</v>
      </c>
      <c r="DA34" s="609"/>
      <c r="DB34" s="609"/>
      <c r="DC34" s="610"/>
      <c r="DD34" s="594">
        <v>871689</v>
      </c>
      <c r="DE34" s="589"/>
      <c r="DF34" s="589"/>
      <c r="DG34" s="589"/>
      <c r="DH34" s="589"/>
      <c r="DI34" s="589"/>
      <c r="DJ34" s="589"/>
      <c r="DK34" s="590"/>
      <c r="DL34" s="594">
        <v>655518</v>
      </c>
      <c r="DM34" s="589"/>
      <c r="DN34" s="589"/>
      <c r="DO34" s="589"/>
      <c r="DP34" s="589"/>
      <c r="DQ34" s="589"/>
      <c r="DR34" s="589"/>
      <c r="DS34" s="589"/>
      <c r="DT34" s="589"/>
      <c r="DU34" s="589"/>
      <c r="DV34" s="590"/>
      <c r="DW34" s="611">
        <v>13.4</v>
      </c>
      <c r="DX34" s="612"/>
      <c r="DY34" s="612"/>
      <c r="DZ34" s="612"/>
      <c r="EA34" s="612"/>
      <c r="EB34" s="612"/>
      <c r="EC34" s="613"/>
    </row>
    <row r="35" spans="2:133" ht="11.25" customHeight="1" x14ac:dyDescent="0.2">
      <c r="B35" s="585" t="s">
        <v>305</v>
      </c>
      <c r="C35" s="586"/>
      <c r="D35" s="586"/>
      <c r="E35" s="586"/>
      <c r="F35" s="586"/>
      <c r="G35" s="586"/>
      <c r="H35" s="586"/>
      <c r="I35" s="586"/>
      <c r="J35" s="586"/>
      <c r="K35" s="586"/>
      <c r="L35" s="586"/>
      <c r="M35" s="586"/>
      <c r="N35" s="586"/>
      <c r="O35" s="586"/>
      <c r="P35" s="586"/>
      <c r="Q35" s="587"/>
      <c r="R35" s="588">
        <v>321248</v>
      </c>
      <c r="S35" s="589"/>
      <c r="T35" s="589"/>
      <c r="U35" s="589"/>
      <c r="V35" s="589"/>
      <c r="W35" s="589"/>
      <c r="X35" s="589"/>
      <c r="Y35" s="590"/>
      <c r="Z35" s="641">
        <v>4</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939799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-143448</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468071</v>
      </c>
      <c r="CS35" s="607"/>
      <c r="CT35" s="607"/>
      <c r="CU35" s="607"/>
      <c r="CV35" s="607"/>
      <c r="CW35" s="607"/>
      <c r="CX35" s="607"/>
      <c r="CY35" s="608"/>
      <c r="CZ35" s="591">
        <v>6.2</v>
      </c>
      <c r="DA35" s="609"/>
      <c r="DB35" s="609"/>
      <c r="DC35" s="610"/>
      <c r="DD35" s="594">
        <v>429415</v>
      </c>
      <c r="DE35" s="607"/>
      <c r="DF35" s="607"/>
      <c r="DG35" s="607"/>
      <c r="DH35" s="607"/>
      <c r="DI35" s="607"/>
      <c r="DJ35" s="607"/>
      <c r="DK35" s="608"/>
      <c r="DL35" s="594">
        <v>137768</v>
      </c>
      <c r="DM35" s="607"/>
      <c r="DN35" s="607"/>
      <c r="DO35" s="607"/>
      <c r="DP35" s="607"/>
      <c r="DQ35" s="607"/>
      <c r="DR35" s="607"/>
      <c r="DS35" s="607"/>
      <c r="DT35" s="607"/>
      <c r="DU35" s="607"/>
      <c r="DV35" s="608"/>
      <c r="DW35" s="611">
        <v>2.8</v>
      </c>
      <c r="DX35" s="612"/>
      <c r="DY35" s="612"/>
      <c r="DZ35" s="612"/>
      <c r="EA35" s="612"/>
      <c r="EB35" s="612"/>
      <c r="EC35" s="613"/>
    </row>
    <row r="36" spans="2:133" ht="11.25" customHeight="1" x14ac:dyDescent="0.2">
      <c r="B36" s="569" t="s">
        <v>309</v>
      </c>
      <c r="C36" s="570"/>
      <c r="D36" s="570"/>
      <c r="E36" s="570"/>
      <c r="F36" s="570"/>
      <c r="G36" s="570"/>
      <c r="H36" s="570"/>
      <c r="I36" s="570"/>
      <c r="J36" s="570"/>
      <c r="K36" s="570"/>
      <c r="L36" s="570"/>
      <c r="M36" s="570"/>
      <c r="N36" s="570"/>
      <c r="O36" s="570"/>
      <c r="P36" s="570"/>
      <c r="Q36" s="571"/>
      <c r="R36" s="572">
        <v>7958664</v>
      </c>
      <c r="S36" s="629"/>
      <c r="T36" s="629"/>
      <c r="U36" s="629"/>
      <c r="V36" s="629"/>
      <c r="W36" s="629"/>
      <c r="X36" s="629"/>
      <c r="Y36" s="632"/>
      <c r="Z36" s="633">
        <v>100</v>
      </c>
      <c r="AA36" s="633"/>
      <c r="AB36" s="633"/>
      <c r="AC36" s="633"/>
      <c r="AD36" s="634">
        <v>4568187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257000</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-269549</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890410</v>
      </c>
      <c r="CS36" s="589"/>
      <c r="CT36" s="589"/>
      <c r="CU36" s="589"/>
      <c r="CV36" s="589"/>
      <c r="CW36" s="589"/>
      <c r="CX36" s="589"/>
      <c r="CY36" s="590"/>
      <c r="CZ36" s="591">
        <v>11.7</v>
      </c>
      <c r="DA36" s="609"/>
      <c r="DB36" s="609"/>
      <c r="DC36" s="610"/>
      <c r="DD36" s="594">
        <v>836517</v>
      </c>
      <c r="DE36" s="589"/>
      <c r="DF36" s="589"/>
      <c r="DG36" s="589"/>
      <c r="DH36" s="589"/>
      <c r="DI36" s="589"/>
      <c r="DJ36" s="589"/>
      <c r="DK36" s="590"/>
      <c r="DL36" s="594">
        <v>520192</v>
      </c>
      <c r="DM36" s="589"/>
      <c r="DN36" s="589"/>
      <c r="DO36" s="589"/>
      <c r="DP36" s="589"/>
      <c r="DQ36" s="589"/>
      <c r="DR36" s="589"/>
      <c r="DS36" s="589"/>
      <c r="DT36" s="589"/>
      <c r="DU36" s="589"/>
      <c r="DV36" s="590"/>
      <c r="DW36" s="611">
        <v>10.6</v>
      </c>
      <c r="DX36" s="612"/>
      <c r="DY36" s="612"/>
      <c r="DZ36" s="612"/>
      <c r="EA36" s="612"/>
      <c r="EB36" s="612"/>
      <c r="EC36" s="613"/>
    </row>
    <row r="37" spans="2:133" ht="11.25" customHeight="1" x14ac:dyDescent="0.2">
      <c r="AQ37" s="614" t="s">
        <v>313</v>
      </c>
      <c r="AR37" s="615"/>
      <c r="AS37" s="615"/>
      <c r="AT37" s="615"/>
      <c r="AU37" s="615"/>
      <c r="AV37" s="615"/>
      <c r="AW37" s="615"/>
      <c r="AX37" s="615"/>
      <c r="AY37" s="616"/>
      <c r="AZ37" s="588">
        <v>31678</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2256</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358454</v>
      </c>
      <c r="CS37" s="607"/>
      <c r="CT37" s="607"/>
      <c r="CU37" s="607"/>
      <c r="CV37" s="607"/>
      <c r="CW37" s="607"/>
      <c r="CX37" s="607"/>
      <c r="CY37" s="608"/>
      <c r="CZ37" s="591">
        <v>4.7</v>
      </c>
      <c r="DA37" s="609"/>
      <c r="DB37" s="609"/>
      <c r="DC37" s="610"/>
      <c r="DD37" s="594">
        <v>358454</v>
      </c>
      <c r="DE37" s="607"/>
      <c r="DF37" s="607"/>
      <c r="DG37" s="607"/>
      <c r="DH37" s="607"/>
      <c r="DI37" s="607"/>
      <c r="DJ37" s="607"/>
      <c r="DK37" s="608"/>
      <c r="DL37" s="594">
        <v>342401</v>
      </c>
      <c r="DM37" s="607"/>
      <c r="DN37" s="607"/>
      <c r="DO37" s="607"/>
      <c r="DP37" s="607"/>
      <c r="DQ37" s="607"/>
      <c r="DR37" s="607"/>
      <c r="DS37" s="607"/>
      <c r="DT37" s="607"/>
      <c r="DU37" s="607"/>
      <c r="DV37" s="608"/>
      <c r="DW37" s="611">
        <v>7</v>
      </c>
      <c r="DX37" s="612"/>
      <c r="DY37" s="612"/>
      <c r="DZ37" s="612"/>
      <c r="EA37" s="612"/>
      <c r="EB37" s="612"/>
      <c r="EC37" s="613"/>
    </row>
    <row r="38" spans="2:133" ht="11.25" customHeight="1" x14ac:dyDescent="0.2">
      <c r="AQ38" s="614" t="s">
        <v>316</v>
      </c>
      <c r="AR38" s="615"/>
      <c r="AS38" s="615"/>
      <c r="AT38" s="615"/>
      <c r="AU38" s="615"/>
      <c r="AV38" s="615"/>
      <c r="AW38" s="615"/>
      <c r="AX38" s="615"/>
      <c r="AY38" s="616"/>
      <c r="AZ38" s="588">
        <v>16363</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3891</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908121</v>
      </c>
      <c r="CS38" s="589"/>
      <c r="CT38" s="589"/>
      <c r="CU38" s="589"/>
      <c r="CV38" s="589"/>
      <c r="CW38" s="589"/>
      <c r="CX38" s="589"/>
      <c r="CY38" s="590"/>
      <c r="CZ38" s="591">
        <v>11.9</v>
      </c>
      <c r="DA38" s="609"/>
      <c r="DB38" s="609"/>
      <c r="DC38" s="610"/>
      <c r="DD38" s="594">
        <v>816812</v>
      </c>
      <c r="DE38" s="589"/>
      <c r="DF38" s="589"/>
      <c r="DG38" s="589"/>
      <c r="DH38" s="589"/>
      <c r="DI38" s="589"/>
      <c r="DJ38" s="589"/>
      <c r="DK38" s="590"/>
      <c r="DL38" s="594">
        <v>596246</v>
      </c>
      <c r="DM38" s="589"/>
      <c r="DN38" s="589"/>
      <c r="DO38" s="589"/>
      <c r="DP38" s="589"/>
      <c r="DQ38" s="589"/>
      <c r="DR38" s="589"/>
      <c r="DS38" s="589"/>
      <c r="DT38" s="589"/>
      <c r="DU38" s="589"/>
      <c r="DV38" s="590"/>
      <c r="DW38" s="611">
        <v>12.2</v>
      </c>
      <c r="DX38" s="612"/>
      <c r="DY38" s="612"/>
      <c r="DZ38" s="612"/>
      <c r="EA38" s="612"/>
      <c r="EB38" s="612"/>
      <c r="EC38" s="613"/>
    </row>
    <row r="39" spans="2:133" ht="11.25" customHeight="1" x14ac:dyDescent="0.2">
      <c r="AQ39" s="614" t="s">
        <v>319</v>
      </c>
      <c r="AR39" s="615"/>
      <c r="AS39" s="615"/>
      <c r="AT39" s="615"/>
      <c r="AU39" s="615"/>
      <c r="AV39" s="615"/>
      <c r="AW39" s="615"/>
      <c r="AX39" s="615"/>
      <c r="AY39" s="616"/>
      <c r="AZ39" s="588" t="s">
        <v>320</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91</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249171</v>
      </c>
      <c r="CS39" s="607"/>
      <c r="CT39" s="607"/>
      <c r="CU39" s="607"/>
      <c r="CV39" s="607"/>
      <c r="CW39" s="607"/>
      <c r="CX39" s="607"/>
      <c r="CY39" s="608"/>
      <c r="CZ39" s="591">
        <v>3.3</v>
      </c>
      <c r="DA39" s="609"/>
      <c r="DB39" s="609"/>
      <c r="DC39" s="610"/>
      <c r="DD39" s="594">
        <v>241643</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250941</v>
      </c>
      <c r="BA40" s="589"/>
      <c r="BB40" s="589"/>
      <c r="BC40" s="589"/>
      <c r="BD40" s="607"/>
      <c r="BE40" s="607"/>
      <c r="BF40" s="617"/>
      <c r="BG40" s="622"/>
      <c r="BH40" s="623"/>
      <c r="BI40" s="623"/>
      <c r="BJ40" s="623"/>
      <c r="BK40" s="623"/>
      <c r="BL40" s="187"/>
      <c r="BM40" s="618" t="s">
        <v>325</v>
      </c>
      <c r="BN40" s="618"/>
      <c r="BO40" s="618"/>
      <c r="BP40" s="618"/>
      <c r="BQ40" s="618"/>
      <c r="BR40" s="618"/>
      <c r="BS40" s="618"/>
      <c r="BT40" s="618"/>
      <c r="BU40" s="619"/>
      <c r="BV40" s="588" t="s">
        <v>320</v>
      </c>
      <c r="BW40" s="589"/>
      <c r="BX40" s="589"/>
      <c r="BY40" s="589"/>
      <c r="BZ40" s="589"/>
      <c r="CA40" s="589"/>
      <c r="CB40" s="620"/>
      <c r="CD40" s="621" t="s">
        <v>326</v>
      </c>
      <c r="CE40" s="618"/>
      <c r="CF40" s="618"/>
      <c r="CG40" s="618"/>
      <c r="CH40" s="618"/>
      <c r="CI40" s="618"/>
      <c r="CJ40" s="618"/>
      <c r="CK40" s="618"/>
      <c r="CL40" s="618"/>
      <c r="CM40" s="618"/>
      <c r="CN40" s="618"/>
      <c r="CO40" s="618"/>
      <c r="CP40" s="618"/>
      <c r="CQ40" s="619"/>
      <c r="CR40" s="588">
        <v>15000</v>
      </c>
      <c r="CS40" s="589"/>
      <c r="CT40" s="589"/>
      <c r="CU40" s="589"/>
      <c r="CV40" s="589"/>
      <c r="CW40" s="589"/>
      <c r="CX40" s="589"/>
      <c r="CY40" s="590"/>
      <c r="CZ40" s="591">
        <v>0.2</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383817</v>
      </c>
      <c r="BA41" s="629"/>
      <c r="BB41" s="629"/>
      <c r="BC41" s="629"/>
      <c r="BD41" s="573"/>
      <c r="BE41" s="573"/>
      <c r="BF41" s="630"/>
      <c r="BG41" s="624"/>
      <c r="BH41" s="625"/>
      <c r="BI41" s="625"/>
      <c r="BJ41" s="625"/>
      <c r="BK41" s="625"/>
      <c r="BL41" s="189"/>
      <c r="BM41" s="627" t="s">
        <v>328</v>
      </c>
      <c r="BN41" s="627"/>
      <c r="BO41" s="627"/>
      <c r="BP41" s="627"/>
      <c r="BQ41" s="627"/>
      <c r="BR41" s="627"/>
      <c r="BS41" s="627"/>
      <c r="BT41" s="627"/>
      <c r="BU41" s="628"/>
      <c r="BV41" s="572" t="s">
        <v>329</v>
      </c>
      <c r="BW41" s="629"/>
      <c r="BX41" s="629"/>
      <c r="BY41" s="629"/>
      <c r="BZ41" s="629"/>
      <c r="CA41" s="629"/>
      <c r="CB41" s="631"/>
      <c r="CD41" s="621" t="s">
        <v>330</v>
      </c>
      <c r="CE41" s="618"/>
      <c r="CF41" s="618"/>
      <c r="CG41" s="618"/>
      <c r="CH41" s="618"/>
      <c r="CI41" s="618"/>
      <c r="CJ41" s="618"/>
      <c r="CK41" s="618"/>
      <c r="CL41" s="618"/>
      <c r="CM41" s="618"/>
      <c r="CN41" s="618"/>
      <c r="CO41" s="618"/>
      <c r="CP41" s="618"/>
      <c r="CQ41" s="619"/>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2">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1012463</v>
      </c>
      <c r="CS42" s="589"/>
      <c r="CT42" s="589"/>
      <c r="CU42" s="589"/>
      <c r="CV42" s="589"/>
      <c r="CW42" s="589"/>
      <c r="CX42" s="589"/>
      <c r="CY42" s="590"/>
      <c r="CZ42" s="591">
        <v>13.3</v>
      </c>
      <c r="DA42" s="592"/>
      <c r="DB42" s="592"/>
      <c r="DC42" s="593"/>
      <c r="DD42" s="594">
        <v>390836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2">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7064</v>
      </c>
      <c r="CS43" s="607"/>
      <c r="CT43" s="607"/>
      <c r="CU43" s="607"/>
      <c r="CV43" s="607"/>
      <c r="CW43" s="607"/>
      <c r="CX43" s="607"/>
      <c r="CY43" s="608"/>
      <c r="CZ43" s="591">
        <v>0.1</v>
      </c>
      <c r="DA43" s="609"/>
      <c r="DB43" s="609"/>
      <c r="DC43" s="610"/>
      <c r="DD43" s="594">
        <v>7064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2">
      <c r="B44" s="192" t="s">
        <v>335</v>
      </c>
      <c r="CD44" s="601" t="s">
        <v>286</v>
      </c>
      <c r="CE44" s="602"/>
      <c r="CF44" s="585" t="s">
        <v>336</v>
      </c>
      <c r="CG44" s="586"/>
      <c r="CH44" s="586"/>
      <c r="CI44" s="586"/>
      <c r="CJ44" s="586"/>
      <c r="CK44" s="586"/>
      <c r="CL44" s="586"/>
      <c r="CM44" s="586"/>
      <c r="CN44" s="586"/>
      <c r="CO44" s="586"/>
      <c r="CP44" s="586"/>
      <c r="CQ44" s="587"/>
      <c r="CR44" s="588">
        <v>1012463</v>
      </c>
      <c r="CS44" s="589"/>
      <c r="CT44" s="589"/>
      <c r="CU44" s="589"/>
      <c r="CV44" s="589"/>
      <c r="CW44" s="589"/>
      <c r="CX44" s="589"/>
      <c r="CY44" s="590"/>
      <c r="CZ44" s="591">
        <v>13.3</v>
      </c>
      <c r="DA44" s="592"/>
      <c r="DB44" s="592"/>
      <c r="DC44" s="593"/>
      <c r="DD44" s="594">
        <v>390836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2">
      <c r="CD45" s="603"/>
      <c r="CE45" s="604"/>
      <c r="CF45" s="585" t="s">
        <v>337</v>
      </c>
      <c r="CG45" s="586"/>
      <c r="CH45" s="586"/>
      <c r="CI45" s="586"/>
      <c r="CJ45" s="586"/>
      <c r="CK45" s="586"/>
      <c r="CL45" s="586"/>
      <c r="CM45" s="586"/>
      <c r="CN45" s="586"/>
      <c r="CO45" s="586"/>
      <c r="CP45" s="586"/>
      <c r="CQ45" s="587"/>
      <c r="CR45" s="588">
        <v>443766</v>
      </c>
      <c r="CS45" s="607"/>
      <c r="CT45" s="607"/>
      <c r="CU45" s="607"/>
      <c r="CV45" s="607"/>
      <c r="CW45" s="607"/>
      <c r="CX45" s="607"/>
      <c r="CY45" s="608"/>
      <c r="CZ45" s="591">
        <v>5.8</v>
      </c>
      <c r="DA45" s="609"/>
      <c r="DB45" s="609"/>
      <c r="DC45" s="610"/>
      <c r="DD45" s="594">
        <v>42457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2">
      <c r="CD46" s="603"/>
      <c r="CE46" s="604"/>
      <c r="CF46" s="585" t="s">
        <v>338</v>
      </c>
      <c r="CG46" s="586"/>
      <c r="CH46" s="586"/>
      <c r="CI46" s="586"/>
      <c r="CJ46" s="586"/>
      <c r="CK46" s="586"/>
      <c r="CL46" s="586"/>
      <c r="CM46" s="586"/>
      <c r="CN46" s="586"/>
      <c r="CO46" s="586"/>
      <c r="CP46" s="586"/>
      <c r="CQ46" s="587"/>
      <c r="CR46" s="588">
        <v>545544</v>
      </c>
      <c r="CS46" s="589"/>
      <c r="CT46" s="589"/>
      <c r="CU46" s="589"/>
      <c r="CV46" s="589"/>
      <c r="CW46" s="589"/>
      <c r="CX46" s="589"/>
      <c r="CY46" s="590"/>
      <c r="CZ46" s="591">
        <v>7.2</v>
      </c>
      <c r="DA46" s="592"/>
      <c r="DB46" s="592"/>
      <c r="DC46" s="593"/>
      <c r="DD46" s="594">
        <v>338203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2">
      <c r="CD47" s="603"/>
      <c r="CE47" s="604"/>
      <c r="CF47" s="585" t="s">
        <v>339</v>
      </c>
      <c r="CG47" s="586"/>
      <c r="CH47" s="586"/>
      <c r="CI47" s="586"/>
      <c r="CJ47" s="586"/>
      <c r="CK47" s="586"/>
      <c r="CL47" s="586"/>
      <c r="CM47" s="586"/>
      <c r="CN47" s="586"/>
      <c r="CO47" s="586"/>
      <c r="CP47" s="586"/>
      <c r="CQ47" s="587"/>
      <c r="CR47" s="588" t="s">
        <v>340</v>
      </c>
      <c r="CS47" s="607"/>
      <c r="CT47" s="607"/>
      <c r="CU47" s="607"/>
      <c r="CV47" s="607"/>
      <c r="CW47" s="607"/>
      <c r="CX47" s="607"/>
      <c r="CY47" s="608"/>
      <c r="CZ47" s="591" t="s">
        <v>340</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x14ac:dyDescent="0.2">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2">
      <c r="CD49" s="569" t="s">
        <v>342</v>
      </c>
      <c r="CE49" s="570"/>
      <c r="CF49" s="570"/>
      <c r="CG49" s="570"/>
      <c r="CH49" s="570"/>
      <c r="CI49" s="570"/>
      <c r="CJ49" s="570"/>
      <c r="CK49" s="570"/>
      <c r="CL49" s="570"/>
      <c r="CM49" s="570"/>
      <c r="CN49" s="570"/>
      <c r="CO49" s="570"/>
      <c r="CP49" s="570"/>
      <c r="CQ49" s="571"/>
      <c r="CR49" s="572">
        <v>7605548</v>
      </c>
      <c r="CS49" s="573"/>
      <c r="CT49" s="573"/>
      <c r="CU49" s="573"/>
      <c r="CV49" s="573"/>
      <c r="CW49" s="573"/>
      <c r="CX49" s="573"/>
      <c r="CY49" s="574"/>
      <c r="CZ49" s="575">
        <v>100</v>
      </c>
      <c r="DA49" s="576"/>
      <c r="DB49" s="576"/>
      <c r="DC49" s="577"/>
      <c r="DD49" s="578">
        <v>5704212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x14ac:dyDescent="0.2"/>
    <row r="51" spans="82:133" ht="10.8" hidden="1" x14ac:dyDescent="0.2"/>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5">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2">
      <c r="A7" s="209">
        <v>1</v>
      </c>
      <c r="B7" s="1046" t="s">
        <v>365</v>
      </c>
      <c r="C7" s="1047"/>
      <c r="D7" s="1047"/>
      <c r="E7" s="1047"/>
      <c r="F7" s="1047"/>
      <c r="G7" s="1047"/>
      <c r="H7" s="1047"/>
      <c r="I7" s="1047"/>
      <c r="J7" s="1047"/>
      <c r="K7" s="1047"/>
      <c r="L7" s="1047"/>
      <c r="M7" s="1047"/>
      <c r="N7" s="1047"/>
      <c r="O7" s="1047"/>
      <c r="P7" s="1048"/>
      <c r="Q7" s="1100">
        <v>7964</v>
      </c>
      <c r="R7" s="1101"/>
      <c r="S7" s="1101"/>
      <c r="T7" s="1101"/>
      <c r="U7" s="1101"/>
      <c r="V7" s="1101">
        <v>7606</v>
      </c>
      <c r="W7" s="1101"/>
      <c r="X7" s="1101"/>
      <c r="Y7" s="1101"/>
      <c r="Z7" s="1101"/>
      <c r="AA7" s="1101">
        <v>358</v>
      </c>
      <c r="AB7" s="1101"/>
      <c r="AC7" s="1101"/>
      <c r="AD7" s="1101"/>
      <c r="AE7" s="1102"/>
      <c r="AF7" s="1103">
        <v>355</v>
      </c>
      <c r="AG7" s="1104"/>
      <c r="AH7" s="1104"/>
      <c r="AI7" s="1104"/>
      <c r="AJ7" s="1105"/>
      <c r="AK7" s="1087">
        <v>350</v>
      </c>
      <c r="AL7" s="1088"/>
      <c r="AM7" s="1088"/>
      <c r="AN7" s="1088"/>
      <c r="AO7" s="1088"/>
      <c r="AP7" s="1088">
        <v>7242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543</v>
      </c>
      <c r="BS7" s="1091" t="s">
        <v>544</v>
      </c>
      <c r="BT7" s="1092"/>
      <c r="BU7" s="1092"/>
      <c r="BV7" s="1092"/>
      <c r="BW7" s="1092"/>
      <c r="BX7" s="1092"/>
      <c r="BY7" s="1092"/>
      <c r="BZ7" s="1092"/>
      <c r="CA7" s="1092"/>
      <c r="CB7" s="1092"/>
      <c r="CC7" s="1092"/>
      <c r="CD7" s="1092"/>
      <c r="CE7" s="1092"/>
      <c r="CF7" s="1092"/>
      <c r="CG7" s="1093"/>
      <c r="CH7" s="1084">
        <v>0</v>
      </c>
      <c r="CI7" s="1085"/>
      <c r="CJ7" s="1085"/>
      <c r="CK7" s="1085"/>
      <c r="CL7" s="1086"/>
      <c r="CM7" s="1084">
        <v>20</v>
      </c>
      <c r="CN7" s="1085"/>
      <c r="CO7" s="1085"/>
      <c r="CP7" s="1085"/>
      <c r="CQ7" s="1086"/>
      <c r="CR7" s="1084">
        <v>5</v>
      </c>
      <c r="CS7" s="1085"/>
      <c r="CT7" s="1085"/>
      <c r="CU7" s="1085"/>
      <c r="CV7" s="1086"/>
      <c r="CW7" s="1084" t="s">
        <v>536</v>
      </c>
      <c r="CX7" s="1085"/>
      <c r="CY7" s="1085"/>
      <c r="CZ7" s="1085"/>
      <c r="DA7" s="1086"/>
      <c r="DB7" s="1084" t="s">
        <v>545</v>
      </c>
      <c r="DC7" s="1085"/>
      <c r="DD7" s="1085"/>
      <c r="DE7" s="1085"/>
      <c r="DF7" s="1086"/>
      <c r="DG7" s="1084" t="s">
        <v>536</v>
      </c>
      <c r="DH7" s="1085"/>
      <c r="DI7" s="1085"/>
      <c r="DJ7" s="1085"/>
      <c r="DK7" s="1086"/>
      <c r="DL7" s="1084" t="s">
        <v>546</v>
      </c>
      <c r="DM7" s="1085"/>
      <c r="DN7" s="1085"/>
      <c r="DO7" s="1085"/>
      <c r="DP7" s="1086"/>
      <c r="DQ7" s="1084" t="s">
        <v>536</v>
      </c>
      <c r="DR7" s="1085"/>
      <c r="DS7" s="1085"/>
      <c r="DT7" s="1085"/>
      <c r="DU7" s="1086"/>
      <c r="DV7" s="1111"/>
      <c r="DW7" s="1112"/>
      <c r="DX7" s="1112"/>
      <c r="DY7" s="1112"/>
      <c r="DZ7" s="1113"/>
      <c r="EA7" s="205"/>
    </row>
    <row r="8" spans="1:131" s="206" customFormat="1" ht="26.25" customHeight="1" x14ac:dyDescent="0.2">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2">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2">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2">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2">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2">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2">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2">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2">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2">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2">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2">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2">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5">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2">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5">
      <c r="A23" s="215" t="s">
        <v>367</v>
      </c>
      <c r="B23" s="940" t="s">
        <v>368</v>
      </c>
      <c r="C23" s="941"/>
      <c r="D23" s="941"/>
      <c r="E23" s="941"/>
      <c r="F23" s="941"/>
      <c r="G23" s="941"/>
      <c r="H23" s="941"/>
      <c r="I23" s="941"/>
      <c r="J23" s="941"/>
      <c r="K23" s="941"/>
      <c r="L23" s="941"/>
      <c r="M23" s="941"/>
      <c r="N23" s="941"/>
      <c r="O23" s="941"/>
      <c r="P23" s="942"/>
      <c r="Q23" s="1064">
        <v>7964</v>
      </c>
      <c r="R23" s="1065"/>
      <c r="S23" s="1065"/>
      <c r="T23" s="1065"/>
      <c r="U23" s="1065"/>
      <c r="V23" s="1065">
        <v>7606</v>
      </c>
      <c r="W23" s="1065"/>
      <c r="X23" s="1065"/>
      <c r="Y23" s="1065"/>
      <c r="Z23" s="1065"/>
      <c r="AA23" s="1065">
        <v>358</v>
      </c>
      <c r="AB23" s="1065"/>
      <c r="AC23" s="1065"/>
      <c r="AD23" s="1065"/>
      <c r="AE23" s="1066"/>
      <c r="AF23" s="1067">
        <v>355</v>
      </c>
      <c r="AG23" s="1065"/>
      <c r="AH23" s="1065"/>
      <c r="AI23" s="1065"/>
      <c r="AJ23" s="1068"/>
      <c r="AK23" s="1069"/>
      <c r="AL23" s="1070"/>
      <c r="AM23" s="1070"/>
      <c r="AN23" s="1070"/>
      <c r="AO23" s="1070"/>
      <c r="AP23" s="1065">
        <v>7242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2">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5">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2">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5">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2">
      <c r="A28" s="217">
        <v>1</v>
      </c>
      <c r="B28" s="1046" t="s">
        <v>379</v>
      </c>
      <c r="C28" s="1047"/>
      <c r="D28" s="1047"/>
      <c r="E28" s="1047"/>
      <c r="F28" s="1047"/>
      <c r="G28" s="1047"/>
      <c r="H28" s="1047"/>
      <c r="I28" s="1047"/>
      <c r="J28" s="1047"/>
      <c r="K28" s="1047"/>
      <c r="L28" s="1047"/>
      <c r="M28" s="1047"/>
      <c r="N28" s="1047"/>
      <c r="O28" s="1047"/>
      <c r="P28" s="1048"/>
      <c r="Q28" s="1049">
        <v>724</v>
      </c>
      <c r="R28" s="1050"/>
      <c r="S28" s="1050"/>
      <c r="T28" s="1050"/>
      <c r="U28" s="1050"/>
      <c r="V28" s="1050">
        <v>867</v>
      </c>
      <c r="W28" s="1050"/>
      <c r="X28" s="1050"/>
      <c r="Y28" s="1050"/>
      <c r="Z28" s="1050"/>
      <c r="AA28" s="1050">
        <v>-143</v>
      </c>
      <c r="AB28" s="1050"/>
      <c r="AC28" s="1050"/>
      <c r="AD28" s="1050"/>
      <c r="AE28" s="1051"/>
      <c r="AF28" s="1052">
        <v>-143</v>
      </c>
      <c r="AG28" s="1050"/>
      <c r="AH28" s="1050"/>
      <c r="AI28" s="1050"/>
      <c r="AJ28" s="1053"/>
      <c r="AK28" s="1054">
        <v>251</v>
      </c>
      <c r="AL28" s="1042"/>
      <c r="AM28" s="1042"/>
      <c r="AN28" s="1042"/>
      <c r="AO28" s="1042"/>
      <c r="AP28" s="1042" t="s">
        <v>536</v>
      </c>
      <c r="AQ28" s="1042"/>
      <c r="AR28" s="1042"/>
      <c r="AS28" s="1042"/>
      <c r="AT28" s="1042"/>
      <c r="AU28" s="1042" t="s">
        <v>537</v>
      </c>
      <c r="AV28" s="1042"/>
      <c r="AW28" s="1042"/>
      <c r="AX28" s="1042"/>
      <c r="AY28" s="1042"/>
      <c r="AZ28" s="1043" t="s">
        <v>536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2">
      <c r="A29" s="217">
        <v>2</v>
      </c>
      <c r="B29" s="1027" t="s">
        <v>380</v>
      </c>
      <c r="C29" s="1028"/>
      <c r="D29" s="1028"/>
      <c r="E29" s="1028"/>
      <c r="F29" s="1028"/>
      <c r="G29" s="1028"/>
      <c r="H29" s="1028"/>
      <c r="I29" s="1028"/>
      <c r="J29" s="1028"/>
      <c r="K29" s="1028"/>
      <c r="L29" s="1028"/>
      <c r="M29" s="1028"/>
      <c r="N29" s="1028"/>
      <c r="O29" s="1028"/>
      <c r="P29" s="1029"/>
      <c r="Q29" s="1039">
        <v>154</v>
      </c>
      <c r="R29" s="1040"/>
      <c r="S29" s="1040"/>
      <c r="T29" s="1040"/>
      <c r="U29" s="1040"/>
      <c r="V29" s="1040">
        <v>151</v>
      </c>
      <c r="W29" s="1040"/>
      <c r="X29" s="1040"/>
      <c r="Y29" s="1040"/>
      <c r="Z29" s="1040"/>
      <c r="AA29" s="1040">
        <v>3</v>
      </c>
      <c r="AB29" s="1040"/>
      <c r="AC29" s="1040"/>
      <c r="AD29" s="1040"/>
      <c r="AE29" s="1041"/>
      <c r="AF29" s="1033">
        <v>3</v>
      </c>
      <c r="AG29" s="1034"/>
      <c r="AH29" s="1034"/>
      <c r="AI29" s="1034"/>
      <c r="AJ29" s="1035"/>
      <c r="AK29" s="976">
        <v>45</v>
      </c>
      <c r="AL29" s="967"/>
      <c r="AM29" s="967"/>
      <c r="AN29" s="967"/>
      <c r="AO29" s="967"/>
      <c r="AP29" s="967" t="s">
        <v>536</v>
      </c>
      <c r="AQ29" s="967"/>
      <c r="AR29" s="967"/>
      <c r="AS29" s="967"/>
      <c r="AT29" s="967"/>
      <c r="AU29" s="967" t="s">
        <v>537</v>
      </c>
      <c r="AV29" s="967"/>
      <c r="AW29" s="967"/>
      <c r="AX29" s="967"/>
      <c r="AY29" s="967"/>
      <c r="AZ29" s="1038" t="s">
        <v>536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2">
      <c r="A30" s="217">
        <v>3</v>
      </c>
      <c r="B30" s="1027" t="s">
        <v>381</v>
      </c>
      <c r="C30" s="1028"/>
      <c r="D30" s="1028"/>
      <c r="E30" s="1028"/>
      <c r="F30" s="1028"/>
      <c r="G30" s="1028"/>
      <c r="H30" s="1028"/>
      <c r="I30" s="1028"/>
      <c r="J30" s="1028"/>
      <c r="K30" s="1028"/>
      <c r="L30" s="1028"/>
      <c r="M30" s="1028"/>
      <c r="N30" s="1028"/>
      <c r="O30" s="1028"/>
      <c r="P30" s="1029"/>
      <c r="Q30" s="1039">
        <v>4</v>
      </c>
      <c r="R30" s="1040"/>
      <c r="S30" s="1040"/>
      <c r="T30" s="1040"/>
      <c r="U30" s="1040"/>
      <c r="V30" s="1040">
        <v>4</v>
      </c>
      <c r="W30" s="1040"/>
      <c r="X30" s="1040"/>
      <c r="Y30" s="1040"/>
      <c r="Z30" s="1040"/>
      <c r="AA30" s="1040">
        <v>0</v>
      </c>
      <c r="AB30" s="1040"/>
      <c r="AC30" s="1040"/>
      <c r="AD30" s="1040"/>
      <c r="AE30" s="1041"/>
      <c r="AF30" s="1033">
        <v>0</v>
      </c>
      <c r="AG30" s="1034"/>
      <c r="AH30" s="1034"/>
      <c r="AI30" s="1034"/>
      <c r="AJ30" s="1035"/>
      <c r="AK30" s="976" t="s">
        <v>536</v>
      </c>
      <c r="AL30" s="967"/>
      <c r="AM30" s="967"/>
      <c r="AN30" s="967"/>
      <c r="AO30" s="967"/>
      <c r="AP30" s="967" t="s">
        <v>536</v>
      </c>
      <c r="AQ30" s="967"/>
      <c r="AR30" s="967"/>
      <c r="AS30" s="967"/>
      <c r="AT30" s="967"/>
      <c r="AU30" s="967" t="s">
        <v>536</v>
      </c>
      <c r="AV30" s="967"/>
      <c r="AW30" s="967"/>
      <c r="AX30" s="967"/>
      <c r="AY30" s="967"/>
      <c r="AZ30" s="1038" t="s">
        <v>536</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2">
      <c r="A31" s="217">
        <v>4</v>
      </c>
      <c r="B31" s="1027" t="s">
        <v>382</v>
      </c>
      <c r="C31" s="1028"/>
      <c r="D31" s="1028"/>
      <c r="E31" s="1028"/>
      <c r="F31" s="1028"/>
      <c r="G31" s="1028"/>
      <c r="H31" s="1028"/>
      <c r="I31" s="1028"/>
      <c r="J31" s="1028"/>
      <c r="K31" s="1028"/>
      <c r="L31" s="1028"/>
      <c r="M31" s="1028"/>
      <c r="N31" s="1028"/>
      <c r="O31" s="1028"/>
      <c r="P31" s="1029"/>
      <c r="Q31" s="1039">
        <v>679</v>
      </c>
      <c r="R31" s="1040"/>
      <c r="S31" s="1040"/>
      <c r="T31" s="1040"/>
      <c r="U31" s="1040"/>
      <c r="V31" s="1040">
        <v>633</v>
      </c>
      <c r="W31" s="1040"/>
      <c r="X31" s="1040"/>
      <c r="Y31" s="1040"/>
      <c r="Z31" s="1040"/>
      <c r="AA31" s="1040">
        <v>46</v>
      </c>
      <c r="AB31" s="1040"/>
      <c r="AC31" s="1040"/>
      <c r="AD31" s="1040"/>
      <c r="AE31" s="1041"/>
      <c r="AF31" s="1033">
        <v>292</v>
      </c>
      <c r="AG31" s="1034"/>
      <c r="AH31" s="1034"/>
      <c r="AI31" s="1034"/>
      <c r="AJ31" s="1035"/>
      <c r="AK31" s="976">
        <v>32</v>
      </c>
      <c r="AL31" s="967"/>
      <c r="AM31" s="967"/>
      <c r="AN31" s="967"/>
      <c r="AO31" s="967"/>
      <c r="AP31" s="967">
        <v>607</v>
      </c>
      <c r="AQ31" s="967"/>
      <c r="AR31" s="967"/>
      <c r="AS31" s="967"/>
      <c r="AT31" s="967"/>
      <c r="AU31" s="967">
        <v>194</v>
      </c>
      <c r="AV31" s="967"/>
      <c r="AW31" s="967"/>
      <c r="AX31" s="967"/>
      <c r="AY31" s="967"/>
      <c r="AZ31" s="1038" t="s">
        <v>536</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2">
      <c r="A32" s="217">
        <v>5</v>
      </c>
      <c r="B32" s="1027" t="s">
        <v>384</v>
      </c>
      <c r="C32" s="1028"/>
      <c r="D32" s="1028"/>
      <c r="E32" s="1028"/>
      <c r="F32" s="1028"/>
      <c r="G32" s="1028"/>
      <c r="H32" s="1028"/>
      <c r="I32" s="1028"/>
      <c r="J32" s="1028"/>
      <c r="K32" s="1028"/>
      <c r="L32" s="1028"/>
      <c r="M32" s="1028"/>
      <c r="N32" s="1028"/>
      <c r="O32" s="1028"/>
      <c r="P32" s="1029"/>
      <c r="Q32" s="1039">
        <v>991</v>
      </c>
      <c r="R32" s="1040"/>
      <c r="S32" s="1040"/>
      <c r="T32" s="1040"/>
      <c r="U32" s="1040"/>
      <c r="V32" s="1040">
        <v>987</v>
      </c>
      <c r="W32" s="1040"/>
      <c r="X32" s="1040"/>
      <c r="Y32" s="1040"/>
      <c r="Z32" s="1040"/>
      <c r="AA32" s="1040">
        <v>4</v>
      </c>
      <c r="AB32" s="1040"/>
      <c r="AC32" s="1040"/>
      <c r="AD32" s="1040"/>
      <c r="AE32" s="1041"/>
      <c r="AF32" s="1033">
        <v>4</v>
      </c>
      <c r="AG32" s="1034"/>
      <c r="AH32" s="1034"/>
      <c r="AI32" s="1034"/>
      <c r="AJ32" s="1035"/>
      <c r="AK32" s="976">
        <v>257</v>
      </c>
      <c r="AL32" s="967"/>
      <c r="AM32" s="967"/>
      <c r="AN32" s="967"/>
      <c r="AO32" s="967"/>
      <c r="AP32" s="967">
        <v>4096</v>
      </c>
      <c r="AQ32" s="967"/>
      <c r="AR32" s="967"/>
      <c r="AS32" s="967"/>
      <c r="AT32" s="967"/>
      <c r="AU32" s="967">
        <v>3297</v>
      </c>
      <c r="AV32" s="967"/>
      <c r="AW32" s="967"/>
      <c r="AX32" s="967"/>
      <c r="AY32" s="967"/>
      <c r="AZ32" s="1038" t="s">
        <v>536</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2">
      <c r="A33" s="217">
        <v>6</v>
      </c>
      <c r="B33" s="1027" t="s">
        <v>386</v>
      </c>
      <c r="C33" s="1028"/>
      <c r="D33" s="1028"/>
      <c r="E33" s="1028"/>
      <c r="F33" s="1028"/>
      <c r="G33" s="1028"/>
      <c r="H33" s="1028"/>
      <c r="I33" s="1028"/>
      <c r="J33" s="1028"/>
      <c r="K33" s="1028"/>
      <c r="L33" s="1028"/>
      <c r="M33" s="1028"/>
      <c r="N33" s="1028"/>
      <c r="O33" s="1028"/>
      <c r="P33" s="1029"/>
      <c r="Q33" s="1039">
        <v>7</v>
      </c>
      <c r="R33" s="1040"/>
      <c r="S33" s="1040"/>
      <c r="T33" s="1040"/>
      <c r="U33" s="1040"/>
      <c r="V33" s="1040">
        <v>6</v>
      </c>
      <c r="W33" s="1040"/>
      <c r="X33" s="1040"/>
      <c r="Y33" s="1040"/>
      <c r="Z33" s="1040"/>
      <c r="AA33" s="1040">
        <v>1</v>
      </c>
      <c r="AB33" s="1040"/>
      <c r="AC33" s="1040"/>
      <c r="AD33" s="1040"/>
      <c r="AE33" s="1041"/>
      <c r="AF33" s="1033">
        <v>1</v>
      </c>
      <c r="AG33" s="1034"/>
      <c r="AH33" s="1034"/>
      <c r="AI33" s="1034"/>
      <c r="AJ33" s="1035"/>
      <c r="AK33" s="976" t="s">
        <v>536</v>
      </c>
      <c r="AL33" s="967"/>
      <c r="AM33" s="967"/>
      <c r="AN33" s="967"/>
      <c r="AO33" s="967"/>
      <c r="AP33" s="967" t="s">
        <v>536</v>
      </c>
      <c r="AQ33" s="967"/>
      <c r="AR33" s="967"/>
      <c r="AS33" s="967"/>
      <c r="AT33" s="967"/>
      <c r="AU33" s="967" t="s">
        <v>538</v>
      </c>
      <c r="AV33" s="967"/>
      <c r="AW33" s="967"/>
      <c r="AX33" s="967"/>
      <c r="AY33" s="967"/>
      <c r="AZ33" s="1038" t="s">
        <v>536</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2">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2">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2">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2">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2">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2">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2">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2">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2">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2">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2">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2">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2">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2">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2">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2">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2">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2">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2">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2">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2">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2">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2">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2">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2">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2">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2">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5">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2">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5">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157</v>
      </c>
      <c r="AG63" s="955"/>
      <c r="AH63" s="955"/>
      <c r="AI63" s="955"/>
      <c r="AJ63" s="1020"/>
      <c r="AK63" s="1021"/>
      <c r="AL63" s="959"/>
      <c r="AM63" s="959"/>
      <c r="AN63" s="959"/>
      <c r="AO63" s="959"/>
      <c r="AP63" s="955">
        <v>4703</v>
      </c>
      <c r="AQ63" s="955"/>
      <c r="AR63" s="955"/>
      <c r="AS63" s="955"/>
      <c r="AT63" s="955"/>
      <c r="AU63" s="955">
        <v>3491</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5">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2">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5">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2">
      <c r="A68" s="209">
        <v>1</v>
      </c>
      <c r="B68" s="981" t="s">
        <v>539</v>
      </c>
      <c r="C68" s="982"/>
      <c r="D68" s="982"/>
      <c r="E68" s="982"/>
      <c r="F68" s="982"/>
      <c r="G68" s="982"/>
      <c r="H68" s="982"/>
      <c r="I68" s="982"/>
      <c r="J68" s="982"/>
      <c r="K68" s="982"/>
      <c r="L68" s="982"/>
      <c r="M68" s="982"/>
      <c r="N68" s="982"/>
      <c r="O68" s="982"/>
      <c r="P68" s="983"/>
      <c r="Q68" s="984">
        <v>80</v>
      </c>
      <c r="R68" s="978"/>
      <c r="S68" s="978"/>
      <c r="T68" s="978"/>
      <c r="U68" s="978"/>
      <c r="V68" s="978">
        <v>76</v>
      </c>
      <c r="W68" s="978"/>
      <c r="X68" s="978"/>
      <c r="Y68" s="978"/>
      <c r="Z68" s="978"/>
      <c r="AA68" s="978">
        <v>4</v>
      </c>
      <c r="AB68" s="978"/>
      <c r="AC68" s="978"/>
      <c r="AD68" s="978"/>
      <c r="AE68" s="978"/>
      <c r="AF68" s="978">
        <v>4</v>
      </c>
      <c r="AG68" s="978"/>
      <c r="AH68" s="978"/>
      <c r="AI68" s="978"/>
      <c r="AJ68" s="978"/>
      <c r="AK68" s="978" t="s">
        <v>547</v>
      </c>
      <c r="AL68" s="978"/>
      <c r="AM68" s="978"/>
      <c r="AN68" s="978"/>
      <c r="AO68" s="978"/>
      <c r="AP68" s="978" t="s">
        <v>548</v>
      </c>
      <c r="AQ68" s="978"/>
      <c r="AR68" s="978"/>
      <c r="AS68" s="978"/>
      <c r="AT68" s="978"/>
      <c r="AU68" s="978" t="s">
        <v>550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2">
      <c r="A69" s="212">
        <v>2</v>
      </c>
      <c r="B69" s="970" t="s">
        <v>540</v>
      </c>
      <c r="C69" s="971"/>
      <c r="D69" s="971"/>
      <c r="E69" s="971"/>
      <c r="F69" s="971"/>
      <c r="G69" s="971"/>
      <c r="H69" s="971"/>
      <c r="I69" s="971"/>
      <c r="J69" s="971"/>
      <c r="K69" s="971"/>
      <c r="L69" s="971"/>
      <c r="M69" s="971"/>
      <c r="N69" s="971"/>
      <c r="O69" s="971"/>
      <c r="P69" s="972"/>
      <c r="Q69" s="973">
        <v>154</v>
      </c>
      <c r="R69" s="967"/>
      <c r="S69" s="967"/>
      <c r="T69" s="967"/>
      <c r="U69" s="967"/>
      <c r="V69" s="967">
        <v>147</v>
      </c>
      <c r="W69" s="967"/>
      <c r="X69" s="967"/>
      <c r="Y69" s="967"/>
      <c r="Z69" s="967"/>
      <c r="AA69" s="967">
        <v>7</v>
      </c>
      <c r="AB69" s="967"/>
      <c r="AC69" s="967"/>
      <c r="AD69" s="967"/>
      <c r="AE69" s="967"/>
      <c r="AF69" s="967">
        <v>7</v>
      </c>
      <c r="AG69" s="967"/>
      <c r="AH69" s="967"/>
      <c r="AI69" s="967"/>
      <c r="AJ69" s="967"/>
      <c r="AK69" s="967" t="s">
        <v>548</v>
      </c>
      <c r="AL69" s="967"/>
      <c r="AM69" s="967"/>
      <c r="AN69" s="967"/>
      <c r="AO69" s="967"/>
      <c r="AP69" s="967" t="s">
        <v>549</v>
      </c>
      <c r="AQ69" s="967"/>
      <c r="AR69" s="967"/>
      <c r="AS69" s="967"/>
      <c r="AT69" s="967"/>
      <c r="AU69" s="967" t="s">
        <v>549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2">
      <c r="A70" s="212">
        <v>3</v>
      </c>
      <c r="B70" s="970" t="s">
        <v>541</v>
      </c>
      <c r="C70" s="971"/>
      <c r="D70" s="971"/>
      <c r="E70" s="971"/>
      <c r="F70" s="971"/>
      <c r="G70" s="971"/>
      <c r="H70" s="971"/>
      <c r="I70" s="971"/>
      <c r="J70" s="971"/>
      <c r="K70" s="971"/>
      <c r="L70" s="971"/>
      <c r="M70" s="971"/>
      <c r="N70" s="971"/>
      <c r="O70" s="971"/>
      <c r="P70" s="972"/>
      <c r="Q70" s="973">
        <v>1296</v>
      </c>
      <c r="R70" s="967"/>
      <c r="S70" s="967"/>
      <c r="T70" s="967"/>
      <c r="U70" s="967"/>
      <c r="V70" s="967">
        <v>1289</v>
      </c>
      <c r="W70" s="967"/>
      <c r="X70" s="967"/>
      <c r="Y70" s="967"/>
      <c r="Z70" s="967"/>
      <c r="AA70" s="967">
        <v>7</v>
      </c>
      <c r="AB70" s="967"/>
      <c r="AC70" s="967"/>
      <c r="AD70" s="967"/>
      <c r="AE70" s="967"/>
      <c r="AF70" s="967">
        <v>7</v>
      </c>
      <c r="AG70" s="967"/>
      <c r="AH70" s="967"/>
      <c r="AI70" s="967"/>
      <c r="AJ70" s="967"/>
      <c r="AK70" s="967" t="s">
        <v>550</v>
      </c>
      <c r="AL70" s="967"/>
      <c r="AM70" s="967"/>
      <c r="AN70" s="967"/>
      <c r="AO70" s="967"/>
      <c r="AP70" s="967">
        <v>547</v>
      </c>
      <c r="AQ70" s="967"/>
      <c r="AR70" s="967"/>
      <c r="AS70" s="967"/>
      <c r="AT70" s="967"/>
      <c r="AU70" s="967">
        <v>148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2">
      <c r="A71" s="212">
        <v>4</v>
      </c>
      <c r="B71" s="970" t="s">
        <v>542</v>
      </c>
      <c r="C71" s="971"/>
      <c r="D71" s="971"/>
      <c r="E71" s="971"/>
      <c r="F71" s="971"/>
      <c r="G71" s="971"/>
      <c r="H71" s="971"/>
      <c r="I71" s="971"/>
      <c r="J71" s="971"/>
      <c r="K71" s="971"/>
      <c r="L71" s="971"/>
      <c r="M71" s="971"/>
      <c r="N71" s="971"/>
      <c r="O71" s="971"/>
      <c r="P71" s="972"/>
      <c r="Q71" s="973">
        <v>12</v>
      </c>
      <c r="R71" s="967"/>
      <c r="S71" s="967"/>
      <c r="T71" s="967"/>
      <c r="U71" s="967"/>
      <c r="V71" s="967">
        <v>12</v>
      </c>
      <c r="W71" s="967"/>
      <c r="X71" s="967"/>
      <c r="Y71" s="967"/>
      <c r="Z71" s="967"/>
      <c r="AA71" s="967">
        <v>0</v>
      </c>
      <c r="AB71" s="967"/>
      <c r="AC71" s="967"/>
      <c r="AD71" s="967"/>
      <c r="AE71" s="967"/>
      <c r="AF71" s="967">
        <v>0</v>
      </c>
      <c r="AG71" s="967"/>
      <c r="AH71" s="967"/>
      <c r="AI71" s="967"/>
      <c r="AJ71" s="967"/>
      <c r="AK71" s="967" t="s">
        <v>547</v>
      </c>
      <c r="AL71" s="967"/>
      <c r="AM71" s="967"/>
      <c r="AN71" s="967"/>
      <c r="AO71" s="967"/>
      <c r="AP71" s="967" t="s">
        <v>547</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2">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2">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2">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2">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2">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2">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2">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2">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2">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2">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2">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2">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2">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2">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2">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2">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5">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v>547</v>
      </c>
      <c r="AQ88" s="955"/>
      <c r="AR88" s="955"/>
      <c r="AS88" s="955"/>
      <c r="AT88" s="955"/>
      <c r="AU88" s="955">
        <v>148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2">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x14ac:dyDescent="0.2">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812555</v>
      </c>
      <c r="AB110" s="873"/>
      <c r="AC110" s="873"/>
      <c r="AD110" s="873"/>
      <c r="AE110" s="874"/>
      <c r="AF110" s="875">
        <v>770143</v>
      </c>
      <c r="AG110" s="873"/>
      <c r="AH110" s="873"/>
      <c r="AI110" s="873"/>
      <c r="AJ110" s="874"/>
      <c r="AK110" s="875">
        <v>738634</v>
      </c>
      <c r="AL110" s="873"/>
      <c r="AM110" s="873"/>
      <c r="AN110" s="873"/>
      <c r="AO110" s="874"/>
      <c r="AP110" s="876">
        <v>17.600000000000001</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7130181</v>
      </c>
      <c r="BR110" s="800"/>
      <c r="BS110" s="800"/>
      <c r="BT110" s="800"/>
      <c r="BU110" s="800"/>
      <c r="BV110" s="800">
        <v>7342463</v>
      </c>
      <c r="BW110" s="800"/>
      <c r="BX110" s="800"/>
      <c r="BY110" s="800"/>
      <c r="BZ110" s="800"/>
      <c r="CA110" s="800">
        <v>7242170</v>
      </c>
      <c r="CB110" s="800"/>
      <c r="CC110" s="800"/>
      <c r="CD110" s="800"/>
      <c r="CE110" s="800"/>
      <c r="CF110" s="861">
        <v>172.7</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2">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272470</v>
      </c>
      <c r="BR111" s="771"/>
      <c r="BS111" s="771"/>
      <c r="BT111" s="771"/>
      <c r="BU111" s="771"/>
      <c r="BV111" s="771">
        <v>200462</v>
      </c>
      <c r="BW111" s="771"/>
      <c r="BX111" s="771"/>
      <c r="BY111" s="771"/>
      <c r="BZ111" s="771"/>
      <c r="CA111" s="771">
        <v>163133</v>
      </c>
      <c r="CB111" s="771"/>
      <c r="CC111" s="771"/>
      <c r="CD111" s="771"/>
      <c r="CE111" s="771"/>
      <c r="CF111" s="848">
        <v>3.9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2">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3613066</v>
      </c>
      <c r="BR112" s="771"/>
      <c r="BS112" s="771"/>
      <c r="BT112" s="771"/>
      <c r="BU112" s="771"/>
      <c r="BV112" s="771">
        <v>3545022</v>
      </c>
      <c r="BW112" s="771"/>
      <c r="BX112" s="771"/>
      <c r="BY112" s="771"/>
      <c r="BZ112" s="771"/>
      <c r="CA112" s="771">
        <v>3491584</v>
      </c>
      <c r="CB112" s="771"/>
      <c r="CC112" s="771"/>
      <c r="CD112" s="771"/>
      <c r="CE112" s="771"/>
      <c r="CF112" s="848">
        <v>83.3</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17918</v>
      </c>
      <c r="DH112" s="771"/>
      <c r="DI112" s="771"/>
      <c r="DJ112" s="771"/>
      <c r="DK112" s="771"/>
      <c r="DL112" s="771">
        <v>12235</v>
      </c>
      <c r="DM112" s="771"/>
      <c r="DN112" s="771"/>
      <c r="DO112" s="771"/>
      <c r="DP112" s="771"/>
      <c r="DQ112" s="771">
        <v>6267</v>
      </c>
      <c r="DR112" s="771"/>
      <c r="DS112" s="771"/>
      <c r="DT112" s="771"/>
      <c r="DU112" s="771"/>
      <c r="DV112" s="823">
        <v>0.1</v>
      </c>
      <c r="DW112" s="823"/>
      <c r="DX112" s="823"/>
      <c r="DY112" s="823"/>
      <c r="DZ112" s="824"/>
    </row>
    <row r="113" spans="1:130" s="197" customFormat="1" ht="26.25" customHeight="1" x14ac:dyDescent="0.2">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279996</v>
      </c>
      <c r="AB113" s="909"/>
      <c r="AC113" s="909"/>
      <c r="AD113" s="909"/>
      <c r="AE113" s="910"/>
      <c r="AF113" s="911">
        <v>282574</v>
      </c>
      <c r="AG113" s="909"/>
      <c r="AH113" s="909"/>
      <c r="AI113" s="909"/>
      <c r="AJ113" s="910"/>
      <c r="AK113" s="911">
        <v>280104</v>
      </c>
      <c r="AL113" s="909"/>
      <c r="AM113" s="909"/>
      <c r="AN113" s="909"/>
      <c r="AO113" s="910"/>
      <c r="AP113" s="912">
        <v>6.7</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160034</v>
      </c>
      <c r="BR113" s="771"/>
      <c r="BS113" s="771"/>
      <c r="BT113" s="771"/>
      <c r="BU113" s="771"/>
      <c r="BV113" s="771">
        <v>123198</v>
      </c>
      <c r="BW113" s="771"/>
      <c r="BX113" s="771"/>
      <c r="BY113" s="771"/>
      <c r="BZ113" s="771"/>
      <c r="CA113" s="771">
        <v>147645</v>
      </c>
      <c r="CB113" s="771"/>
      <c r="CC113" s="771"/>
      <c r="CD113" s="771"/>
      <c r="CE113" s="771"/>
      <c r="CF113" s="848">
        <v>3.5</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2">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37725</v>
      </c>
      <c r="AB114" s="784"/>
      <c r="AC114" s="784"/>
      <c r="AD114" s="784"/>
      <c r="AE114" s="785"/>
      <c r="AF114" s="786">
        <v>37659</v>
      </c>
      <c r="AG114" s="784"/>
      <c r="AH114" s="784"/>
      <c r="AI114" s="784"/>
      <c r="AJ114" s="785"/>
      <c r="AK114" s="786">
        <v>6628</v>
      </c>
      <c r="AL114" s="784"/>
      <c r="AM114" s="784"/>
      <c r="AN114" s="784"/>
      <c r="AO114" s="785"/>
      <c r="AP114" s="754">
        <v>0.2</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1737281</v>
      </c>
      <c r="BR114" s="771"/>
      <c r="BS114" s="771"/>
      <c r="BT114" s="771"/>
      <c r="BU114" s="771"/>
      <c r="BV114" s="771">
        <v>1711463</v>
      </c>
      <c r="BW114" s="771"/>
      <c r="BX114" s="771"/>
      <c r="BY114" s="771"/>
      <c r="BZ114" s="771"/>
      <c r="CA114" s="771">
        <v>1560296</v>
      </c>
      <c r="CB114" s="771"/>
      <c r="CC114" s="771"/>
      <c r="CD114" s="771"/>
      <c r="CE114" s="771"/>
      <c r="CF114" s="848">
        <v>37.200000000000003</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2">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84147</v>
      </c>
      <c r="AB115" s="909"/>
      <c r="AC115" s="909"/>
      <c r="AD115" s="909"/>
      <c r="AE115" s="910"/>
      <c r="AF115" s="911">
        <v>76134</v>
      </c>
      <c r="AG115" s="909"/>
      <c r="AH115" s="909"/>
      <c r="AI115" s="909"/>
      <c r="AJ115" s="910"/>
      <c r="AK115" s="911">
        <v>40217</v>
      </c>
      <c r="AL115" s="909"/>
      <c r="AM115" s="909"/>
      <c r="AN115" s="909"/>
      <c r="AO115" s="910"/>
      <c r="AP115" s="912">
        <v>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2">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742</v>
      </c>
      <c r="AB116" s="784"/>
      <c r="AC116" s="784"/>
      <c r="AD116" s="784"/>
      <c r="AE116" s="785"/>
      <c r="AF116" s="786">
        <v>292</v>
      </c>
      <c r="AG116" s="784"/>
      <c r="AH116" s="784"/>
      <c r="AI116" s="784"/>
      <c r="AJ116" s="785"/>
      <c r="AK116" s="786">
        <v>134</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17200</v>
      </c>
      <c r="DH116" s="784"/>
      <c r="DI116" s="784"/>
      <c r="DJ116" s="784"/>
      <c r="DK116" s="785"/>
      <c r="DL116" s="786">
        <v>12720</v>
      </c>
      <c r="DM116" s="784"/>
      <c r="DN116" s="784"/>
      <c r="DO116" s="784"/>
      <c r="DP116" s="785"/>
      <c r="DQ116" s="786">
        <v>8360</v>
      </c>
      <c r="DR116" s="784"/>
      <c r="DS116" s="784"/>
      <c r="DT116" s="784"/>
      <c r="DU116" s="785"/>
      <c r="DV116" s="754">
        <v>0.2</v>
      </c>
      <c r="DW116" s="755"/>
      <c r="DX116" s="755"/>
      <c r="DY116" s="755"/>
      <c r="DZ116" s="756"/>
    </row>
    <row r="117" spans="1:130" s="197" customFormat="1" ht="26.25" customHeight="1" x14ac:dyDescent="0.2">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1215165</v>
      </c>
      <c r="AB117" s="895"/>
      <c r="AC117" s="895"/>
      <c r="AD117" s="895"/>
      <c r="AE117" s="896"/>
      <c r="AF117" s="898">
        <v>1166802</v>
      </c>
      <c r="AG117" s="895"/>
      <c r="AH117" s="895"/>
      <c r="AI117" s="895"/>
      <c r="AJ117" s="896"/>
      <c r="AK117" s="898">
        <v>1065717</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2">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12913032</v>
      </c>
      <c r="BR118" s="858"/>
      <c r="BS118" s="858"/>
      <c r="BT118" s="858"/>
      <c r="BU118" s="858"/>
      <c r="BV118" s="858">
        <v>12922608</v>
      </c>
      <c r="BW118" s="858"/>
      <c r="BX118" s="858"/>
      <c r="BY118" s="858"/>
      <c r="BZ118" s="858"/>
      <c r="CA118" s="858">
        <v>12604828</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2">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1756805</v>
      </c>
      <c r="BR119" s="800"/>
      <c r="BS119" s="800"/>
      <c r="BT119" s="800"/>
      <c r="BU119" s="800"/>
      <c r="BV119" s="800">
        <v>1700206</v>
      </c>
      <c r="BW119" s="800"/>
      <c r="BX119" s="800"/>
      <c r="BY119" s="800"/>
      <c r="BZ119" s="800"/>
      <c r="CA119" s="800">
        <v>1599894</v>
      </c>
      <c r="CB119" s="800"/>
      <c r="CC119" s="800"/>
      <c r="CD119" s="800"/>
      <c r="CE119" s="800"/>
      <c r="CF119" s="861">
        <v>38.1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237352</v>
      </c>
      <c r="DH119" s="717"/>
      <c r="DI119" s="717"/>
      <c r="DJ119" s="717"/>
      <c r="DK119" s="718"/>
      <c r="DL119" s="719">
        <v>175507</v>
      </c>
      <c r="DM119" s="717"/>
      <c r="DN119" s="717"/>
      <c r="DO119" s="717"/>
      <c r="DP119" s="718"/>
      <c r="DQ119" s="719">
        <v>148506</v>
      </c>
      <c r="DR119" s="717"/>
      <c r="DS119" s="717"/>
      <c r="DT119" s="717"/>
      <c r="DU119" s="718"/>
      <c r="DV119" s="807">
        <v>3.5</v>
      </c>
      <c r="DW119" s="808"/>
      <c r="DX119" s="808"/>
      <c r="DY119" s="808"/>
      <c r="DZ119" s="809"/>
    </row>
    <row r="120" spans="1:130" s="197" customFormat="1" ht="26.25" customHeight="1" x14ac:dyDescent="0.2">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2000125</v>
      </c>
      <c r="BR120" s="771"/>
      <c r="BS120" s="771"/>
      <c r="BT120" s="771"/>
      <c r="BU120" s="771"/>
      <c r="BV120" s="771">
        <v>1862061</v>
      </c>
      <c r="BW120" s="771"/>
      <c r="BX120" s="771"/>
      <c r="BY120" s="771"/>
      <c r="BZ120" s="771"/>
      <c r="CA120" s="771">
        <v>1764032</v>
      </c>
      <c r="CB120" s="771"/>
      <c r="CC120" s="771"/>
      <c r="CD120" s="771"/>
      <c r="CE120" s="771"/>
      <c r="CF120" s="848">
        <v>42.1</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3445365</v>
      </c>
      <c r="DH120" s="800"/>
      <c r="DI120" s="800"/>
      <c r="DJ120" s="800"/>
      <c r="DK120" s="800"/>
      <c r="DL120" s="800">
        <v>3361543</v>
      </c>
      <c r="DM120" s="800"/>
      <c r="DN120" s="800"/>
      <c r="DO120" s="800"/>
      <c r="DP120" s="800"/>
      <c r="DQ120" s="800">
        <v>3297282</v>
      </c>
      <c r="DR120" s="800"/>
      <c r="DS120" s="800"/>
      <c r="DT120" s="800"/>
      <c r="DU120" s="800"/>
      <c r="DV120" s="801">
        <v>78.599999999999994</v>
      </c>
      <c r="DW120" s="801"/>
      <c r="DX120" s="801"/>
      <c r="DY120" s="801"/>
      <c r="DZ120" s="802"/>
    </row>
    <row r="121" spans="1:130" s="197" customFormat="1" ht="26.25" customHeight="1" x14ac:dyDescent="0.2">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6580</v>
      </c>
      <c r="AB121" s="784"/>
      <c r="AC121" s="784"/>
      <c r="AD121" s="784"/>
      <c r="AE121" s="785"/>
      <c r="AF121" s="786">
        <v>6580</v>
      </c>
      <c r="AG121" s="784"/>
      <c r="AH121" s="784"/>
      <c r="AI121" s="784"/>
      <c r="AJ121" s="785"/>
      <c r="AK121" s="786">
        <v>6580</v>
      </c>
      <c r="AL121" s="784"/>
      <c r="AM121" s="784"/>
      <c r="AN121" s="784"/>
      <c r="AO121" s="785"/>
      <c r="AP121" s="754">
        <v>0.2</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6611782</v>
      </c>
      <c r="BR121" s="858"/>
      <c r="BS121" s="858"/>
      <c r="BT121" s="858"/>
      <c r="BU121" s="858"/>
      <c r="BV121" s="858">
        <v>6903779</v>
      </c>
      <c r="BW121" s="858"/>
      <c r="BX121" s="858"/>
      <c r="BY121" s="858"/>
      <c r="BZ121" s="858"/>
      <c r="CA121" s="858">
        <v>6767609</v>
      </c>
      <c r="CB121" s="858"/>
      <c r="CC121" s="858"/>
      <c r="CD121" s="858"/>
      <c r="CE121" s="858"/>
      <c r="CF121" s="859">
        <v>161.4</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167701</v>
      </c>
      <c r="DH121" s="771"/>
      <c r="DI121" s="771"/>
      <c r="DJ121" s="771"/>
      <c r="DK121" s="771"/>
      <c r="DL121" s="771">
        <v>183479</v>
      </c>
      <c r="DM121" s="771"/>
      <c r="DN121" s="771"/>
      <c r="DO121" s="771"/>
      <c r="DP121" s="771"/>
      <c r="DQ121" s="771">
        <v>194302</v>
      </c>
      <c r="DR121" s="771"/>
      <c r="DS121" s="771"/>
      <c r="DT121" s="771"/>
      <c r="DU121" s="771"/>
      <c r="DV121" s="823">
        <v>4.5999999999999996</v>
      </c>
      <c r="DW121" s="823"/>
      <c r="DX121" s="823"/>
      <c r="DY121" s="823"/>
      <c r="DZ121" s="824"/>
    </row>
    <row r="122" spans="1:130" s="197" customFormat="1" ht="26.25" customHeight="1" x14ac:dyDescent="0.2">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10368712</v>
      </c>
      <c r="BR122" s="840"/>
      <c r="BS122" s="840"/>
      <c r="BT122" s="840"/>
      <c r="BU122" s="840"/>
      <c r="BV122" s="840">
        <v>10466046</v>
      </c>
      <c r="BW122" s="840"/>
      <c r="BX122" s="840"/>
      <c r="BY122" s="840"/>
      <c r="BZ122" s="840"/>
      <c r="CA122" s="840">
        <v>10131535</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x14ac:dyDescent="0.25">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11592</v>
      </c>
      <c r="AB123" s="784"/>
      <c r="AC123" s="784"/>
      <c r="AD123" s="784"/>
      <c r="AE123" s="785"/>
      <c r="AF123" s="786">
        <v>4480</v>
      </c>
      <c r="AG123" s="784"/>
      <c r="AH123" s="784"/>
      <c r="AI123" s="784"/>
      <c r="AJ123" s="785"/>
      <c r="AK123" s="786">
        <v>4360</v>
      </c>
      <c r="AL123" s="784"/>
      <c r="AM123" s="784"/>
      <c r="AN123" s="784"/>
      <c r="AO123" s="785"/>
      <c r="AP123" s="754">
        <v>0.1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60.6</v>
      </c>
      <c r="BR123" s="832"/>
      <c r="BS123" s="832"/>
      <c r="BT123" s="832"/>
      <c r="BU123" s="832"/>
      <c r="BV123" s="832">
        <v>58.1</v>
      </c>
      <c r="BW123" s="832"/>
      <c r="BX123" s="832"/>
      <c r="BY123" s="832"/>
      <c r="BZ123" s="832"/>
      <c r="CA123" s="832">
        <v>58.9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2">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5">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2">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63266</v>
      </c>
      <c r="AB126" s="784"/>
      <c r="AC126" s="784"/>
      <c r="AD126" s="784"/>
      <c r="AE126" s="785"/>
      <c r="AF126" s="786">
        <v>63185</v>
      </c>
      <c r="AG126" s="784"/>
      <c r="AH126" s="784"/>
      <c r="AI126" s="784"/>
      <c r="AJ126" s="785"/>
      <c r="AK126" s="786">
        <v>27272</v>
      </c>
      <c r="AL126" s="784"/>
      <c r="AM126" s="784"/>
      <c r="AN126" s="784"/>
      <c r="AO126" s="785"/>
      <c r="AP126" s="754">
        <v>0.7</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5">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2709</v>
      </c>
      <c r="AB127" s="784"/>
      <c r="AC127" s="784"/>
      <c r="AD127" s="784"/>
      <c r="AE127" s="785"/>
      <c r="AF127" s="786">
        <v>1889</v>
      </c>
      <c r="AG127" s="784"/>
      <c r="AH127" s="784"/>
      <c r="AI127" s="784"/>
      <c r="AJ127" s="785"/>
      <c r="AK127" s="786">
        <v>2005</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2">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154241</v>
      </c>
      <c r="AB128" s="724"/>
      <c r="AC128" s="724"/>
      <c r="AD128" s="724"/>
      <c r="AE128" s="725"/>
      <c r="AF128" s="726">
        <v>152753</v>
      </c>
      <c r="AG128" s="724"/>
      <c r="AH128" s="724"/>
      <c r="AI128" s="724"/>
      <c r="AJ128" s="725"/>
      <c r="AK128" s="726">
        <v>156389</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4793293</v>
      </c>
      <c r="AB129" s="784"/>
      <c r="AC129" s="784"/>
      <c r="AD129" s="784"/>
      <c r="AE129" s="785"/>
      <c r="AF129" s="786">
        <v>4817890</v>
      </c>
      <c r="AG129" s="784"/>
      <c r="AH129" s="784"/>
      <c r="AI129" s="784"/>
      <c r="AJ129" s="785"/>
      <c r="AK129" s="786">
        <v>4804720</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601317</v>
      </c>
      <c r="AB130" s="784"/>
      <c r="AC130" s="784"/>
      <c r="AD130" s="784"/>
      <c r="AE130" s="785"/>
      <c r="AF130" s="786">
        <v>591506</v>
      </c>
      <c r="AG130" s="784"/>
      <c r="AH130" s="784"/>
      <c r="AI130" s="784"/>
      <c r="AJ130" s="785"/>
      <c r="AK130" s="786">
        <v>611009</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58.9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4191976</v>
      </c>
      <c r="AB131" s="717"/>
      <c r="AC131" s="717"/>
      <c r="AD131" s="717"/>
      <c r="AE131" s="718"/>
      <c r="AF131" s="719">
        <v>4226384</v>
      </c>
      <c r="AG131" s="717"/>
      <c r="AH131" s="717"/>
      <c r="AI131" s="717"/>
      <c r="AJ131" s="718"/>
      <c r="AK131" s="719">
        <v>4193711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10.963970209999999</v>
      </c>
      <c r="AB132" s="740"/>
      <c r="AC132" s="740"/>
      <c r="AD132" s="740"/>
      <c r="AE132" s="741"/>
      <c r="AF132" s="742">
        <v>9.9977427510000005</v>
      </c>
      <c r="AG132" s="740"/>
      <c r="AH132" s="740"/>
      <c r="AI132" s="740"/>
      <c r="AJ132" s="741"/>
      <c r="AK132" s="742">
        <v>7.1134849300000003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12.2</v>
      </c>
      <c r="AB133" s="749"/>
      <c r="AC133" s="749"/>
      <c r="AD133" s="749"/>
      <c r="AE133" s="750"/>
      <c r="AF133" s="748">
        <v>11</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464</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465</v>
      </c>
      <c r="H6" s="249"/>
      <c r="I6" s="249"/>
      <c r="J6" s="249"/>
      <c r="K6" s="244"/>
      <c r="L6" s="244"/>
      <c r="M6" s="244"/>
      <c r="N6" s="244"/>
    </row>
    <row r="7" spans="1:16" ht="13.2" x14ac:dyDescent="0.2">
      <c r="A7" s="248"/>
      <c r="B7" s="244"/>
      <c r="C7" s="244"/>
      <c r="D7" s="244"/>
      <c r="E7" s="244"/>
      <c r="F7" s="244"/>
      <c r="G7" s="251"/>
      <c r="H7" s="252"/>
      <c r="I7" s="252"/>
      <c r="J7" s="253"/>
      <c r="K7" s="1119" t="s">
        <v>466</v>
      </c>
      <c r="L7" s="254"/>
      <c r="M7" s="255" t="s">
        <v>467</v>
      </c>
      <c r="N7" s="256"/>
    </row>
    <row r="8" spans="1:16" ht="13.2" x14ac:dyDescent="0.2">
      <c r="A8" s="248"/>
      <c r="B8" s="244"/>
      <c r="C8" s="244"/>
      <c r="D8" s="244"/>
      <c r="E8" s="244"/>
      <c r="F8" s="244"/>
      <c r="G8" s="257"/>
      <c r="H8" s="258"/>
      <c r="I8" s="258"/>
      <c r="J8" s="259"/>
      <c r="K8" s="1120"/>
      <c r="L8" s="260" t="s">
        <v>468</v>
      </c>
      <c r="M8" s="261" t="s">
        <v>469</v>
      </c>
      <c r="N8" s="262" t="s">
        <v>470</v>
      </c>
    </row>
    <row r="9" spans="1:16" ht="13.2" x14ac:dyDescent="0.2">
      <c r="A9" s="248"/>
      <c r="B9" s="244"/>
      <c r="C9" s="244"/>
      <c r="D9" s="244"/>
      <c r="E9" s="244"/>
      <c r="F9" s="244"/>
      <c r="G9" s="1133" t="s">
        <v>471</v>
      </c>
      <c r="H9" s="1134"/>
      <c r="I9" s="1134"/>
      <c r="J9" s="1135"/>
      <c r="K9" s="263">
        <v>1324606</v>
      </c>
      <c r="L9" s="264">
        <v>83703</v>
      </c>
      <c r="M9" s="265">
        <v>77799</v>
      </c>
      <c r="N9" s="266">
        <v>7.6</v>
      </c>
    </row>
    <row r="10" spans="1:16" ht="13.2" x14ac:dyDescent="0.2">
      <c r="A10" s="248"/>
      <c r="B10" s="244"/>
      <c r="C10" s="244"/>
      <c r="D10" s="244"/>
      <c r="E10" s="244"/>
      <c r="F10" s="244"/>
      <c r="G10" s="1133" t="s">
        <v>472</v>
      </c>
      <c r="H10" s="1134"/>
      <c r="I10" s="1134"/>
      <c r="J10" s="1135"/>
      <c r="K10" s="267">
        <v>174894</v>
      </c>
      <c r="L10" s="268">
        <v>11052</v>
      </c>
      <c r="M10" s="269">
        <v>8141</v>
      </c>
      <c r="N10" s="270">
        <v>35.799999999999997</v>
      </c>
    </row>
    <row r="11" spans="1:16" ht="13.5" customHeight="1" x14ac:dyDescent="0.2">
      <c r="A11" s="248"/>
      <c r="B11" s="244"/>
      <c r="C11" s="244"/>
      <c r="D11" s="244"/>
      <c r="E11" s="244"/>
      <c r="F11" s="244"/>
      <c r="G11" s="1133" t="s">
        <v>473</v>
      </c>
      <c r="H11" s="1134"/>
      <c r="I11" s="1134"/>
      <c r="J11" s="1135"/>
      <c r="K11" s="267">
        <v>239963</v>
      </c>
      <c r="L11" s="268">
        <v>15164</v>
      </c>
      <c r="M11" s="269">
        <v>11503</v>
      </c>
      <c r="N11" s="270">
        <v>31.8</v>
      </c>
    </row>
    <row r="12" spans="1:16" ht="13.5" customHeight="1" x14ac:dyDescent="0.2">
      <c r="A12" s="248"/>
      <c r="B12" s="244"/>
      <c r="C12" s="244"/>
      <c r="D12" s="244"/>
      <c r="E12" s="244"/>
      <c r="F12" s="244"/>
      <c r="G12" s="1133" t="s">
        <v>474</v>
      </c>
      <c r="H12" s="1134"/>
      <c r="I12" s="1134"/>
      <c r="J12" s="1135"/>
      <c r="K12" s="267" t="s">
        <v>475</v>
      </c>
      <c r="L12" s="268" t="s">
        <v>475</v>
      </c>
      <c r="M12" s="269">
        <v>578</v>
      </c>
      <c r="N12" s="270" t="s">
        <v>475</v>
      </c>
    </row>
    <row r="13" spans="1:16" ht="13.5" customHeight="1" x14ac:dyDescent="0.2">
      <c r="A13" s="248"/>
      <c r="B13" s="244"/>
      <c r="C13" s="244"/>
      <c r="D13" s="244"/>
      <c r="E13" s="244"/>
      <c r="F13" s="244"/>
      <c r="G13" s="1133" t="s">
        <v>476</v>
      </c>
      <c r="H13" s="1134"/>
      <c r="I13" s="1134"/>
      <c r="J13" s="1135"/>
      <c r="K13" s="267" t="s">
        <v>475</v>
      </c>
      <c r="L13" s="268" t="s">
        <v>475</v>
      </c>
      <c r="M13" s="269" t="s">
        <v>475</v>
      </c>
      <c r="N13" s="270" t="s">
        <v>475</v>
      </c>
    </row>
    <row r="14" spans="1:16" ht="13.5" customHeight="1" x14ac:dyDescent="0.2">
      <c r="A14" s="248"/>
      <c r="B14" s="244"/>
      <c r="C14" s="244"/>
      <c r="D14" s="244"/>
      <c r="E14" s="244"/>
      <c r="F14" s="244"/>
      <c r="G14" s="1133" t="s">
        <v>477</v>
      </c>
      <c r="H14" s="1134"/>
      <c r="I14" s="1134"/>
      <c r="J14" s="1135"/>
      <c r="K14" s="267">
        <v>20495</v>
      </c>
      <c r="L14" s="268">
        <v>1295</v>
      </c>
      <c r="M14" s="269">
        <v>3404</v>
      </c>
      <c r="N14" s="270">
        <v>-62</v>
      </c>
    </row>
    <row r="15" spans="1:16" ht="13.5" customHeight="1" x14ac:dyDescent="0.2">
      <c r="A15" s="248"/>
      <c r="B15" s="244"/>
      <c r="C15" s="244"/>
      <c r="D15" s="244"/>
      <c r="E15" s="244"/>
      <c r="F15" s="244"/>
      <c r="G15" s="1133" t="s">
        <v>478</v>
      </c>
      <c r="H15" s="1134"/>
      <c r="I15" s="1134"/>
      <c r="J15" s="1135"/>
      <c r="K15" s="267">
        <v>7064</v>
      </c>
      <c r="L15" s="268">
        <v>446</v>
      </c>
      <c r="M15" s="269">
        <v>1859</v>
      </c>
      <c r="N15" s="270">
        <v>-76</v>
      </c>
    </row>
    <row r="16" spans="1:16" ht="13.2" x14ac:dyDescent="0.2">
      <c r="A16" s="248"/>
      <c r="B16" s="244"/>
      <c r="C16" s="244"/>
      <c r="D16" s="244"/>
      <c r="E16" s="244"/>
      <c r="F16" s="244"/>
      <c r="G16" s="1136" t="s">
        <v>479</v>
      </c>
      <c r="H16" s="1137"/>
      <c r="I16" s="1137"/>
      <c r="J16" s="1138"/>
      <c r="K16" s="268">
        <v>-134671</v>
      </c>
      <c r="L16" s="268">
        <v>-8510</v>
      </c>
      <c r="M16" s="269">
        <v>-8484</v>
      </c>
      <c r="N16" s="270">
        <v>0.3</v>
      </c>
    </row>
    <row r="17" spans="1:16" ht="13.2" x14ac:dyDescent="0.2">
      <c r="A17" s="248"/>
      <c r="B17" s="244"/>
      <c r="C17" s="244"/>
      <c r="D17" s="244"/>
      <c r="E17" s="244"/>
      <c r="F17" s="244"/>
      <c r="G17" s="1136" t="s">
        <v>169</v>
      </c>
      <c r="H17" s="1137"/>
      <c r="I17" s="1137"/>
      <c r="J17" s="1138"/>
      <c r="K17" s="268">
        <v>1632351</v>
      </c>
      <c r="L17" s="268">
        <v>103150</v>
      </c>
      <c r="M17" s="269">
        <v>94801</v>
      </c>
      <c r="N17" s="270">
        <v>8.8000000000000007</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480</v>
      </c>
      <c r="H19" s="244"/>
      <c r="I19" s="244"/>
      <c r="J19" s="244"/>
      <c r="K19" s="244"/>
      <c r="L19" s="244"/>
      <c r="M19" s="244"/>
      <c r="N19" s="244"/>
    </row>
    <row r="20" spans="1:16" ht="13.2" x14ac:dyDescent="0.2">
      <c r="A20" s="248"/>
      <c r="B20" s="244"/>
      <c r="C20" s="244"/>
      <c r="D20" s="244"/>
      <c r="E20" s="244"/>
      <c r="F20" s="244"/>
      <c r="G20" s="272"/>
      <c r="H20" s="273"/>
      <c r="I20" s="273"/>
      <c r="J20" s="274"/>
      <c r="K20" s="275" t="s">
        <v>481</v>
      </c>
      <c r="L20" s="276" t="s">
        <v>482</v>
      </c>
      <c r="M20" s="277" t="s">
        <v>483</v>
      </c>
      <c r="N20" s="278"/>
    </row>
    <row r="21" spans="1:16" s="284" customFormat="1" ht="13.2" x14ac:dyDescent="0.2">
      <c r="A21" s="279"/>
      <c r="B21" s="249"/>
      <c r="C21" s="249"/>
      <c r="D21" s="249"/>
      <c r="E21" s="249"/>
      <c r="F21" s="249"/>
      <c r="G21" s="1130" t="s">
        <v>484</v>
      </c>
      <c r="H21" s="1131"/>
      <c r="I21" s="1131"/>
      <c r="J21" s="1132"/>
      <c r="K21" s="280">
        <v>9.48</v>
      </c>
      <c r="L21" s="281">
        <v>8.7799999999999994</v>
      </c>
      <c r="M21" s="282">
        <v>0.7</v>
      </c>
      <c r="N21" s="249"/>
      <c r="O21" s="283"/>
      <c r="P21" s="279"/>
    </row>
    <row r="22" spans="1:16" s="284" customFormat="1" ht="13.2" x14ac:dyDescent="0.2">
      <c r="A22" s="279"/>
      <c r="B22" s="249"/>
      <c r="C22" s="249"/>
      <c r="D22" s="249"/>
      <c r="E22" s="249"/>
      <c r="F22" s="249"/>
      <c r="G22" s="1130" t="s">
        <v>485</v>
      </c>
      <c r="H22" s="1131"/>
      <c r="I22" s="1131"/>
      <c r="J22" s="1132"/>
      <c r="K22" s="285">
        <v>96.5</v>
      </c>
      <c r="L22" s="286">
        <v>96.7</v>
      </c>
      <c r="M22" s="287">
        <v>-0.2</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486</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487</v>
      </c>
      <c r="H29" s="249"/>
      <c r="I29" s="249"/>
      <c r="J29" s="249"/>
      <c r="K29" s="244"/>
      <c r="L29" s="244"/>
      <c r="M29" s="244"/>
      <c r="N29" s="244"/>
      <c r="O29" s="293"/>
    </row>
    <row r="30" spans="1:16" ht="13.2" x14ac:dyDescent="0.2">
      <c r="A30" s="248"/>
      <c r="B30" s="244"/>
      <c r="C30" s="244"/>
      <c r="D30" s="244"/>
      <c r="E30" s="244"/>
      <c r="F30" s="244"/>
      <c r="G30" s="251"/>
      <c r="H30" s="252"/>
      <c r="I30" s="252"/>
      <c r="J30" s="253"/>
      <c r="K30" s="1119" t="s">
        <v>466</v>
      </c>
      <c r="L30" s="254"/>
      <c r="M30" s="255" t="s">
        <v>467</v>
      </c>
      <c r="N30" s="256"/>
    </row>
    <row r="31" spans="1:16" ht="13.2" x14ac:dyDescent="0.2">
      <c r="A31" s="248"/>
      <c r="B31" s="244"/>
      <c r="C31" s="244"/>
      <c r="D31" s="244"/>
      <c r="E31" s="244"/>
      <c r="F31" s="244"/>
      <c r="G31" s="257"/>
      <c r="H31" s="258"/>
      <c r="I31" s="258"/>
      <c r="J31" s="259"/>
      <c r="K31" s="1120"/>
      <c r="L31" s="260" t="s">
        <v>468</v>
      </c>
      <c r="M31" s="261" t="s">
        <v>469</v>
      </c>
      <c r="N31" s="262" t="s">
        <v>470</v>
      </c>
    </row>
    <row r="32" spans="1:16" ht="27" customHeight="1" x14ac:dyDescent="0.2">
      <c r="A32" s="248"/>
      <c r="B32" s="244"/>
      <c r="C32" s="244"/>
      <c r="D32" s="244"/>
      <c r="E32" s="244"/>
      <c r="F32" s="244"/>
      <c r="G32" s="1121" t="s">
        <v>488</v>
      </c>
      <c r="H32" s="1122"/>
      <c r="I32" s="1122"/>
      <c r="J32" s="1123"/>
      <c r="K32" s="294">
        <v>738634</v>
      </c>
      <c r="L32" s="294">
        <v>46675</v>
      </c>
      <c r="M32" s="295">
        <v>52939</v>
      </c>
      <c r="N32" s="296">
        <v>-11.8</v>
      </c>
    </row>
    <row r="33" spans="1:16" ht="13.5" customHeight="1" x14ac:dyDescent="0.2">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2">
      <c r="A34" s="248"/>
      <c r="B34" s="244"/>
      <c r="C34" s="244"/>
      <c r="D34" s="244"/>
      <c r="E34" s="244"/>
      <c r="F34" s="244"/>
      <c r="G34" s="1121" t="s">
        <v>490</v>
      </c>
      <c r="H34" s="1122"/>
      <c r="I34" s="1122"/>
      <c r="J34" s="1123"/>
      <c r="K34" s="294" t="s">
        <v>475</v>
      </c>
      <c r="L34" s="294" t="s">
        <v>475</v>
      </c>
      <c r="M34" s="295">
        <v>6</v>
      </c>
      <c r="N34" s="296" t="s">
        <v>475</v>
      </c>
    </row>
    <row r="35" spans="1:16" ht="27" customHeight="1" x14ac:dyDescent="0.2">
      <c r="A35" s="248"/>
      <c r="B35" s="244"/>
      <c r="C35" s="244"/>
      <c r="D35" s="244"/>
      <c r="E35" s="244"/>
      <c r="F35" s="244"/>
      <c r="G35" s="1121" t="s">
        <v>491</v>
      </c>
      <c r="H35" s="1122"/>
      <c r="I35" s="1122"/>
      <c r="J35" s="1123"/>
      <c r="K35" s="294">
        <v>280104</v>
      </c>
      <c r="L35" s="294">
        <v>17700</v>
      </c>
      <c r="M35" s="295">
        <v>16218</v>
      </c>
      <c r="N35" s="296">
        <v>9.1</v>
      </c>
    </row>
    <row r="36" spans="1:16" ht="27" customHeight="1" x14ac:dyDescent="0.2">
      <c r="A36" s="248"/>
      <c r="B36" s="244"/>
      <c r="C36" s="244"/>
      <c r="D36" s="244"/>
      <c r="E36" s="244"/>
      <c r="F36" s="244"/>
      <c r="G36" s="1121" t="s">
        <v>492</v>
      </c>
      <c r="H36" s="1122"/>
      <c r="I36" s="1122"/>
      <c r="J36" s="1123"/>
      <c r="K36" s="294">
        <v>6628</v>
      </c>
      <c r="L36" s="294">
        <v>419</v>
      </c>
      <c r="M36" s="295">
        <v>3341</v>
      </c>
      <c r="N36" s="296">
        <v>-87.5</v>
      </c>
    </row>
    <row r="37" spans="1:16" ht="13.5" customHeight="1" x14ac:dyDescent="0.2">
      <c r="A37" s="248"/>
      <c r="B37" s="244"/>
      <c r="C37" s="244"/>
      <c r="D37" s="244"/>
      <c r="E37" s="244"/>
      <c r="F37" s="244"/>
      <c r="G37" s="1121" t="s">
        <v>493</v>
      </c>
      <c r="H37" s="1122"/>
      <c r="I37" s="1122"/>
      <c r="J37" s="1123"/>
      <c r="K37" s="294">
        <v>40217</v>
      </c>
      <c r="L37" s="294">
        <v>2541</v>
      </c>
      <c r="M37" s="295">
        <v>1023</v>
      </c>
      <c r="N37" s="296">
        <v>148.4</v>
      </c>
    </row>
    <row r="38" spans="1:16" ht="27" customHeight="1" x14ac:dyDescent="0.2">
      <c r="A38" s="248"/>
      <c r="B38" s="244"/>
      <c r="C38" s="244"/>
      <c r="D38" s="244"/>
      <c r="E38" s="244"/>
      <c r="F38" s="244"/>
      <c r="G38" s="1124" t="s">
        <v>494</v>
      </c>
      <c r="H38" s="1125"/>
      <c r="I38" s="1125"/>
      <c r="J38" s="1126"/>
      <c r="K38" s="297">
        <v>134</v>
      </c>
      <c r="L38" s="297">
        <v>8</v>
      </c>
      <c r="M38" s="298">
        <v>7</v>
      </c>
      <c r="N38" s="299">
        <v>14.3</v>
      </c>
      <c r="O38" s="293"/>
    </row>
    <row r="39" spans="1:16" ht="13.2" x14ac:dyDescent="0.2">
      <c r="A39" s="248"/>
      <c r="B39" s="244"/>
      <c r="C39" s="244"/>
      <c r="D39" s="244"/>
      <c r="E39" s="244"/>
      <c r="F39" s="244"/>
      <c r="G39" s="1124" t="s">
        <v>495</v>
      </c>
      <c r="H39" s="1125"/>
      <c r="I39" s="1125"/>
      <c r="J39" s="1126"/>
      <c r="K39" s="300">
        <v>-156389</v>
      </c>
      <c r="L39" s="300">
        <v>-9882</v>
      </c>
      <c r="M39" s="301">
        <v>-3044</v>
      </c>
      <c r="N39" s="302">
        <v>224.6</v>
      </c>
      <c r="O39" s="293"/>
    </row>
    <row r="40" spans="1:16" ht="27" customHeight="1" x14ac:dyDescent="0.2">
      <c r="A40" s="248"/>
      <c r="B40" s="244"/>
      <c r="C40" s="244"/>
      <c r="D40" s="244"/>
      <c r="E40" s="244"/>
      <c r="F40" s="244"/>
      <c r="G40" s="1121" t="s">
        <v>496</v>
      </c>
      <c r="H40" s="1122"/>
      <c r="I40" s="1122"/>
      <c r="J40" s="1123"/>
      <c r="K40" s="300">
        <v>-611009</v>
      </c>
      <c r="L40" s="300">
        <v>-38610</v>
      </c>
      <c r="M40" s="301">
        <v>-47792</v>
      </c>
      <c r="N40" s="302">
        <v>-19.2</v>
      </c>
      <c r="O40" s="293"/>
    </row>
    <row r="41" spans="1:16" ht="13.2" x14ac:dyDescent="0.2">
      <c r="A41" s="248"/>
      <c r="B41" s="244"/>
      <c r="C41" s="244"/>
      <c r="D41" s="244"/>
      <c r="E41" s="244"/>
      <c r="F41" s="244"/>
      <c r="G41" s="1127" t="s">
        <v>279</v>
      </c>
      <c r="H41" s="1128"/>
      <c r="I41" s="1128"/>
      <c r="J41" s="1129"/>
      <c r="K41" s="294">
        <v>298319</v>
      </c>
      <c r="L41" s="300">
        <v>18851</v>
      </c>
      <c r="M41" s="301">
        <v>22698</v>
      </c>
      <c r="N41" s="302">
        <v>-16.899999999999999</v>
      </c>
      <c r="O41" s="293"/>
    </row>
    <row r="42" spans="1:16" ht="13.2" x14ac:dyDescent="0.2">
      <c r="A42" s="248"/>
      <c r="B42" s="244"/>
      <c r="C42" s="244"/>
      <c r="D42" s="244"/>
      <c r="E42" s="244"/>
      <c r="F42" s="244"/>
      <c r="G42" s="303" t="s">
        <v>497</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498</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499</v>
      </c>
      <c r="H48" s="308"/>
      <c r="I48" s="308"/>
      <c r="J48" s="308"/>
      <c r="K48" s="308"/>
      <c r="L48" s="308"/>
      <c r="M48" s="309"/>
      <c r="N48" s="308"/>
    </row>
    <row r="49" spans="1:14" ht="13.5" customHeight="1" x14ac:dyDescent="0.2">
      <c r="A49" s="248"/>
      <c r="B49" s="244"/>
      <c r="C49" s="244"/>
      <c r="D49" s="244"/>
      <c r="E49" s="244"/>
      <c r="F49" s="244"/>
      <c r="G49" s="310"/>
      <c r="H49" s="311"/>
      <c r="I49" s="1114" t="s">
        <v>466</v>
      </c>
      <c r="J49" s="1116" t="s">
        <v>500</v>
      </c>
      <c r="K49" s="1117"/>
      <c r="L49" s="1117"/>
      <c r="M49" s="1117"/>
      <c r="N49" s="1118"/>
    </row>
    <row r="50" spans="1:14" ht="13.2" x14ac:dyDescent="0.2">
      <c r="A50" s="248"/>
      <c r="B50" s="244"/>
      <c r="C50" s="244"/>
      <c r="D50" s="244"/>
      <c r="E50" s="244"/>
      <c r="F50" s="244"/>
      <c r="G50" s="312"/>
      <c r="H50" s="313"/>
      <c r="I50" s="1115"/>
      <c r="J50" s="314" t="s">
        <v>501</v>
      </c>
      <c r="K50" s="315" t="s">
        <v>502</v>
      </c>
      <c r="L50" s="316" t="s">
        <v>503</v>
      </c>
      <c r="M50" s="317" t="s">
        <v>504</v>
      </c>
      <c r="N50" s="318" t="s">
        <v>505</v>
      </c>
    </row>
    <row r="51" spans="1:14" ht="13.2" x14ac:dyDescent="0.2">
      <c r="A51" s="248"/>
      <c r="B51" s="244"/>
      <c r="C51" s="244"/>
      <c r="D51" s="244"/>
      <c r="E51" s="244"/>
      <c r="F51" s="244"/>
      <c r="G51" s="310" t="s">
        <v>506</v>
      </c>
      <c r="H51" s="311"/>
      <c r="I51" s="319">
        <v>1694414</v>
      </c>
      <c r="J51" s="320">
        <v>110263</v>
      </c>
      <c r="K51" s="321">
        <v>-22.2</v>
      </c>
      <c r="L51" s="322">
        <v>64717</v>
      </c>
      <c r="M51" s="323">
        <v>-1.2</v>
      </c>
      <c r="N51" s="324">
        <v>-21</v>
      </c>
    </row>
    <row r="52" spans="1:14" ht="13.2" x14ac:dyDescent="0.2">
      <c r="A52" s="248"/>
      <c r="B52" s="244"/>
      <c r="C52" s="244"/>
      <c r="D52" s="244"/>
      <c r="E52" s="244"/>
      <c r="F52" s="244"/>
      <c r="G52" s="325"/>
      <c r="H52" s="326" t="s">
        <v>507</v>
      </c>
      <c r="I52" s="327">
        <v>749503</v>
      </c>
      <c r="J52" s="328">
        <v>48774</v>
      </c>
      <c r="K52" s="329">
        <v>-12.8</v>
      </c>
      <c r="L52" s="330">
        <v>31931</v>
      </c>
      <c r="M52" s="331">
        <v>-2.8</v>
      </c>
      <c r="N52" s="332">
        <v>-10</v>
      </c>
    </row>
    <row r="53" spans="1:14" ht="13.2" x14ac:dyDescent="0.2">
      <c r="A53" s="248"/>
      <c r="B53" s="244"/>
      <c r="C53" s="244"/>
      <c r="D53" s="244"/>
      <c r="E53" s="244"/>
      <c r="F53" s="244"/>
      <c r="G53" s="310" t="s">
        <v>508</v>
      </c>
      <c r="H53" s="311"/>
      <c r="I53" s="319">
        <v>847515</v>
      </c>
      <c r="J53" s="320">
        <v>55364</v>
      </c>
      <c r="K53" s="321">
        <v>-49.8</v>
      </c>
      <c r="L53" s="322">
        <v>61557</v>
      </c>
      <c r="M53" s="323">
        <v>-4.9000000000000004</v>
      </c>
      <c r="N53" s="324">
        <v>-44.9</v>
      </c>
    </row>
    <row r="54" spans="1:14" ht="13.2" x14ac:dyDescent="0.2">
      <c r="A54" s="248"/>
      <c r="B54" s="244"/>
      <c r="C54" s="244"/>
      <c r="D54" s="244"/>
      <c r="E54" s="244"/>
      <c r="F54" s="244"/>
      <c r="G54" s="325"/>
      <c r="H54" s="326" t="s">
        <v>507</v>
      </c>
      <c r="I54" s="327">
        <v>652336</v>
      </c>
      <c r="J54" s="328">
        <v>42614</v>
      </c>
      <c r="K54" s="329">
        <v>-12.6</v>
      </c>
      <c r="L54" s="330">
        <v>32497</v>
      </c>
      <c r="M54" s="331">
        <v>1.8</v>
      </c>
      <c r="N54" s="332">
        <v>-14.4</v>
      </c>
    </row>
    <row r="55" spans="1:14" ht="13.2" x14ac:dyDescent="0.2">
      <c r="A55" s="248"/>
      <c r="B55" s="244"/>
      <c r="C55" s="244"/>
      <c r="D55" s="244"/>
      <c r="E55" s="244"/>
      <c r="F55" s="244"/>
      <c r="G55" s="310" t="s">
        <v>509</v>
      </c>
      <c r="H55" s="311"/>
      <c r="I55" s="319">
        <v>1669039</v>
      </c>
      <c r="J55" s="320">
        <v>106730</v>
      </c>
      <c r="K55" s="321">
        <v>92.8</v>
      </c>
      <c r="L55" s="322">
        <v>69806</v>
      </c>
      <c r="M55" s="323">
        <v>13.4</v>
      </c>
      <c r="N55" s="324">
        <v>79.400000000000006</v>
      </c>
    </row>
    <row r="56" spans="1:14" ht="13.2" x14ac:dyDescent="0.2">
      <c r="A56" s="248"/>
      <c r="B56" s="244"/>
      <c r="C56" s="244"/>
      <c r="D56" s="244"/>
      <c r="E56" s="244"/>
      <c r="F56" s="244"/>
      <c r="G56" s="325"/>
      <c r="H56" s="326" t="s">
        <v>507</v>
      </c>
      <c r="I56" s="327">
        <v>882702</v>
      </c>
      <c r="J56" s="328">
        <v>56446</v>
      </c>
      <c r="K56" s="329">
        <v>32.5</v>
      </c>
      <c r="L56" s="330">
        <v>32823</v>
      </c>
      <c r="M56" s="331">
        <v>1</v>
      </c>
      <c r="N56" s="332">
        <v>31.5</v>
      </c>
    </row>
    <row r="57" spans="1:14" ht="13.2" x14ac:dyDescent="0.2">
      <c r="A57" s="248"/>
      <c r="B57" s="244"/>
      <c r="C57" s="244"/>
      <c r="D57" s="244"/>
      <c r="E57" s="244"/>
      <c r="F57" s="244"/>
      <c r="G57" s="310" t="s">
        <v>510</v>
      </c>
      <c r="H57" s="311"/>
      <c r="I57" s="319">
        <v>1346425</v>
      </c>
      <c r="J57" s="320">
        <v>85131</v>
      </c>
      <c r="K57" s="321">
        <v>-20.2</v>
      </c>
      <c r="L57" s="322">
        <v>74444</v>
      </c>
      <c r="M57" s="323">
        <v>6.6</v>
      </c>
      <c r="N57" s="324">
        <v>-26.8</v>
      </c>
    </row>
    <row r="58" spans="1:14" ht="13.2" x14ac:dyDescent="0.2">
      <c r="A58" s="248"/>
      <c r="B58" s="244"/>
      <c r="C58" s="244"/>
      <c r="D58" s="244"/>
      <c r="E58" s="244"/>
      <c r="F58" s="244"/>
      <c r="G58" s="325"/>
      <c r="H58" s="326" t="s">
        <v>507</v>
      </c>
      <c r="I58" s="327">
        <v>1044221</v>
      </c>
      <c r="J58" s="328">
        <v>66023</v>
      </c>
      <c r="K58" s="329">
        <v>17</v>
      </c>
      <c r="L58" s="330">
        <v>34175</v>
      </c>
      <c r="M58" s="331">
        <v>4.0999999999999996</v>
      </c>
      <c r="N58" s="332">
        <v>12.9</v>
      </c>
    </row>
    <row r="59" spans="1:14" ht="13.2" x14ac:dyDescent="0.2">
      <c r="A59" s="248"/>
      <c r="B59" s="244"/>
      <c r="C59" s="244"/>
      <c r="D59" s="244"/>
      <c r="E59" s="244"/>
      <c r="F59" s="244"/>
      <c r="G59" s="310" t="s">
        <v>511</v>
      </c>
      <c r="H59" s="311"/>
      <c r="I59" s="319">
        <v>1012463</v>
      </c>
      <c r="J59" s="320">
        <v>63979</v>
      </c>
      <c r="K59" s="321">
        <v>-24.8</v>
      </c>
      <c r="L59" s="322">
        <v>85205</v>
      </c>
      <c r="M59" s="323">
        <v>14.5</v>
      </c>
      <c r="N59" s="324">
        <v>-39.299999999999997</v>
      </c>
    </row>
    <row r="60" spans="1:14" ht="13.2" x14ac:dyDescent="0.2">
      <c r="A60" s="248"/>
      <c r="B60" s="244"/>
      <c r="C60" s="244"/>
      <c r="D60" s="244"/>
      <c r="E60" s="244"/>
      <c r="F60" s="244"/>
      <c r="G60" s="325"/>
      <c r="H60" s="326" t="s">
        <v>507</v>
      </c>
      <c r="I60" s="333">
        <v>545544</v>
      </c>
      <c r="J60" s="328">
        <v>34474</v>
      </c>
      <c r="K60" s="329">
        <v>-47.8</v>
      </c>
      <c r="L60" s="330">
        <v>38847</v>
      </c>
      <c r="M60" s="331">
        <v>13.7</v>
      </c>
      <c r="N60" s="332">
        <v>-61.5</v>
      </c>
    </row>
    <row r="61" spans="1:14" ht="13.2" x14ac:dyDescent="0.2">
      <c r="A61" s="248"/>
      <c r="B61" s="244"/>
      <c r="C61" s="244"/>
      <c r="D61" s="244"/>
      <c r="E61" s="244"/>
      <c r="F61" s="244"/>
      <c r="G61" s="310" t="s">
        <v>512</v>
      </c>
      <c r="H61" s="334"/>
      <c r="I61" s="335">
        <v>1313971</v>
      </c>
      <c r="J61" s="336">
        <v>84293</v>
      </c>
      <c r="K61" s="337">
        <v>-4.8</v>
      </c>
      <c r="L61" s="338">
        <v>71146</v>
      </c>
      <c r="M61" s="339">
        <v>5.7</v>
      </c>
      <c r="N61" s="324">
        <v>-10.5</v>
      </c>
    </row>
    <row r="62" spans="1:14" ht="13.2" x14ac:dyDescent="0.2">
      <c r="A62" s="248"/>
      <c r="B62" s="244"/>
      <c r="C62" s="244"/>
      <c r="D62" s="244"/>
      <c r="E62" s="244"/>
      <c r="F62" s="244"/>
      <c r="G62" s="325"/>
      <c r="H62" s="326" t="s">
        <v>507</v>
      </c>
      <c r="I62" s="327">
        <v>774861</v>
      </c>
      <c r="J62" s="328">
        <v>49666</v>
      </c>
      <c r="K62" s="329">
        <v>-4.7</v>
      </c>
      <c r="L62" s="330">
        <v>34055</v>
      </c>
      <c r="M62" s="331">
        <v>3.6</v>
      </c>
      <c r="N62" s="332">
        <v>-8.3000000000000007</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2">
      <c r="B47" s="10"/>
      <c r="C47" s="1139" t="s">
        <v>3</v>
      </c>
      <c r="D47" s="1139"/>
      <c r="E47" s="1140"/>
      <c r="F47" s="11">
        <v>19.68</v>
      </c>
      <c r="G47" s="12">
        <v>18.91</v>
      </c>
      <c r="H47" s="12">
        <v>19.86</v>
      </c>
      <c r="I47" s="12">
        <v>16.73</v>
      </c>
      <c r="J47" s="13">
        <v>15.56</v>
      </c>
    </row>
    <row r="48" spans="2:10" ht="57.75" customHeight="1" x14ac:dyDescent="0.2">
      <c r="B48" s="14"/>
      <c r="C48" s="1141" t="s">
        <v>4</v>
      </c>
      <c r="D48" s="1141"/>
      <c r="E48" s="1142"/>
      <c r="F48" s="15">
        <v>6.58</v>
      </c>
      <c r="G48" s="16">
        <v>5.56</v>
      </c>
      <c r="H48" s="16">
        <v>4.47</v>
      </c>
      <c r="I48" s="16">
        <v>5.01</v>
      </c>
      <c r="J48" s="17">
        <v>7.28</v>
      </c>
    </row>
    <row r="49" spans="2:10" ht="57.75" customHeight="1" thickBot="1" x14ac:dyDescent="0.25">
      <c r="B49" s="18"/>
      <c r="C49" s="1143" t="s">
        <v>5</v>
      </c>
      <c r="D49" s="1143"/>
      <c r="E49" s="1144"/>
      <c r="F49" s="19">
        <v>3.74</v>
      </c>
      <c r="G49" s="20" t="s">
        <v>519</v>
      </c>
      <c r="H49" s="20" t="s">
        <v>520</v>
      </c>
      <c r="I49" s="20" t="s">
        <v>521</v>
      </c>
      <c r="J49" s="21">
        <v>1.05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2">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x14ac:dyDescent="0.2">
      <c r="A35" s="22"/>
      <c r="B35" s="35"/>
      <c r="C35" s="1145" t="s">
        <v>528</v>
      </c>
      <c r="D35" s="1146"/>
      <c r="E35" s="1147"/>
      <c r="F35" s="36">
        <v>6.68</v>
      </c>
      <c r="G35" s="37">
        <v>5.67</v>
      </c>
      <c r="H35" s="37">
        <v>4.57</v>
      </c>
      <c r="I35" s="37">
        <v>5.12</v>
      </c>
      <c r="J35" s="38">
        <v>7.39</v>
      </c>
      <c r="K35" s="22"/>
      <c r="L35" s="22"/>
      <c r="M35" s="22"/>
      <c r="N35" s="22"/>
      <c r="O35" s="22"/>
      <c r="P35" s="22"/>
    </row>
    <row r="36" spans="1:16" ht="39" customHeight="1" x14ac:dyDescent="0.2">
      <c r="A36" s="22"/>
      <c r="B36" s="35"/>
      <c r="C36" s="1145" t="s">
        <v>529</v>
      </c>
      <c r="D36" s="1146"/>
      <c r="E36" s="1147"/>
      <c r="F36" s="36">
        <v>6.1</v>
      </c>
      <c r="G36" s="37">
        <v>5.87</v>
      </c>
      <c r="H36" s="37">
        <v>6.28</v>
      </c>
      <c r="I36" s="37">
        <v>5.75</v>
      </c>
      <c r="J36" s="38">
        <v>6.06</v>
      </c>
      <c r="K36" s="22"/>
      <c r="L36" s="22"/>
      <c r="M36" s="22"/>
      <c r="N36" s="22"/>
      <c r="O36" s="22"/>
      <c r="P36" s="22"/>
    </row>
    <row r="37" spans="1:16" ht="39" customHeight="1" x14ac:dyDescent="0.2">
      <c r="A37" s="22"/>
      <c r="B37" s="35"/>
      <c r="C37" s="1145" t="s">
        <v>530</v>
      </c>
      <c r="D37" s="1146"/>
      <c r="E37" s="1147"/>
      <c r="F37" s="36">
        <v>0.03</v>
      </c>
      <c r="G37" s="37">
        <v>0</v>
      </c>
      <c r="H37" s="37">
        <v>0.02</v>
      </c>
      <c r="I37" s="37">
        <v>0.28999999999999998</v>
      </c>
      <c r="J37" s="38">
        <v>7.0000000000000007E-2</v>
      </c>
      <c r="K37" s="22"/>
      <c r="L37" s="22"/>
      <c r="M37" s="22"/>
      <c r="N37" s="22"/>
      <c r="O37" s="22"/>
      <c r="P37" s="22"/>
    </row>
    <row r="38" spans="1:16" ht="39" customHeight="1" x14ac:dyDescent="0.2">
      <c r="A38" s="22"/>
      <c r="B38" s="35"/>
      <c r="C38" s="1145" t="s">
        <v>531</v>
      </c>
      <c r="D38" s="1146"/>
      <c r="E38" s="1147"/>
      <c r="F38" s="36">
        <v>0.01</v>
      </c>
      <c r="G38" s="37">
        <v>0.02</v>
      </c>
      <c r="H38" s="37">
        <v>0.03</v>
      </c>
      <c r="I38" s="37">
        <v>0.06</v>
      </c>
      <c r="J38" s="38">
        <v>7.0000000000000007E-2</v>
      </c>
      <c r="K38" s="22"/>
      <c r="L38" s="22"/>
      <c r="M38" s="22"/>
      <c r="N38" s="22"/>
      <c r="O38" s="22"/>
      <c r="P38" s="22"/>
    </row>
    <row r="39" spans="1:16" ht="39" customHeight="1" x14ac:dyDescent="0.2">
      <c r="A39" s="22"/>
      <c r="B39" s="35"/>
      <c r="C39" s="1145" t="s">
        <v>532</v>
      </c>
      <c r="D39" s="1146"/>
      <c r="E39" s="1147"/>
      <c r="F39" s="36">
        <v>0</v>
      </c>
      <c r="G39" s="37">
        <v>0</v>
      </c>
      <c r="H39" s="37">
        <v>0</v>
      </c>
      <c r="I39" s="37">
        <v>0.01</v>
      </c>
      <c r="J39" s="38">
        <v>0.02</v>
      </c>
      <c r="K39" s="22"/>
      <c r="L39" s="22"/>
      <c r="M39" s="22"/>
      <c r="N39" s="22"/>
      <c r="O39" s="22"/>
      <c r="P39" s="22"/>
    </row>
    <row r="40" spans="1:16" ht="39" customHeight="1" x14ac:dyDescent="0.2">
      <c r="A40" s="22"/>
      <c r="B40" s="35"/>
      <c r="C40" s="1145" t="s">
        <v>533</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534</v>
      </c>
      <c r="D42" s="1146"/>
      <c r="E42" s="1147"/>
      <c r="F42" s="36" t="s">
        <v>475</v>
      </c>
      <c r="G42" s="37" t="s">
        <v>475</v>
      </c>
      <c r="H42" s="37" t="s">
        <v>475</v>
      </c>
      <c r="I42" s="37" t="s">
        <v>475</v>
      </c>
      <c r="J42" s="38" t="s">
        <v>475</v>
      </c>
      <c r="K42" s="22"/>
      <c r="L42" s="22"/>
      <c r="M42" s="22"/>
      <c r="N42" s="22"/>
      <c r="O42" s="22"/>
      <c r="P42" s="22"/>
    </row>
    <row r="43" spans="1:16" ht="39" customHeight="1" thickBot="1" x14ac:dyDescent="0.25">
      <c r="A43" s="22"/>
      <c r="B43" s="40"/>
      <c r="C43" s="1148" t="s">
        <v>535</v>
      </c>
      <c r="D43" s="1149"/>
      <c r="E43" s="1150"/>
      <c r="F43" s="41">
        <v>0</v>
      </c>
      <c r="G43" s="42">
        <v>0</v>
      </c>
      <c r="H43" s="42">
        <v>0</v>
      </c>
      <c r="I43" s="42" t="s">
        <v>475</v>
      </c>
      <c r="J43" s="43" t="s">
        <v>475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2">
      <c r="A45" s="48"/>
      <c r="B45" s="1161" t="s">
        <v>11</v>
      </c>
      <c r="C45" s="1162"/>
      <c r="D45" s="58"/>
      <c r="E45" s="1167" t="s">
        <v>12</v>
      </c>
      <c r="F45" s="1167"/>
      <c r="G45" s="1167"/>
      <c r="H45" s="1167"/>
      <c r="I45" s="1167"/>
      <c r="J45" s="1168"/>
      <c r="K45" s="59">
        <v>958</v>
      </c>
      <c r="L45" s="60">
        <v>898</v>
      </c>
      <c r="M45" s="60">
        <v>813</v>
      </c>
      <c r="N45" s="60">
        <v>770</v>
      </c>
      <c r="O45" s="61">
        <v>739</v>
      </c>
      <c r="P45" s="48"/>
      <c r="Q45" s="48"/>
      <c r="R45" s="48"/>
      <c r="S45" s="48"/>
      <c r="T45" s="48"/>
      <c r="U45" s="48"/>
    </row>
    <row r="46" spans="1:21" ht="30.75" customHeight="1" x14ac:dyDescent="0.2">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2">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2">
      <c r="A48" s="48"/>
      <c r="B48" s="1163"/>
      <c r="C48" s="1164"/>
      <c r="D48" s="62"/>
      <c r="E48" s="1155" t="s">
        <v>15</v>
      </c>
      <c r="F48" s="1155"/>
      <c r="G48" s="1155"/>
      <c r="H48" s="1155"/>
      <c r="I48" s="1155"/>
      <c r="J48" s="1156"/>
      <c r="K48" s="63">
        <v>273</v>
      </c>
      <c r="L48" s="64">
        <v>277</v>
      </c>
      <c r="M48" s="64">
        <v>280</v>
      </c>
      <c r="N48" s="64">
        <v>283</v>
      </c>
      <c r="O48" s="65">
        <v>280</v>
      </c>
      <c r="P48" s="48"/>
      <c r="Q48" s="48"/>
      <c r="R48" s="48"/>
      <c r="S48" s="48"/>
      <c r="T48" s="48"/>
      <c r="U48" s="48"/>
    </row>
    <row r="49" spans="1:21" ht="30.75" customHeight="1" x14ac:dyDescent="0.2">
      <c r="A49" s="48"/>
      <c r="B49" s="1163"/>
      <c r="C49" s="1164"/>
      <c r="D49" s="62"/>
      <c r="E49" s="1155" t="s">
        <v>16</v>
      </c>
      <c r="F49" s="1155"/>
      <c r="G49" s="1155"/>
      <c r="H49" s="1155"/>
      <c r="I49" s="1155"/>
      <c r="J49" s="1156"/>
      <c r="K49" s="63">
        <v>39</v>
      </c>
      <c r="L49" s="64">
        <v>39</v>
      </c>
      <c r="M49" s="64">
        <v>38</v>
      </c>
      <c r="N49" s="64">
        <v>38</v>
      </c>
      <c r="O49" s="65">
        <v>7</v>
      </c>
      <c r="P49" s="48"/>
      <c r="Q49" s="48"/>
      <c r="R49" s="48"/>
      <c r="S49" s="48"/>
      <c r="T49" s="48"/>
      <c r="U49" s="48"/>
    </row>
    <row r="50" spans="1:21" ht="30.75" customHeight="1" x14ac:dyDescent="0.2">
      <c r="A50" s="48"/>
      <c r="B50" s="1163"/>
      <c r="C50" s="1164"/>
      <c r="D50" s="62"/>
      <c r="E50" s="1155" t="s">
        <v>17</v>
      </c>
      <c r="F50" s="1155"/>
      <c r="G50" s="1155"/>
      <c r="H50" s="1155"/>
      <c r="I50" s="1155"/>
      <c r="J50" s="1156"/>
      <c r="K50" s="63">
        <v>108</v>
      </c>
      <c r="L50" s="64">
        <v>85</v>
      </c>
      <c r="M50" s="64">
        <v>84</v>
      </c>
      <c r="N50" s="64">
        <v>76</v>
      </c>
      <c r="O50" s="65">
        <v>40</v>
      </c>
      <c r="P50" s="48"/>
      <c r="Q50" s="48"/>
      <c r="R50" s="48"/>
      <c r="S50" s="48"/>
      <c r="T50" s="48"/>
      <c r="U50" s="48"/>
    </row>
    <row r="51" spans="1:21" ht="30.75" customHeight="1" x14ac:dyDescent="0.2">
      <c r="A51" s="48"/>
      <c r="B51" s="1165"/>
      <c r="C51" s="1166"/>
      <c r="D51" s="66"/>
      <c r="E51" s="1155" t="s">
        <v>18</v>
      </c>
      <c r="F51" s="1155"/>
      <c r="G51" s="1155"/>
      <c r="H51" s="1155"/>
      <c r="I51" s="1155"/>
      <c r="J51" s="1156"/>
      <c r="K51" s="63">
        <v>1</v>
      </c>
      <c r="L51" s="64">
        <v>0</v>
      </c>
      <c r="M51" s="64">
        <v>1</v>
      </c>
      <c r="N51" s="64">
        <v>0</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794</v>
      </c>
      <c r="L52" s="64">
        <v>782</v>
      </c>
      <c r="M52" s="64">
        <v>755</v>
      </c>
      <c r="N52" s="64">
        <v>745</v>
      </c>
      <c r="O52" s="65">
        <v>767</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585</v>
      </c>
      <c r="L53" s="69">
        <v>517</v>
      </c>
      <c r="M53" s="69">
        <v>461</v>
      </c>
      <c r="N53" s="69">
        <v>422</v>
      </c>
      <c r="O53" s="70">
        <v>299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514</v>
      </c>
      <c r="J40" s="79" t="s">
        <v>515</v>
      </c>
      <c r="K40" s="79" t="s">
        <v>516</v>
      </c>
      <c r="L40" s="79" t="s">
        <v>517</v>
      </c>
      <c r="M40" s="80" t="s">
        <v>518</v>
      </c>
    </row>
    <row r="41" spans="2:13" ht="27.75" customHeight="1" x14ac:dyDescent="0.2">
      <c r="B41" s="1181" t="s">
        <v>24</v>
      </c>
      <c r="C41" s="1182"/>
      <c r="D41" s="81"/>
      <c r="E41" s="1183" t="s">
        <v>25</v>
      </c>
      <c r="F41" s="1183"/>
      <c r="G41" s="1183"/>
      <c r="H41" s="1184"/>
      <c r="I41" s="82">
        <v>7398</v>
      </c>
      <c r="J41" s="83">
        <v>6986</v>
      </c>
      <c r="K41" s="83">
        <v>7130</v>
      </c>
      <c r="L41" s="83">
        <v>7342</v>
      </c>
      <c r="M41" s="84">
        <v>7242</v>
      </c>
    </row>
    <row r="42" spans="2:13" ht="27.75" customHeight="1" x14ac:dyDescent="0.2">
      <c r="B42" s="1171"/>
      <c r="C42" s="1172"/>
      <c r="D42" s="85"/>
      <c r="E42" s="1175" t="s">
        <v>26</v>
      </c>
      <c r="F42" s="1175"/>
      <c r="G42" s="1175"/>
      <c r="H42" s="1176"/>
      <c r="I42" s="86">
        <v>427</v>
      </c>
      <c r="J42" s="87">
        <v>350</v>
      </c>
      <c r="K42" s="87">
        <v>272</v>
      </c>
      <c r="L42" s="87">
        <v>200</v>
      </c>
      <c r="M42" s="88">
        <v>163</v>
      </c>
    </row>
    <row r="43" spans="2:13" ht="27.75" customHeight="1" x14ac:dyDescent="0.2">
      <c r="B43" s="1171"/>
      <c r="C43" s="1172"/>
      <c r="D43" s="85"/>
      <c r="E43" s="1175" t="s">
        <v>27</v>
      </c>
      <c r="F43" s="1175"/>
      <c r="G43" s="1175"/>
      <c r="H43" s="1176"/>
      <c r="I43" s="86">
        <v>3707</v>
      </c>
      <c r="J43" s="87">
        <v>3667</v>
      </c>
      <c r="K43" s="87">
        <v>3613</v>
      </c>
      <c r="L43" s="87">
        <v>3545</v>
      </c>
      <c r="M43" s="88">
        <v>3492</v>
      </c>
    </row>
    <row r="44" spans="2:13" ht="27.75" customHeight="1" x14ac:dyDescent="0.2">
      <c r="B44" s="1171"/>
      <c r="C44" s="1172"/>
      <c r="D44" s="85"/>
      <c r="E44" s="1175" t="s">
        <v>28</v>
      </c>
      <c r="F44" s="1175"/>
      <c r="G44" s="1175"/>
      <c r="H44" s="1176"/>
      <c r="I44" s="86">
        <v>113</v>
      </c>
      <c r="J44" s="87">
        <v>76</v>
      </c>
      <c r="K44" s="87">
        <v>160</v>
      </c>
      <c r="L44" s="87">
        <v>123</v>
      </c>
      <c r="M44" s="88">
        <v>148</v>
      </c>
    </row>
    <row r="45" spans="2:13" ht="27.75" customHeight="1" x14ac:dyDescent="0.2">
      <c r="B45" s="1171"/>
      <c r="C45" s="1172"/>
      <c r="D45" s="85"/>
      <c r="E45" s="1175" t="s">
        <v>29</v>
      </c>
      <c r="F45" s="1175"/>
      <c r="G45" s="1175"/>
      <c r="H45" s="1176"/>
      <c r="I45" s="86">
        <v>1753</v>
      </c>
      <c r="J45" s="87">
        <v>1721</v>
      </c>
      <c r="K45" s="87">
        <v>1737</v>
      </c>
      <c r="L45" s="87">
        <v>1711</v>
      </c>
      <c r="M45" s="88">
        <v>1560</v>
      </c>
    </row>
    <row r="46" spans="2:13" ht="27.75" customHeight="1" x14ac:dyDescent="0.2">
      <c r="B46" s="1171"/>
      <c r="C46" s="1172"/>
      <c r="D46" s="85"/>
      <c r="E46" s="1175" t="s">
        <v>30</v>
      </c>
      <c r="F46" s="1175"/>
      <c r="G46" s="1175"/>
      <c r="H46" s="1176"/>
      <c r="I46" s="86" t="s">
        <v>475</v>
      </c>
      <c r="J46" s="87" t="s">
        <v>475</v>
      </c>
      <c r="K46" s="87" t="s">
        <v>475</v>
      </c>
      <c r="L46" s="87" t="s">
        <v>475</v>
      </c>
      <c r="M46" s="88" t="s">
        <v>475</v>
      </c>
    </row>
    <row r="47" spans="2:13" ht="27.75" customHeight="1" x14ac:dyDescent="0.2">
      <c r="B47" s="1171"/>
      <c r="C47" s="1172"/>
      <c r="D47" s="85"/>
      <c r="E47" s="1175" t="s">
        <v>31</v>
      </c>
      <c r="F47" s="1175"/>
      <c r="G47" s="1175"/>
      <c r="H47" s="1176"/>
      <c r="I47" s="86" t="s">
        <v>475</v>
      </c>
      <c r="J47" s="87" t="s">
        <v>475</v>
      </c>
      <c r="K47" s="87" t="s">
        <v>475</v>
      </c>
      <c r="L47" s="87" t="s">
        <v>475</v>
      </c>
      <c r="M47" s="88" t="s">
        <v>475</v>
      </c>
    </row>
    <row r="48" spans="2:13" ht="27.75" customHeight="1" x14ac:dyDescent="0.2">
      <c r="B48" s="1173"/>
      <c r="C48" s="1174"/>
      <c r="D48" s="85"/>
      <c r="E48" s="1175" t="s">
        <v>32</v>
      </c>
      <c r="F48" s="1175"/>
      <c r="G48" s="1175"/>
      <c r="H48" s="1176"/>
      <c r="I48" s="86" t="s">
        <v>475</v>
      </c>
      <c r="J48" s="87" t="s">
        <v>475</v>
      </c>
      <c r="K48" s="87" t="s">
        <v>475</v>
      </c>
      <c r="L48" s="87" t="s">
        <v>475</v>
      </c>
      <c r="M48" s="88" t="s">
        <v>475</v>
      </c>
    </row>
    <row r="49" spans="2:13" ht="27.75" customHeight="1" x14ac:dyDescent="0.2">
      <c r="B49" s="1169" t="s">
        <v>33</v>
      </c>
      <c r="C49" s="1170"/>
      <c r="D49" s="89"/>
      <c r="E49" s="1175" t="s">
        <v>34</v>
      </c>
      <c r="F49" s="1175"/>
      <c r="G49" s="1175"/>
      <c r="H49" s="1176"/>
      <c r="I49" s="86">
        <v>1345</v>
      </c>
      <c r="J49" s="87">
        <v>1582</v>
      </c>
      <c r="K49" s="87">
        <v>1757</v>
      </c>
      <c r="L49" s="87">
        <v>1700</v>
      </c>
      <c r="M49" s="88">
        <v>1600</v>
      </c>
    </row>
    <row r="50" spans="2:13" ht="27.75" customHeight="1" x14ac:dyDescent="0.2">
      <c r="B50" s="1171"/>
      <c r="C50" s="1172"/>
      <c r="D50" s="85"/>
      <c r="E50" s="1175" t="s">
        <v>35</v>
      </c>
      <c r="F50" s="1175"/>
      <c r="G50" s="1175"/>
      <c r="H50" s="1176"/>
      <c r="I50" s="86">
        <v>2198</v>
      </c>
      <c r="J50" s="87">
        <v>2068</v>
      </c>
      <c r="K50" s="87">
        <v>2000</v>
      </c>
      <c r="L50" s="87">
        <v>1862</v>
      </c>
      <c r="M50" s="88">
        <v>1764</v>
      </c>
    </row>
    <row r="51" spans="2:13" ht="27.75" customHeight="1" x14ac:dyDescent="0.2">
      <c r="B51" s="1173"/>
      <c r="C51" s="1174"/>
      <c r="D51" s="85"/>
      <c r="E51" s="1175" t="s">
        <v>36</v>
      </c>
      <c r="F51" s="1175"/>
      <c r="G51" s="1175"/>
      <c r="H51" s="1176"/>
      <c r="I51" s="86">
        <v>6725</v>
      </c>
      <c r="J51" s="87">
        <v>6683</v>
      </c>
      <c r="K51" s="87">
        <v>6612</v>
      </c>
      <c r="L51" s="87">
        <v>6904</v>
      </c>
      <c r="M51" s="88">
        <v>6768</v>
      </c>
    </row>
    <row r="52" spans="2:13" ht="27.75" customHeight="1" thickBot="1" x14ac:dyDescent="0.25">
      <c r="B52" s="1177" t="s">
        <v>37</v>
      </c>
      <c r="C52" s="1178"/>
      <c r="D52" s="90"/>
      <c r="E52" s="1179" t="s">
        <v>38</v>
      </c>
      <c r="F52" s="1179"/>
      <c r="G52" s="1179"/>
      <c r="H52" s="1180"/>
      <c r="I52" s="91">
        <v>3131</v>
      </c>
      <c r="J52" s="92">
        <v>2467</v>
      </c>
      <c r="K52" s="92">
        <v>2544</v>
      </c>
      <c r="L52" s="92">
        <v>2457</v>
      </c>
      <c r="M52" s="93">
        <v>2473</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513</v>
      </c>
      <c r="G2" s="111"/>
      <c r="H2" s="112"/>
    </row>
    <row r="3" spans="1:8" x14ac:dyDescent="0.2">
      <c r="A3" s="108" t="s">
        <v>506</v>
      </c>
      <c r="B3" s="113"/>
      <c r="C3" s="114"/>
      <c r="D3" s="115">
        <v>110263</v>
      </c>
      <c r="E3" s="116"/>
      <c r="F3" s="117">
        <v>64717</v>
      </c>
      <c r="G3" s="118"/>
      <c r="H3" s="119"/>
    </row>
    <row r="4" spans="1:8" x14ac:dyDescent="0.2">
      <c r="A4" s="120"/>
      <c r="B4" s="121"/>
      <c r="C4" s="122"/>
      <c r="D4" s="123">
        <v>48774</v>
      </c>
      <c r="E4" s="124"/>
      <c r="F4" s="125">
        <v>31931</v>
      </c>
      <c r="G4" s="126"/>
      <c r="H4" s="127"/>
    </row>
    <row r="5" spans="1:8" x14ac:dyDescent="0.2">
      <c r="A5" s="108" t="s">
        <v>508</v>
      </c>
      <c r="B5" s="113"/>
      <c r="C5" s="114"/>
      <c r="D5" s="115">
        <v>55364</v>
      </c>
      <c r="E5" s="116"/>
      <c r="F5" s="117">
        <v>61557</v>
      </c>
      <c r="G5" s="118"/>
      <c r="H5" s="119"/>
    </row>
    <row r="6" spans="1:8" x14ac:dyDescent="0.2">
      <c r="A6" s="120"/>
      <c r="B6" s="121"/>
      <c r="C6" s="122"/>
      <c r="D6" s="123">
        <v>42614</v>
      </c>
      <c r="E6" s="124"/>
      <c r="F6" s="125">
        <v>32497</v>
      </c>
      <c r="G6" s="126"/>
      <c r="H6" s="127"/>
    </row>
    <row r="7" spans="1:8" x14ac:dyDescent="0.2">
      <c r="A7" s="108" t="s">
        <v>509</v>
      </c>
      <c r="B7" s="113"/>
      <c r="C7" s="114"/>
      <c r="D7" s="115">
        <v>106730</v>
      </c>
      <c r="E7" s="116"/>
      <c r="F7" s="117">
        <v>69806</v>
      </c>
      <c r="G7" s="118"/>
      <c r="H7" s="119"/>
    </row>
    <row r="8" spans="1:8" x14ac:dyDescent="0.2">
      <c r="A8" s="120"/>
      <c r="B8" s="121"/>
      <c r="C8" s="122"/>
      <c r="D8" s="123">
        <v>56446</v>
      </c>
      <c r="E8" s="124"/>
      <c r="F8" s="125">
        <v>32823</v>
      </c>
      <c r="G8" s="126"/>
      <c r="H8" s="127"/>
    </row>
    <row r="9" spans="1:8" x14ac:dyDescent="0.2">
      <c r="A9" s="108" t="s">
        <v>510</v>
      </c>
      <c r="B9" s="113"/>
      <c r="C9" s="114"/>
      <c r="D9" s="115">
        <v>85131</v>
      </c>
      <c r="E9" s="116"/>
      <c r="F9" s="117">
        <v>74444</v>
      </c>
      <c r="G9" s="118"/>
      <c r="H9" s="119"/>
    </row>
    <row r="10" spans="1:8" x14ac:dyDescent="0.2">
      <c r="A10" s="120"/>
      <c r="B10" s="121"/>
      <c r="C10" s="122"/>
      <c r="D10" s="123">
        <v>66023</v>
      </c>
      <c r="E10" s="124"/>
      <c r="F10" s="125">
        <v>34175</v>
      </c>
      <c r="G10" s="126"/>
      <c r="H10" s="127"/>
    </row>
    <row r="11" spans="1:8" x14ac:dyDescent="0.2">
      <c r="A11" s="108" t="s">
        <v>511</v>
      </c>
      <c r="B11" s="113"/>
      <c r="C11" s="114"/>
      <c r="D11" s="115">
        <v>63979</v>
      </c>
      <c r="E11" s="116"/>
      <c r="F11" s="117">
        <v>85205</v>
      </c>
      <c r="G11" s="118"/>
      <c r="H11" s="119"/>
    </row>
    <row r="12" spans="1:8" x14ac:dyDescent="0.2">
      <c r="A12" s="120"/>
      <c r="B12" s="121"/>
      <c r="C12" s="128"/>
      <c r="D12" s="123">
        <v>34474</v>
      </c>
      <c r="E12" s="124"/>
      <c r="F12" s="125">
        <v>38847</v>
      </c>
      <c r="G12" s="126"/>
      <c r="H12" s="127"/>
    </row>
    <row r="13" spans="1:8" x14ac:dyDescent="0.2">
      <c r="A13" s="108"/>
      <c r="B13" s="113"/>
      <c r="C13" s="129"/>
      <c r="D13" s="130">
        <v>84293</v>
      </c>
      <c r="E13" s="131"/>
      <c r="F13" s="132">
        <v>71146</v>
      </c>
      <c r="G13" s="133"/>
      <c r="H13" s="119"/>
    </row>
    <row r="14" spans="1:8" x14ac:dyDescent="0.2">
      <c r="A14" s="120"/>
      <c r="B14" s="121"/>
      <c r="C14" s="122"/>
      <c r="D14" s="123">
        <v>49666</v>
      </c>
      <c r="E14" s="124"/>
      <c r="F14" s="125">
        <v>34055</v>
      </c>
      <c r="G14" s="126"/>
      <c r="H14" s="127"/>
    </row>
    <row r="17" spans="1:11" x14ac:dyDescent="0.2">
      <c r="A17" s="104" t="s">
        <v>41</v>
      </c>
    </row>
    <row r="18" spans="1:11" x14ac:dyDescent="0.2">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2">
      <c r="A19" s="134" t="s">
        <v>42</v>
      </c>
      <c r="B19" s="134">
        <f>ROUND(VALUE(SUBSTITUTE(実質収支比率等に係る経年分析!F$48,"▲","-")),2)</f>
        <v>6.58</v>
      </c>
      <c r="C19" s="134">
        <f>ROUND(VALUE(SUBSTITUTE(実質収支比率等に係る経年分析!G$48,"▲","-")),2)</f>
        <v>5.56</v>
      </c>
      <c r="D19" s="134">
        <f>ROUND(VALUE(SUBSTITUTE(実質収支比率等に係る経年分析!H$48,"▲","-")),2)</f>
        <v>4.47</v>
      </c>
      <c r="E19" s="134">
        <f>ROUND(VALUE(SUBSTITUTE(実質収支比率等に係る経年分析!I$48,"▲","-")),2)</f>
        <v>5.01</v>
      </c>
      <c r="F19" s="134">
        <f>ROUND(VALUE(SUBSTITUTE(実質収支比率等に係る経年分析!J$48,"▲","-")),2)</f>
        <v>7.28</v>
      </c>
    </row>
    <row r="20" spans="1:11" x14ac:dyDescent="0.2">
      <c r="A20" s="134" t="s">
        <v>43</v>
      </c>
      <c r="B20" s="134">
        <f>ROUND(VALUE(SUBSTITUTE(実質収支比率等に係る経年分析!F$47,"▲","-")),2)</f>
        <v>19.68</v>
      </c>
      <c r="C20" s="134">
        <f>ROUND(VALUE(SUBSTITUTE(実質収支比率等に係る経年分析!G$47,"▲","-")),2)</f>
        <v>18.91</v>
      </c>
      <c r="D20" s="134">
        <f>ROUND(VALUE(SUBSTITUTE(実質収支比率等に係る経年分析!H$47,"▲","-")),2)</f>
        <v>19.86</v>
      </c>
      <c r="E20" s="134">
        <f>ROUND(VALUE(SUBSTITUTE(実質収支比率等に係る経年分析!I$47,"▲","-")),2)</f>
        <v>16.73</v>
      </c>
      <c r="F20" s="134">
        <f>ROUND(VALUE(SUBSTITUTE(実質収支比率等に係る経年分析!J$47,"▲","-")),2)</f>
        <v>15.56</v>
      </c>
    </row>
    <row r="21" spans="1:11" x14ac:dyDescent="0.2">
      <c r="A21" s="134" t="s">
        <v>44</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-2.27</v>
      </c>
      <c r="D21" s="134">
        <f>IF(ISNUMBER(VALUE(SUBSTITUTE(実質収支比率等に係る経年分析!H$49,"▲","-"))),ROUND(VALUE(SUBSTITUTE(実質収支比率等に係る経年分析!H$49,"▲","-")),2),NA())</f>
        <v>-0.35</v>
      </c>
      <c r="E21" s="134">
        <f>IF(ISNUMBER(VALUE(SUBSTITUTE(実質収支比率等に係る経年分析!I$49,"▲","-"))),ROUND(VALUE(SUBSTITUTE(実質収支比率等に係る経年分析!I$49,"▲","-")),2),NA())</f>
        <v>-2.46</v>
      </c>
      <c r="F21" s="134">
        <f>IF(ISNUMBER(VALUE(SUBSTITUTE(実質収支比率等に係る経年分析!J$49,"▲","-"))),ROUND(VALUE(SUBSTITUTE(実質収支比率等に係る経年分析!J$49,"▲","-")),2),NA())</f>
        <v>1.05</v>
      </c>
    </row>
    <row r="24" spans="1:11" x14ac:dyDescent="0.2">
      <c r="A24" s="104" t="s">
        <v>45</v>
      </c>
    </row>
    <row r="25" spans="1:11" x14ac:dyDescent="0.2">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str">
        <f>IF(連結実質赤字比率に係る赤字・黒字の構成分析!C$40="",NA(),連結実質赤字比率に係る赤字・黒字の構成分析!C$40)</f>
        <v>介護保険サービス事業特別会計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地方卸売市場事業特別会計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2">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2">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2">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6.06</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7.39</v>
      </c>
    </row>
    <row r="36" spans="1:16" x14ac:dyDescent="0.2">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3.44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5.38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4.6100000000000003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3.83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2.98</v>
      </c>
      <c r="K36" s="135" t="e">
        <f>IF(ROUND(VALUE(SUBSTITUTE(連結実質赤字比率に係る赤字・黒字の構成分析!J$34,"▲", "-")), 2) &gt;= 0, ABS(ROUND(VALUE(SUBSTITUTE(連結実質赤字比率に係る赤字・黒字の構成分析!J$34,"▲", "-")), 2)), NA())</f>
        <v>#N/A</v>
      </c>
    </row>
    <row r="39" spans="1:16" x14ac:dyDescent="0.2">
      <c r="A39" s="104" t="s">
        <v>48</v>
      </c>
    </row>
    <row r="40" spans="1:16" x14ac:dyDescent="0.2">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794</v>
      </c>
      <c r="E42" s="136"/>
      <c r="F42" s="136"/>
      <c r="G42" s="136">
        <f>'実質公債費比率（分子）の構造'!L$52</f>
        <v>782</v>
      </c>
      <c r="H42" s="136"/>
      <c r="I42" s="136"/>
      <c r="J42" s="136">
        <f>'実質公債費比率（分子）の構造'!M$52</f>
        <v>755</v>
      </c>
      <c r="K42" s="136"/>
      <c r="L42" s="136"/>
      <c r="M42" s="136">
        <f>'実質公債費比率（分子）の構造'!N$52</f>
        <v>745</v>
      </c>
      <c r="N42" s="136"/>
      <c r="O42" s="136"/>
      <c r="P42" s="136">
        <f>'実質公債費比率（分子）の構造'!O$52</f>
        <v>767</v>
      </c>
    </row>
    <row r="43" spans="1:16" x14ac:dyDescent="0.2">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2">
      <c r="A44" s="136" t="s">
        <v>53</v>
      </c>
      <c r="B44" s="136">
        <f>'実質公債費比率（分子）の構造'!K$50</f>
        <v>108</v>
      </c>
      <c r="C44" s="136"/>
      <c r="D44" s="136"/>
      <c r="E44" s="136">
        <f>'実質公債費比率（分子）の構造'!L$50</f>
        <v>85</v>
      </c>
      <c r="F44" s="136"/>
      <c r="G44" s="136"/>
      <c r="H44" s="136">
        <f>'実質公債費比率（分子）の構造'!M$50</f>
        <v>84</v>
      </c>
      <c r="I44" s="136"/>
      <c r="J44" s="136"/>
      <c r="K44" s="136">
        <f>'実質公債費比率（分子）の構造'!N$50</f>
        <v>76</v>
      </c>
      <c r="L44" s="136"/>
      <c r="M44" s="136"/>
      <c r="N44" s="136">
        <f>'実質公債費比率（分子）の構造'!O$50</f>
        <v>40</v>
      </c>
      <c r="O44" s="136"/>
      <c r="P44" s="136"/>
    </row>
    <row r="45" spans="1:16" x14ac:dyDescent="0.2">
      <c r="A45" s="136" t="s">
        <v>54</v>
      </c>
      <c r="B45" s="136">
        <f>'実質公債費比率（分子）の構造'!K$49</f>
        <v>39</v>
      </c>
      <c r="C45" s="136"/>
      <c r="D45" s="136"/>
      <c r="E45" s="136">
        <f>'実質公債費比率（分子）の構造'!L$49</f>
        <v>39</v>
      </c>
      <c r="F45" s="136"/>
      <c r="G45" s="136"/>
      <c r="H45" s="136">
        <f>'実質公債費比率（分子）の構造'!M$49</f>
        <v>38</v>
      </c>
      <c r="I45" s="136"/>
      <c r="J45" s="136"/>
      <c r="K45" s="136">
        <f>'実質公債費比率（分子）の構造'!N$49</f>
        <v>38</v>
      </c>
      <c r="L45" s="136"/>
      <c r="M45" s="136"/>
      <c r="N45" s="136">
        <f>'実質公債費比率（分子）の構造'!O$49</f>
        <v>7</v>
      </c>
      <c r="O45" s="136"/>
      <c r="P45" s="136"/>
    </row>
    <row r="46" spans="1:16" x14ac:dyDescent="0.2">
      <c r="A46" s="136" t="s">
        <v>55</v>
      </c>
      <c r="B46" s="136">
        <f>'実質公債費比率（分子）の構造'!K$48</f>
        <v>273</v>
      </c>
      <c r="C46" s="136"/>
      <c r="D46" s="136"/>
      <c r="E46" s="136">
        <f>'実質公債費比率（分子）の構造'!L$48</f>
        <v>277</v>
      </c>
      <c r="F46" s="136"/>
      <c r="G46" s="136"/>
      <c r="H46" s="136">
        <f>'実質公債費比率（分子）の構造'!M$48</f>
        <v>280</v>
      </c>
      <c r="I46" s="136"/>
      <c r="J46" s="136"/>
      <c r="K46" s="136">
        <f>'実質公債費比率（分子）の構造'!N$48</f>
        <v>283</v>
      </c>
      <c r="L46" s="136"/>
      <c r="M46" s="136"/>
      <c r="N46" s="136">
        <f>'実質公債費比率（分子）の構造'!O$48</f>
        <v>280</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958</v>
      </c>
      <c r="C49" s="136"/>
      <c r="D49" s="136"/>
      <c r="E49" s="136">
        <f>'実質公債費比率（分子）の構造'!L$45</f>
        <v>898</v>
      </c>
      <c r="F49" s="136"/>
      <c r="G49" s="136"/>
      <c r="H49" s="136">
        <f>'実質公債費比率（分子）の構造'!M$45</f>
        <v>813</v>
      </c>
      <c r="I49" s="136"/>
      <c r="J49" s="136"/>
      <c r="K49" s="136">
        <f>'実質公債費比率（分子）の構造'!N$45</f>
        <v>770</v>
      </c>
      <c r="L49" s="136"/>
      <c r="M49" s="136"/>
      <c r="N49" s="136">
        <f>'実質公債費比率（分子）の構造'!O$45</f>
        <v>739</v>
      </c>
      <c r="O49" s="136"/>
      <c r="P49" s="136"/>
    </row>
    <row r="50" spans="1:16" x14ac:dyDescent="0.2">
      <c r="A50" s="136" t="s">
        <v>59</v>
      </c>
      <c r="B50" s="136" t="e">
        <f>NA()</f>
        <v>#N/A</v>
      </c>
      <c r="C50" s="136">
        <f>IF(ISNUMBER('実質公債費比率（分子）の構造'!K$53),'実質公債費比率（分子）の構造'!K$53,NA())</f>
        <v>585</v>
      </c>
      <c r="D50" s="136" t="e">
        <f>NA()</f>
        <v>#N/A</v>
      </c>
      <c r="E50" s="136" t="e">
        <f>NA()</f>
        <v>#N/A</v>
      </c>
      <c r="F50" s="136">
        <f>IF(ISNUMBER('実質公債費比率（分子）の構造'!L$53),'実質公債費比率（分子）の構造'!L$53,NA())</f>
        <v>517</v>
      </c>
      <c r="G50" s="136" t="e">
        <f>NA()</f>
        <v>#N/A</v>
      </c>
      <c r="H50" s="136" t="e">
        <f>NA()</f>
        <v>#N/A</v>
      </c>
      <c r="I50" s="136">
        <f>IF(ISNUMBER('実質公債費比率（分子）の構造'!M$53),'実質公債費比率（分子）の構造'!M$53,NA())</f>
        <v>461</v>
      </c>
      <c r="J50" s="136" t="e">
        <f>NA()</f>
        <v>#N/A</v>
      </c>
      <c r="K50" s="136" t="e">
        <f>NA()</f>
        <v>#N/A</v>
      </c>
      <c r="L50" s="136">
        <f>IF(ISNUMBER('実質公債費比率（分子）の構造'!N$53),'実質公債費比率（分子）の構造'!N$53,NA())</f>
        <v>422</v>
      </c>
      <c r="M50" s="136" t="e">
        <f>NA()</f>
        <v>#N/A</v>
      </c>
      <c r="N50" s="136" t="e">
        <f>NA()</f>
        <v>#N/A</v>
      </c>
      <c r="O50" s="136">
        <f>IF(ISNUMBER('実質公債費比率（分子）の構造'!O$53),'実質公債費比率（分子）の構造'!O$53,NA())</f>
        <v>299</v>
      </c>
      <c r="P50" s="136" t="e">
        <f>NA()</f>
        <v>#N/A</v>
      </c>
    </row>
    <row r="53" spans="1:16" x14ac:dyDescent="0.2">
      <c r="A53" s="104" t="s">
        <v>60</v>
      </c>
    </row>
    <row r="54" spans="1:16" x14ac:dyDescent="0.2">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6725</v>
      </c>
      <c r="E56" s="135"/>
      <c r="F56" s="135"/>
      <c r="G56" s="135">
        <f>'将来負担比率（分子）の構造'!J$51</f>
        <v>6683</v>
      </c>
      <c r="H56" s="135"/>
      <c r="I56" s="135"/>
      <c r="J56" s="135">
        <f>'将来負担比率（分子）の構造'!K$51</f>
        <v>6612</v>
      </c>
      <c r="K56" s="135"/>
      <c r="L56" s="135"/>
      <c r="M56" s="135">
        <f>'将来負担比率（分子）の構造'!L$51</f>
        <v>6904</v>
      </c>
      <c r="N56" s="135"/>
      <c r="O56" s="135"/>
      <c r="P56" s="135">
        <f>'将来負担比率（分子）の構造'!M$51</f>
        <v>6768</v>
      </c>
    </row>
    <row r="57" spans="1:16" x14ac:dyDescent="0.2">
      <c r="A57" s="135" t="s">
        <v>35</v>
      </c>
      <c r="B57" s="135"/>
      <c r="C57" s="135"/>
      <c r="D57" s="135">
        <f>'将来負担比率（分子）の構造'!I$50</f>
        <v>2198</v>
      </c>
      <c r="E57" s="135"/>
      <c r="F57" s="135"/>
      <c r="G57" s="135">
        <f>'将来負担比率（分子）の構造'!J$50</f>
        <v>2068</v>
      </c>
      <c r="H57" s="135"/>
      <c r="I57" s="135"/>
      <c r="J57" s="135">
        <f>'将来負担比率（分子）の構造'!K$50</f>
        <v>2000</v>
      </c>
      <c r="K57" s="135"/>
      <c r="L57" s="135"/>
      <c r="M57" s="135">
        <f>'将来負担比率（分子）の構造'!L$50</f>
        <v>1862</v>
      </c>
      <c r="N57" s="135"/>
      <c r="O57" s="135"/>
      <c r="P57" s="135">
        <f>'将来負担比率（分子）の構造'!M$50</f>
        <v>1764</v>
      </c>
    </row>
    <row r="58" spans="1:16" x14ac:dyDescent="0.2">
      <c r="A58" s="135" t="s">
        <v>34</v>
      </c>
      <c r="B58" s="135"/>
      <c r="C58" s="135"/>
      <c r="D58" s="135">
        <f>'将来負担比率（分子）の構造'!I$49</f>
        <v>1345</v>
      </c>
      <c r="E58" s="135"/>
      <c r="F58" s="135"/>
      <c r="G58" s="135">
        <f>'将来負担比率（分子）の構造'!J$49</f>
        <v>1582</v>
      </c>
      <c r="H58" s="135"/>
      <c r="I58" s="135"/>
      <c r="J58" s="135">
        <f>'将来負担比率（分子）の構造'!K$49</f>
        <v>1757</v>
      </c>
      <c r="K58" s="135"/>
      <c r="L58" s="135"/>
      <c r="M58" s="135">
        <f>'将来負担比率（分子）の構造'!L$49</f>
        <v>1700</v>
      </c>
      <c r="N58" s="135"/>
      <c r="O58" s="135"/>
      <c r="P58" s="135">
        <f>'将来負担比率（分子）の構造'!M$49</f>
        <v>1600</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1753</v>
      </c>
      <c r="C62" s="135"/>
      <c r="D62" s="135"/>
      <c r="E62" s="135">
        <f>'将来負担比率（分子）の構造'!J$45</f>
        <v>1721</v>
      </c>
      <c r="F62" s="135"/>
      <c r="G62" s="135"/>
      <c r="H62" s="135">
        <f>'将来負担比率（分子）の構造'!K$45</f>
        <v>1737</v>
      </c>
      <c r="I62" s="135"/>
      <c r="J62" s="135"/>
      <c r="K62" s="135">
        <f>'将来負担比率（分子）の構造'!L$45</f>
        <v>1711</v>
      </c>
      <c r="L62" s="135"/>
      <c r="M62" s="135"/>
      <c r="N62" s="135">
        <f>'将来負担比率（分子）の構造'!M$45</f>
        <v>1560</v>
      </c>
      <c r="O62" s="135"/>
      <c r="P62" s="135"/>
    </row>
    <row r="63" spans="1:16" x14ac:dyDescent="0.2">
      <c r="A63" s="135" t="s">
        <v>28</v>
      </c>
      <c r="B63" s="135">
        <f>'将来負担比率（分子）の構造'!I$44</f>
        <v>113</v>
      </c>
      <c r="C63" s="135"/>
      <c r="D63" s="135"/>
      <c r="E63" s="135">
        <f>'将来負担比率（分子）の構造'!J$44</f>
        <v>76</v>
      </c>
      <c r="F63" s="135"/>
      <c r="G63" s="135"/>
      <c r="H63" s="135">
        <f>'将来負担比率（分子）の構造'!K$44</f>
        <v>160</v>
      </c>
      <c r="I63" s="135"/>
      <c r="J63" s="135"/>
      <c r="K63" s="135">
        <f>'将来負担比率（分子）の構造'!L$44</f>
        <v>123</v>
      </c>
      <c r="L63" s="135"/>
      <c r="M63" s="135"/>
      <c r="N63" s="135">
        <f>'将来負担比率（分子）の構造'!M$44</f>
        <v>148</v>
      </c>
      <c r="O63" s="135"/>
      <c r="P63" s="135"/>
    </row>
    <row r="64" spans="1:16" x14ac:dyDescent="0.2">
      <c r="A64" s="135" t="s">
        <v>27</v>
      </c>
      <c r="B64" s="135">
        <f>'将来負担比率（分子）の構造'!I$43</f>
        <v>3707</v>
      </c>
      <c r="C64" s="135"/>
      <c r="D64" s="135"/>
      <c r="E64" s="135">
        <f>'将来負担比率（分子）の構造'!J$43</f>
        <v>3667</v>
      </c>
      <c r="F64" s="135"/>
      <c r="G64" s="135"/>
      <c r="H64" s="135">
        <f>'将来負担比率（分子）の構造'!K$43</f>
        <v>3613</v>
      </c>
      <c r="I64" s="135"/>
      <c r="J64" s="135"/>
      <c r="K64" s="135">
        <f>'将来負担比率（分子）の構造'!L$43</f>
        <v>3545</v>
      </c>
      <c r="L64" s="135"/>
      <c r="M64" s="135"/>
      <c r="N64" s="135">
        <f>'将来負担比率（分子）の構造'!M$43</f>
        <v>3492</v>
      </c>
      <c r="O64" s="135"/>
      <c r="P64" s="135"/>
    </row>
    <row r="65" spans="1:16" x14ac:dyDescent="0.2">
      <c r="A65" s="135" t="s">
        <v>26</v>
      </c>
      <c r="B65" s="135">
        <f>'将来負担比率（分子）の構造'!I$42</f>
        <v>427</v>
      </c>
      <c r="C65" s="135"/>
      <c r="D65" s="135"/>
      <c r="E65" s="135">
        <f>'将来負担比率（分子）の構造'!J$42</f>
        <v>350</v>
      </c>
      <c r="F65" s="135"/>
      <c r="G65" s="135"/>
      <c r="H65" s="135">
        <f>'将来負担比率（分子）の構造'!K$42</f>
        <v>272</v>
      </c>
      <c r="I65" s="135"/>
      <c r="J65" s="135"/>
      <c r="K65" s="135">
        <f>'将来負担比率（分子）の構造'!L$42</f>
        <v>200</v>
      </c>
      <c r="L65" s="135"/>
      <c r="M65" s="135"/>
      <c r="N65" s="135">
        <f>'将来負担比率（分子）の構造'!M$42</f>
        <v>163</v>
      </c>
      <c r="O65" s="135"/>
      <c r="P65" s="135"/>
    </row>
    <row r="66" spans="1:16" x14ac:dyDescent="0.2">
      <c r="A66" s="135" t="s">
        <v>25</v>
      </c>
      <c r="B66" s="135">
        <f>'将来負担比率（分子）の構造'!I$41</f>
        <v>7398</v>
      </c>
      <c r="C66" s="135"/>
      <c r="D66" s="135"/>
      <c r="E66" s="135">
        <f>'将来負担比率（分子）の構造'!J$41</f>
        <v>6986</v>
      </c>
      <c r="F66" s="135"/>
      <c r="G66" s="135"/>
      <c r="H66" s="135">
        <f>'将来負担比率（分子）の構造'!K$41</f>
        <v>7130</v>
      </c>
      <c r="I66" s="135"/>
      <c r="J66" s="135"/>
      <c r="K66" s="135">
        <f>'将来負担比率（分子）の構造'!L$41</f>
        <v>7342</v>
      </c>
      <c r="L66" s="135"/>
      <c r="M66" s="135"/>
      <c r="N66" s="135">
        <f>'将来負担比率（分子）の構造'!M$41</f>
        <v>7242</v>
      </c>
      <c r="O66" s="135"/>
      <c r="P66" s="135"/>
    </row>
    <row r="67" spans="1:16" x14ac:dyDescent="0.2">
      <c r="A67" s="135" t="s">
        <v>63</v>
      </c>
      <c r="B67" s="135" t="e">
        <f>NA()</f>
        <v>#N/A</v>
      </c>
      <c r="C67" s="135">
        <f>IF(ISNUMBER('将来負担比率（分子）の構造'!I$52), IF('将来負担比率（分子）の構造'!I$52 &lt; 0, 0, '将来負担比率（分子）の構造'!I$52), NA())</f>
        <v>3131</v>
      </c>
      <c r="D67" s="135" t="e">
        <f>NA()</f>
        <v>#N/A</v>
      </c>
      <c r="E67" s="135" t="e">
        <f>NA()</f>
        <v>#N/A</v>
      </c>
      <c r="F67" s="135">
        <f>IF(ISNUMBER('将来負担比率（分子）の構造'!J$52), IF('将来負担比率（分子）の構造'!J$52 &lt; 0, 0, '将来負担比率（分子）の構造'!J$52), NA())</f>
        <v>2467</v>
      </c>
      <c r="G67" s="135" t="e">
        <f>NA()</f>
        <v>#N/A</v>
      </c>
      <c r="H67" s="135" t="e">
        <f>NA()</f>
        <v>#N/A</v>
      </c>
      <c r="I67" s="135">
        <f>IF(ISNUMBER('将来負担比率（分子）の構造'!K$52), IF('将来負担比率（分子）の構造'!K$52 &lt; 0, 0, '将来負担比率（分子）の構造'!K$52), NA())</f>
        <v>2544</v>
      </c>
      <c r="J67" s="135" t="e">
        <f>NA()</f>
        <v>#N/A</v>
      </c>
      <c r="K67" s="135" t="e">
        <f>NA()</f>
        <v>#N/A</v>
      </c>
      <c r="L67" s="135">
        <f>IF(ISNUMBER('将来負担比率（分子）の構造'!L$52), IF('将来負担比率（分子）の構造'!L$52 &lt; 0, 0, '将来負担比率（分子）の構造'!L$52), NA())</f>
        <v>2457</v>
      </c>
      <c r="M67" s="135" t="e">
        <f>NA()</f>
        <v>#N/A</v>
      </c>
      <c r="N67" s="135" t="e">
        <f>NA()</f>
        <v>#N/A</v>
      </c>
      <c r="O67" s="135">
        <f>IF(ISNUMBER('将来負担比率（分子）の構造'!M$52), IF('将来負担比率（分子）の構造'!M$52 &lt; 0, 0, '将来負担比率（分子）の構造'!M$52), NA())</f>
        <v>2473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2016-04-18T07:21:35Z</cp:lastPrinted>
  <dcterms:created xsi:type="dcterms:W3CDTF">2016-02-15T00:22:06Z</dcterms:created>
  <dcterms:modified xsi:type="dcterms:W3CDTF">2016-04-18T07:24:33Z</dcterms:modified>
  <cp:category/>
</cp:coreProperties>
</file>