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U34" i="9" s="1"/>
  <c r="CO34" i="9"/>
  <c r="BW34" i="9"/>
  <c r="C34" i="9"/>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<sst xmlns="http://schemas.openxmlformats.org/spreadsheetml/2006/main" count="1024" uniqueCount="560">
  <si>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</si>
  <si>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</si>
  <si>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</si>
  <si>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</si>
  <si>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</si>
  <si>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</si>
  <si>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</si>
  <si>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</si>
  <si>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</si>
  <si>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</si>
  <si>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</si>
  <si>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</si>
  <si>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</si>
  <si>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</si>
  <si>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</si>
  <si>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</si>
  <si>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</si>
  <si>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</si>
  <si>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</si>
  <si>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</si>
  <si>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</si>
  <si>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</si>
  <si>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</si>
  <si>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</si>
  <si>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</si>
  <si>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</si>
  <si>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</si>
  <si>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</si>
  <si>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</si>
  <si>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</si>
  <si>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</si>
  <si>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</si>
  <si>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</si>
  <si>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</si>
  <si>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</si>
  <si>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</si>
  <si>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</si>
  <si>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</si>
  <si>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</si>
  <si>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</si>
  <si>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</si>
  <si>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</si>
  <si>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</si>
  <si>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</si>
  <si>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</si>
  <si>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</si>
  <si>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</si>
  <si>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</si>
  <si>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</si>
  <si>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</si>
  <si>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</si>
  <si>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</si>
  <si>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</si>
  <si>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</si>
  <si>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</si>
  <si>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</si>
  <si>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</si>
  <si>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</si>
  <si>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</si>
  <si>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</si>
  <si>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</si>
  <si>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</si>
  <si>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</si>
  <si>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</si>
  <si>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</si>
  <si>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</si>
  <si>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</si>
  <si>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</si>
  <si>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</si>
  <si>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</si>
  <si>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</si>
  <si>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</si>
  <si>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</si>
  <si>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</si>
  <si>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</si>
  <si>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</si>
  <si>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</si>
  <si>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</si>
  <si>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</si>
  <si>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</si>
  <si>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</si>
  <si>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</si>
  <si>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倶知安町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</si>
  <si>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</si>
  <si>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</si>
  <si>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</si>
  <si>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</si>
  <si>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</si>
  <si>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</si>
  <si>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</si>
  <si>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</si>
  <si>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</si>
  <si>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</si>
  <si>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</si>
  <si>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</si>
  <si>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</si>
  <si>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</si>
  <si>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</si>
  <si>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</si>
  <si>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</si>
  <si>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</si>
  <si>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</si>
  <si>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</si>
  <si>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</si>
  <si>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</si>
  <si>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</si>
  <si>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</si>
  <si>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</si>
  <si>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</si>
  <si>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</si>
  <si>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</si>
  <si>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</si>
  <si>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</si>
  <si>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</si>
  <si>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</si>
  <si>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</si>
  <si>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</si>
  <si>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</si>
  <si>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</si>
  <si>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</si>
  <si>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</si>
  <si>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</si>
  <si>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</si>
  <si>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</si>
  <si>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</si>
  <si>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</si>
  <si>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</si>
  <si>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</si>
  <si>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</si>
  <si>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</si>
  <si>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</si>
  <si>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</si>
  <si>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</si>
  <si>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</si>
  <si>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</si>
  <si>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</si>
  <si>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</si>
  <si>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</si>
  <si>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</si>
  <si>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</si>
  <si>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</si>
  <si>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</si>
  <si>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</si>
  <si>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</si>
  <si>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</si>
  <si>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</si>
  <si>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</si>
  <si>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</si>
  <si>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</si>
  <si>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</si>
  <si>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</si>
  <si>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</si>
  <si>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</si>
  <si>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</si>
  <si>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</si>
  <si>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</si>
  <si>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</si>
  <si>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</si>
  <si>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</si>
  <si>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</si>
  <si>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</si>
  <si>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</si>
  <si>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</si>
  <si>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</si>
  <si>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</si>
  <si>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</si>
  <si>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</si>
  <si>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</si>
  <si>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</si>
  <si>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</si>
  <si>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</si>
  <si>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</si>
  <si>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</si>
  <si>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</si>
  <si>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</si>
  <si>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</si>
  <si>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</si>
  <si>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</si>
  <si>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</si>
  <si>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</si>
  <si>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</si>
  <si>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</si>
  <si>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</si>
  <si>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</si>
  <si>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</si>
  <si>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</si>
  <si>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</si>
  <si>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</si>
  <si>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</si>
  <si>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</si>
  <si>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</si>
  <si>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</si>
  <si>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</si>
  <si>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</si>
  <si>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</si>
  <si>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北海道倶知安町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</si>
  <si>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</si>
  <si>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</si>
  <si>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</si>
  <si>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</si>
  <si>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</si>
  <si>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</si>
  <si>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</si>
  <si>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</si>
  <si>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</si>
  <si>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</si>
  <si>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</si>
  <si>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</si>
  <si>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</si>
  <si>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</si>
  <si>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</si>
  <si>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</si>
  <si>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</si>
  <si>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</si>
  <si>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</si>
  <si>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</si>
  <si>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</si>
  <si>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</si>
  <si>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</si>
  <si>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</si>
  <si>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</si>
  <si>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</si>
  <si>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</si>
  <si>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</si>
  <si>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</si>
  <si>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</si>
  <si>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</si>
  <si>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</si>
  <si>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</si>
  <si>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</si>
  <si>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</si>
  <si>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</si>
  <si>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</si>
  <si>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</si>
  <si>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</si>
  <si>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</si>
  <si>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</si>
  <si>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</si>
  <si>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</si>
  <si>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</si>
  <si>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</si>
  <si>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</si>
  <si>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</si>
  <si>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</si>
  <si>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</si>
  <si>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</si>
  <si>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</si>
  <si>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</si>
  <si>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</si>
  <si>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</si>
  <si>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</si>
  <si>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</si>
  <si>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</si>
  <si>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</si>
  <si>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</si>
  <si>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</si>
  <si>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</si>
  <si>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</si>
  <si>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</si>
  <si>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</si>
  <si>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</si>
  <si>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</si>
  <si>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</si>
  <si>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</si>
  <si>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</si>
  <si>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</si>
  <si>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</si>
  <si>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</si>
  <si>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</si>
  <si>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</si>
  <si>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</si>
  <si>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</si>
  <si>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</si>
  <si>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</si>
  <si>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</si>
  <si>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</si>
  <si>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</si>
  <si>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</si>
  <si>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</si>
  <si>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</si>
  <si>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</si>
  <si>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</si>
  <si>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</si>
  <si>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</si>
  <si>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</si>
  <si>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</si>
  <si>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</si>
  <si>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</si>
  <si>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</si>
  <si>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</si>
  <si>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</si>
  <si>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</si>
  <si>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</si>
  <si>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</si>
  <si>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</si>
  <si>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</si>
  <si>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</si>
  <si>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</si>
  <si>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</si>
  <si>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</si>
  <si>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</si>
  <si>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</si>
  <si>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</si>
  <si>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</si>
  <si>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</si>
  <si>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</si>
  <si>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</si>
  <si>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</si>
  <si>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</si>
  <si>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</si>
  <si>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</si>
  <si>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</si>
  <si>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</si>
  <si>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</si>
  <si>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</si>
  <si>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</si>
  <si>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</si>
  <si>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</si>
  <si>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</si>
  <si>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</si>
  <si>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</si>
  <si>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</si>
  <si>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</si>
  <si>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</si>
  <si>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</si>
  <si>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</si>
  <si>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</si>
  <si>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</si>
  <si>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</si>
  <si>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</si>
  <si>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</si>
  <si>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</si>
  <si>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</si>
  <si>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</si>
  <si>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</si>
  <si>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</si>
  <si>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</si>
  <si>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</si>
  <si>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</si>
  <si>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</si>
  <si>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</si>
  <si>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</si>
  <si>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</si>
  <si>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</si>
  <si>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北海道倶知安町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</si>
  <si>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</si>
  <si>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</si>
  <si>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</si>
  <si>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</si>
  <si>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</si>
  <si>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</si>
  <si>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</si>
  <si>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</si>
  <si>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</si>
  <si>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</si>
  <si>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</si>
  <si>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</si>
  <si>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</si>
  <si>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</si>
  <si>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</si>
  <si>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</si>
  <si>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</si>
  <si>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</si>
  <si>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</si>
  <si>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</si>
  <si>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</si>
  <si>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</si>
  <si>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</si>
  <si>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</si>
  <si>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</si>
  <si>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</si>
  <si>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</si>
  <si>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</si>
  <si>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</si>
  <si>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</si>
  <si>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</si>
  <si>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</si>
  <si>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</si>
  <si>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</si>
  <si>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</si>
  <si>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</si>
  <si>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</si>
  <si>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</si>
  <si>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</si>
  <si>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</si>
  <si>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</si>
  <si>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</si>
  <si>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</si>
  <si>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</si>
  <si>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</si>
  <si>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</si>
  <si>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</si>
  <si>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</si>
  <si>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</si>
  <si>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</si>
  <si>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</si>
  <si>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</si>
  <si>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</si>
  <si>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</si>
  <si>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</si>
  <si>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</si>
  <si>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</si>
  <si>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</si>
  <si>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</si>
  <si>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</si>
  <si>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</si>
  <si>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</si>
  <si>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</si>
  <si>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</si>
  <si>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</si>
  <si>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</si>
  <si>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</si>
  <si>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</si>
  <si>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</si>
  <si>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</si>
  <si>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</si>
  <si>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</si>
  <si>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</si>
  <si>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</si>
  <si>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</si>
  <si>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</si>
  <si>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</si>
  <si>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</si>
  <si>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</si>
  <si>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</si>
  <si>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</si>
  <si>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</si>
  <si>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</si>
  <si>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</si>
  <si>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</si>
  <si>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</si>
  <si>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</si>
  <si>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</si>
  <si>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</si>
  <si>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</si>
  <si>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</si>
  <si>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</si>
  <si>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</si>
  <si>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</si>
  <si>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</si>
  <si>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</si>
  <si>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</si>
  <si>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</si>
  <si>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</si>
  <si>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</si>
  <si>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</si>
  <si>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</si>
  <si>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</si>
  <si>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</si>
  <si>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</si>
  <si>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</si>
  <si>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</si>
  <si>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</si>
  <si>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</si>
  <si>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</si>
  <si>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</si>
  <si>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</si>
  <si>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</si>
  <si>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</si>
  <si>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</si>
  <si>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</si>
  <si>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</si>
  <si>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</si>
  <si>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</si>
  <si>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</si>
  <si>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</si>
  <si>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</si>
  <si>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</si>
  <si>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</si>
  <si>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</si>
  <si>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</si>
  <si>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</si>
  <si>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</si>
  <si>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</si>
  <si>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</si>
  <si>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</si>
  <si>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</si>
  <si>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</si>
  <si>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</si>
  <si>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</si>
  <si>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</si>
  <si>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</si>
  <si>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</si>
  <si>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</si>
  <si>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</si>
  <si>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</si>
  <si>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</si>
  <si>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</si>
  <si>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</si>
  <si>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</si>
  <si>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</si>
  <si>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</si>
  <si>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</si>
  <si>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</si>
  <si>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</si>
  <si>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</si>
  <si>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</si>
  <si>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</si>
  <si>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</si>
  <si>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</si>
  <si>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</si>
  <si>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</si>
  <si>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</si>
  <si>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</si>
  <si>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</si>
  <si>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</si>
  <si>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</si>
  <si>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</si>
  <si>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</si>
  <si>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</si>
  <si>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</si>
  <si>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</si>
  <si>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</si>
  <si>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</si>
  <si>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</si>
  <si>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</si>
  <si>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</si>
  <si>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</si>
  <si>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</si>
  <si>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</si>
  <si>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</si>
  <si>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0.35</t>
  </si>
  <si>
    <t>▲ 2.46</t>
  </si>
  <si>
    <t>▲ 1.59</t>
  </si>
  <si>
    <t>国民健康保険事業特別会計</t>
  </si>
  <si>
    <t>▲ 4.61</t>
  </si>
  <si>
    <t>▲ 3.83</t>
  </si>
  <si>
    <t>▲ 2.98</t>
  </si>
  <si>
    <t>▲ 1.55</t>
  </si>
  <si>
    <t>▲ 0.18</t>
  </si>
  <si>
    <t>水道事業会計</t>
  </si>
  <si>
    <t>一般会計</t>
  </si>
  <si>
    <t>公共下水道事業特別会計</t>
  </si>
  <si>
    <t>後期高齢者医療事業特別会計</t>
  </si>
  <si>
    <t>地方卸売市場事業特別会計</t>
  </si>
  <si>
    <t>介護保険サービス事業特別会計</t>
  </si>
  <si>
    <t>その他会計（赤字）</t>
  </si>
  <si>
    <t>その他会計（黒字）</t>
  </si>
  <si>
    <t>-</t>
    <phoneticPr fontId="2"/>
  </si>
  <si>
    <t>-</t>
    <phoneticPr fontId="2"/>
  </si>
  <si>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</si>
  <si>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</si>
  <si>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</si>
  <si>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</si>
  <si>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</si>
  <si>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t>
    <phoneticPr fontId="2"/>
  </si>
  <si>
    <t>倶知安町土地開発公社</t>
    <rPh sb="0" eb="4">
      <t>クッチャンチョウ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</si>
  <si>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</si>
  <si>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</si>
  <si>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</si>
  <si>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減価償却率が示すとおり、施設の老朽化を迎えている事から、新規整備、修繕、解体などの事業を実施する必要がある。
これに伴い、起債残高の増加や基金残高の減少となる事が不可避な状況であるため、今後も将来負担比率の上昇が見込まれる。
健全化判断比率の動向等に充分注視した上での計画的な事業実施の必要性がある。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</si>
  <si>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</si>
  <si>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</si>
  <si>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</si>
  <si>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</si>
  <si>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</si>
  <si>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</si>
  <si>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実質公債費比率については、単年度の比率が高かったＨ25年度が３か年平均から外れた事により減少する事となった。
将来負担比率については、大型事業実施に伴う借入額が大きかった事による地方債残高の増加及び基金などの充当可能財源の減少の影響により上昇する事となった。</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</si>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</sst>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106730</c:v>
                </c:pt>
                <c:pt idx="1">
                  <c:v>85131</c:v>
                </c:pt>
                <c:pt idx="2">
                  <c:v>63979</c:v>
                </c:pt>
                <c:pt idx="3">
                  <c:v>63952</c:v>
                </c:pt>
                <c:pt idx="4">
                  <c:v>151050</c:v>
                </c:pt>
              </c:numCache>
            </c:numRef>
          </c:val>
          <c:smooth val="0"/>
        </c:ser>
        <c:dLbls>
          <c:showLegendKey val="0"/>
          <c:showVal val="0"/>
          <c:showCatName val="0"/>
          <c:showSerName val="0"/>
          <c:showPercent val="0"/>
          <c:showBubbleSize val="0"/>
        </c:dLbls>
        <c:marker val="1"/>
        <c:smooth val="0"/>
        <c:axId val="118339072"/>
        <c:axId val="118340992"/>
      </c:lineChart>
      <c:catAx>
        <c:axId val="118339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40992"/>
        <c:crosses val="autoZero"/>
        <c:auto val="1"/>
        <c:lblAlgn val="ctr"/>
        <c:lblOffset val="100"/>
        <c:tickLblSkip val="1"/>
        <c:tickMarkSkip val="1"/>
        <c:noMultiLvlLbl val="0"/>
      </c:catAx>
      <c:valAx>
        <c:axId val="118340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3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4.47</c:v>
                </c:pt>
                <c:pt idx="1">
                  <c:v>5.01</c:v>
                </c:pt>
                <c:pt idx="2">
                  <c:v>7.28</c:v>
                </c:pt>
                <c:pt idx="3">
                  <c:v>5.88</c:v>
                </c:pt>
                <c:pt idx="4">
                  <c:v>5.89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19.86</c:v>
                </c:pt>
                <c:pt idx="1">
                  <c:v>16.73</c:v>
                </c:pt>
                <c:pt idx="2">
                  <c:v>15.56</c:v>
                </c:pt>
                <c:pt idx="3">
                  <c:v>20.14</c:v>
                </c:pt>
                <c:pt idx="4">
                  <c:v>18.16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313536"/>
        <c:axId val="9931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-0.35</c:v>
                </c:pt>
                <c:pt idx="1">
                  <c:v>-2.46</c:v>
                </c:pt>
                <c:pt idx="2">
                  <c:v>1.05</c:v>
                </c:pt>
                <c:pt idx="3">
                  <c:v>3.36</c:v>
                </c:pt>
                <c:pt idx="4">
                  <c:v>-1.59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313536"/>
        <c:axId val="99315712"/>
      </c:lineChart>
      <c:catAx>
        <c:axId val="993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15712"/>
        <c:crosses val="autoZero"/>
        <c:auto val="1"/>
        <c:lblAlgn val="ctr"/>
        <c:lblOffset val="100"/>
        <c:tickLblSkip val="1"/>
        <c:tickMarkSkip val="1"/>
        <c:noMultiLvlLbl val="0"/>
      </c:catAx>
      <c:valAx>
        <c:axId val="993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7.0000000000000007E-2</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0.28999999999999998</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4.57</c:v>
                </c:pt>
                <c:pt idx="2">
                  <c:v>#N/A</c:v>
                </c:pt>
                <c:pt idx="3">
                  <c:v>5.12</c:v>
                </c:pt>
                <c:pt idx="4">
                  <c:v>#N/A</c:v>
                </c:pt>
                <c:pt idx="5">
                  <c:v>7.39</c:v>
                </c:pt>
                <c:pt idx="6">
                  <c:v>#N/A</c:v>
                </c:pt>
                <c:pt idx="7">
                  <c:v>5.99</c:v>
                </c:pt>
                <c:pt idx="8">
                  <c:v>#N/A</c:v>
                </c:pt>
                <c:pt idx="9">
                  <c:v>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6.28</c:v>
                </c:pt>
                <c:pt idx="2">
                  <c:v>#N/A</c:v>
                </c:pt>
                <c:pt idx="3">
                  <c:v>5.75</c:v>
                </c:pt>
                <c:pt idx="4">
                  <c:v>#N/A</c:v>
                </c:pt>
                <c:pt idx="5">
                  <c:v>6.06</c:v>
                </c:pt>
                <c:pt idx="6">
                  <c:v>#N/A</c:v>
                </c:pt>
                <c:pt idx="7">
                  <c:v>5.99</c:v>
                </c:pt>
                <c:pt idx="8">
                  <c:v>#N/A</c:v>
                </c:pt>
                <c:pt idx="9">
                  <c:v>6.17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4.6100000000000003</c:v>
                </c:pt>
                <c:pt idx="1">
                  <c:v>#N/A</c:v>
                </c:pt>
                <c:pt idx="2">
                  <c:v>3.83</c:v>
                </c:pt>
                <c:pt idx="3">
                  <c:v>#N/A</c:v>
                </c:pt>
                <c:pt idx="4">
                  <c:v>2.98</c:v>
                </c:pt>
                <c:pt idx="5">
                  <c:v>#N/A</c:v>
                </c:pt>
                <c:pt idx="6">
                  <c:v>1.55</c:v>
                </c:pt>
                <c:pt idx="7">
                  <c:v>#N/A</c:v>
                </c:pt>
                <c:pt idx="8">
                  <c:v>0.18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093056"/>
        <c:axId val="130094592"/>
      </c:barChart>
      <c:catAx>
        <c:axId val="1300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94592"/>
        <c:crosses val="autoZero"/>
        <c:auto val="1"/>
        <c:lblAlgn val="ctr"/>
        <c:lblOffset val="100"/>
        <c:tickLblSkip val="1"/>
        <c:tickMarkSkip val="1"/>
        <c:noMultiLvlLbl val="0"/>
      </c:catAx>
      <c:valAx>
        <c:axId val="13009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9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755</c:v>
                </c:pt>
                <c:pt idx="5">
                  <c:v>745</c:v>
                </c:pt>
                <c:pt idx="8">
                  <c:v>767</c:v>
                </c:pt>
                <c:pt idx="11">
                  <c:v>718</c:v>
                </c:pt>
                <c:pt idx="14">
                  <c:v>712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84</c:v>
                </c:pt>
                <c:pt idx="3">
                  <c:v>76</c:v>
                </c:pt>
                <c:pt idx="6">
                  <c:v>40</c:v>
                </c:pt>
                <c:pt idx="9">
                  <c:v>40</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38</c:v>
                </c:pt>
                <c:pt idx="6">
                  <c:v>7</c:v>
                </c:pt>
                <c:pt idx="9">
                  <c:v>15</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280</c:v>
                </c:pt>
                <c:pt idx="3">
                  <c:v>283</c:v>
                </c:pt>
                <c:pt idx="6">
                  <c:v>280</c:v>
                </c:pt>
                <c:pt idx="9">
                  <c:v>283</c:v>
                </c:pt>
                <c:pt idx="12">
                  <c:v>229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813</c:v>
                </c:pt>
                <c:pt idx="3">
                  <c:v>770</c:v>
                </c:pt>
                <c:pt idx="6">
                  <c:v>739</c:v>
                </c:pt>
                <c:pt idx="9">
                  <c:v>674</c:v>
                </c:pt>
                <c:pt idx="12">
                  <c:v>745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049984"/>
        <c:axId val="11305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461</c:v>
                </c:pt>
                <c:pt idx="2">
                  <c:v>#N/A</c:v>
                </c:pt>
                <c:pt idx="3">
                  <c:v>#N/A</c:v>
                </c:pt>
                <c:pt idx="4">
                  <c:v>422</c:v>
                </c:pt>
                <c:pt idx="5">
                  <c:v>#N/A</c:v>
                </c:pt>
                <c:pt idx="6">
                  <c:v>#N/A</c:v>
                </c:pt>
                <c:pt idx="7">
                  <c:v>299</c:v>
                </c:pt>
                <c:pt idx="8">
                  <c:v>#N/A</c:v>
                </c:pt>
                <c:pt idx="9">
                  <c:v>#N/A</c:v>
                </c:pt>
                <c:pt idx="10">
                  <c:v>294</c:v>
                </c:pt>
                <c:pt idx="11">
                  <c:v>#N/A</c:v>
                </c:pt>
                <c:pt idx="12">
                  <c:v>#N/A</c:v>
                </c:pt>
                <c:pt idx="13">
                  <c:v>312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049984"/>
        <c:axId val="113051904"/>
      </c:lineChart>
      <c:catAx>
        <c:axId val="1130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51904"/>
        <c:crosses val="autoZero"/>
        <c:auto val="1"/>
        <c:lblAlgn val="ctr"/>
        <c:lblOffset val="100"/>
        <c:tickLblSkip val="1"/>
        <c:tickMarkSkip val="1"/>
        <c:noMultiLvlLbl val="0"/>
      </c:catAx>
      <c:valAx>
        <c:axId val="11305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6612</c:v>
                </c:pt>
                <c:pt idx="5">
                  <c:v>6904</c:v>
                </c:pt>
                <c:pt idx="8">
                  <c:v>6768</c:v>
                </c:pt>
                <c:pt idx="11">
                  <c:v>6657</c:v>
                </c:pt>
                <c:pt idx="14">
                  <c:v>6458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2000</c:v>
                </c:pt>
                <c:pt idx="5">
                  <c:v>1862</c:v>
                </c:pt>
                <c:pt idx="8">
                  <c:v>1764</c:v>
                </c:pt>
                <c:pt idx="11">
                  <c:v>1658</c:v>
                </c:pt>
                <c:pt idx="14">
                  <c:v>1491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1757</c:v>
                </c:pt>
                <c:pt idx="5">
                  <c:v>1700</c:v>
                </c:pt>
                <c:pt idx="8">
                  <c:v>1600</c:v>
                </c:pt>
                <c:pt idx="11">
                  <c:v>1884</c:v>
                </c:pt>
                <c:pt idx="14">
                  <c:v>1651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1737</c:v>
                </c:pt>
                <c:pt idx="3">
                  <c:v>1711</c:v>
                </c:pt>
                <c:pt idx="6">
                  <c:v>1560</c:v>
                </c:pt>
                <c:pt idx="9">
                  <c:v>1495</c:v>
                </c:pt>
                <c:pt idx="12">
                  <c:v>1470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160</c:v>
                </c:pt>
                <c:pt idx="3">
                  <c:v>123</c:v>
                </c:pt>
                <c:pt idx="6">
                  <c:v>148</c:v>
                </c:pt>
                <c:pt idx="9">
                  <c:v>144</c:v>
                </c:pt>
                <c:pt idx="12">
                  <c:v>128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3613</c:v>
                </c:pt>
                <c:pt idx="3">
                  <c:v>3545</c:v>
                </c:pt>
                <c:pt idx="6">
                  <c:v>3492</c:v>
                </c:pt>
                <c:pt idx="9">
                  <c:v>3364</c:v>
                </c:pt>
                <c:pt idx="12">
                  <c:v>2951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272</c:v>
                </c:pt>
                <c:pt idx="3">
                  <c:v>200</c:v>
                </c:pt>
                <c:pt idx="6">
                  <c:v>163</c:v>
                </c:pt>
                <c:pt idx="9">
                  <c:v>124</c:v>
                </c:pt>
                <c:pt idx="12">
                  <c:v>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7130</c:v>
                </c:pt>
                <c:pt idx="3">
                  <c:v>7342</c:v>
                </c:pt>
                <c:pt idx="6">
                  <c:v>7242</c:v>
                </c:pt>
                <c:pt idx="9">
                  <c:v>7237</c:v>
                </c:pt>
                <c:pt idx="12">
                  <c:v>8030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792832"/>
        <c:axId val="13080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2544</c:v>
                </c:pt>
                <c:pt idx="2">
                  <c:v>#N/A</c:v>
                </c:pt>
                <c:pt idx="3">
                  <c:v>#N/A</c:v>
                </c:pt>
                <c:pt idx="4">
                  <c:v>2457</c:v>
                </c:pt>
                <c:pt idx="5">
                  <c:v>#N/A</c:v>
                </c:pt>
                <c:pt idx="6">
                  <c:v>#N/A</c:v>
                </c:pt>
                <c:pt idx="7">
                  <c:v>2473</c:v>
                </c:pt>
                <c:pt idx="8">
                  <c:v>#N/A</c:v>
                </c:pt>
                <c:pt idx="9">
                  <c:v>#N/A</c:v>
                </c:pt>
                <c:pt idx="10">
                  <c:v>2165</c:v>
                </c:pt>
                <c:pt idx="11">
                  <c:v>#N/A</c:v>
                </c:pt>
                <c:pt idx="12">
                  <c:v>#N/A</c:v>
                </c:pt>
                <c:pt idx="13">
                  <c:v>3069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792832"/>
        <c:axId val="130803200"/>
      </c:lineChart>
      <c:catAx>
        <c:axId val="1307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03200"/>
        <c:crosses val="autoZero"/>
        <c:auto val="1"/>
        <c:lblAlgn val="ctr"/>
        <c:lblOffset val="100"/>
        <c:tickLblSkip val="1"/>
        <c:tickMarkSkip val="1"/>
        <c:noMultiLvlLbl val="0"/>
      </c:catAx>
      <c:valAx>
        <c:axId val="1308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54.2</c:v>
                </c:pt>
                <c:pt idx="4">
                  <c:v>55.7</c:v>
                </c:pt>
              </c:numCache>
            </c:numRef>
          </c:xVal>
          <c:yVal>
            <c:numRef>
              <c:f>公会計指標分析・財政指標組合せ分析表!$K$51:$O$51</c:f>
              <c:numCache>
                <c:formatCode>#,##0.0;"▲ "#,##0.0</c:formatCode>
                <c:ptCount val="5"/>
                <c:pt idx="3">
                  <c:v>50.6</c:v>
                </c:pt>
                <c:pt idx="4">
                  <c:v>71.099999999999994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039744"/>
        <c:axId val="169058304"/>
      </c:scatterChart>
      <c:valAx>
        <c:axId val="169039744"/>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058304"/>
        <c:crosses val="autoZero"/>
        <c:crossBetween val="midCat"/>
      </c:valAx>
      <c:valAx>
        <c:axId val="169058304"/>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03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c:v>
                </c:pt>
                <c:pt idx="2">
                  <c:v>9.3000000000000007</c:v>
                </c:pt>
                <c:pt idx="3">
                  <c:v>7.9</c:v>
                </c:pt>
                <c:pt idx="4">
                  <c:v>7</c:v>
                </c:pt>
              </c:numCache>
            </c:numRef>
          </c:xVal>
          <c:yVal>
            <c:numRef>
              <c:f>公会計指標分析・財政指標組合せ分析表!$K$73:$O$73</c:f>
              <c:numCache>
                <c:formatCode>#,##0.0;"▲ "#,##0.0</c:formatCode>
                <c:ptCount val="5"/>
                <c:pt idx="0">
                  <c:v>60.6</c:v>
                </c:pt>
                <c:pt idx="1">
                  <c:v>58.1</c:v>
                </c:pt>
                <c:pt idx="2">
                  <c:v>58.9</c:v>
                </c:pt>
                <c:pt idx="3">
                  <c:v>50.6</c:v>
                </c:pt>
                <c:pt idx="4">
                  <c:v>71.099999999999994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9068416"/>
        <c:axId val="169369600"/>
      </c:scatterChart>
      <c:valAx>
        <c:axId val="169068416"/>
        <c:scaling>
          <c:orientation val="minMax"/>
          <c:max val="12.7"/>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369600"/>
        <c:crosses val="autoZero"/>
        <c:crossBetween val="midCat"/>
      </c:valAx>
      <c:valAx>
        <c:axId val="169369600"/>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068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北海道倶知安町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前年と比較すると、公営企業債の元利償還金に対する繰入金が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百万円の減少となった一方で、実質公債費比率の主な要因となる元利償還金が、過去の比較的大きな事業に係る借入分の元金償還開始により、</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百万円の増加となっている。</a:t>
          </a:r>
        </a:p>
        <a:p>
          <a:r>
            <a:rPr kumimoji="1" lang="ja-JP" altLang="en-US" sz="1400">
              <a:latin typeface="ＭＳ ゴシック" pitchFamily="49" charset="-128"/>
              <a:ea typeface="ＭＳ ゴシック" pitchFamily="49" charset="-128"/>
            </a:rPr>
            <a:t>実質公債費比率は、大型事業実施に係る借入分の元金償還開始が始まるタイミングで数値が上昇する事が見込まれる為、今後も引き続き緊急性・重要性などを適正に判断したうえで、実施事業を絞り込み、可能な限りの新規地方債借入抑制等を行い、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北海道倶知安町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一般会計に係る地方債の現在高は、大型事業実施に伴う新規借入額の増により約</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また、充当可能基金については、財政健全化基金、公共施設整備基金等の費消額が大きかった事から約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以上のような事から、平成２８年度将来負担比率の分子は前年と比較し増加している。</a:t>
          </a:r>
        </a:p>
        <a:p>
          <a:r>
            <a:rPr kumimoji="1" lang="ja-JP" altLang="en-US" sz="1400">
              <a:latin typeface="ＭＳ ゴシック" pitchFamily="49" charset="-128"/>
              <a:ea typeface="ＭＳ ゴシック" pitchFamily="49" charset="-128"/>
            </a:rPr>
            <a:t>今後も、地方債残高の増や充当可能財源の減等により、将来負担比率が上昇傾向となる事が想定される為、新規事業の実施等について総点検を図り、同比率の推移に注視していく必要がある。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％と全国平均、北海道平均をやや下回り、類似団体平均</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％下回っているが、ほぼ全国的な減価償却率と同水準であるといえる。</a:t>
          </a:r>
          <a:endParaRPr lang="ja-JP" altLang="ja-JP">
            <a:effectLst/>
          </a:endParaRPr>
        </a:p>
        <a:p>
          <a:r>
            <a:rPr kumimoji="1" lang="ja-JP" altLang="ja-JP" sz="1100">
              <a:solidFill>
                <a:schemeClr val="dk1"/>
              </a:solidFill>
              <a:effectLst/>
              <a:latin typeface="+mn-lt"/>
              <a:ea typeface="+mn-ea"/>
              <a:cs typeface="+mn-cs"/>
            </a:rPr>
            <a:t>過去に整備した施設の老朽化のタイミングを迎え、今後各種計画等に基づいて順次、新規整備、修繕、解体などの判断を行っていく必要がある。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1" name="有形固定資産減価償却率平均値テキスト"/>
        <xdr:cNvSpPr txBox="1"/>
      </xdr:nvSpPr>
      <xdr:spPr>
        <a:xfrm>
          <a:off x="4813300" y="5780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35560</xdr:rowOff>
    </xdr:from>
    <xdr:to>
      <xdr:col>3</xdr:col>
      <xdr:colOff>1222375</xdr:colOff>
      <xdr:row>30</xdr:row>
      <xdr:rowOff>137160</xdr:rowOff>
    </xdr:to>
    <xdr:sp macro="" textlink="">
      <xdr:nvSpPr>
        <xdr:cNvPr id="79" name="円/楕円 78"/>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13987</xdr:rowOff>
    </xdr:from>
    <xdr:ext cx="405111" cy="259045"/>
    <xdr:sp macro="" textlink="">
      <xdr:nvSpPr>
        <xdr:cNvPr id="80"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81824</xdr:rowOff>
    </xdr:from>
    <xdr:to>
      <xdr:col>3</xdr:col>
      <xdr:colOff>511175</xdr:colOff>
      <xdr:row>31</xdr:row>
      <xdr:rowOff>11974</xdr:rowOff>
    </xdr:to>
    <xdr:sp macro="" textlink="">
      <xdr:nvSpPr>
        <xdr:cNvPr id="81" name="円/楕円 80"/>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86360</xdr:rowOff>
    </xdr:from>
    <xdr:to>
      <xdr:col>3</xdr:col>
      <xdr:colOff>1171575</xdr:colOff>
      <xdr:row>30</xdr:row>
      <xdr:rowOff>132624</xdr:rowOff>
    </xdr:to>
    <xdr:cxnSp macro="">
      <xdr:nvCxnSpPr>
        <xdr:cNvPr id="82" name="直線コネクタ 81"/>
        <xdr:cNvCxnSpPr/>
      </xdr:nvCxnSpPr>
      <xdr:spPr>
        <a:xfrm flipV="1">
          <a:off x="4051300" y="601091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6185</xdr:rowOff>
    </xdr:from>
    <xdr:ext cx="405111" cy="259045"/>
    <xdr:sp macro="" textlink="">
      <xdr:nvSpPr>
        <xdr:cNvPr id="83"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28501</xdr:rowOff>
    </xdr:from>
    <xdr:ext cx="405111" cy="259045"/>
    <xdr:sp macro="" textlink="">
      <xdr:nvSpPr>
        <xdr:cNvPr id="84" name="n_1mainValue有形固定資産減価償却率"/>
        <xdr:cNvSpPr txBox="1"/>
      </xdr:nvSpPr>
      <xdr:spPr>
        <a:xfrm>
          <a:off x="3836043"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87122</xdr:rowOff>
    </xdr:from>
    <xdr:to>
      <xdr:col>6</xdr:col>
      <xdr:colOff>561975</xdr:colOff>
      <xdr:row>36</xdr:row>
      <xdr:rowOff>17272</xdr:rowOff>
    </xdr:to>
    <xdr:sp macro="" textlink="">
      <xdr:nvSpPr>
        <xdr:cNvPr id="68" name="円/楕円 67"/>
        <xdr:cNvSpPr/>
      </xdr:nvSpPr>
      <xdr:spPr>
        <a:xfrm>
          <a:off x="4584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109999</xdr:rowOff>
    </xdr:from>
    <xdr:ext cx="405111" cy="259045"/>
    <xdr:sp macro="" textlink="">
      <xdr:nvSpPr>
        <xdr:cNvPr id="69" name="【道路】&#10;有形固定資産減価償却率該当値テキスト"/>
        <xdr:cNvSpPr txBox="1"/>
      </xdr:nvSpPr>
      <xdr:spPr>
        <a:xfrm>
          <a:off x="4724400" y="59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114554</xdr:rowOff>
    </xdr:from>
    <xdr:to>
      <xdr:col>5</xdr:col>
      <xdr:colOff>409575</xdr:colOff>
      <xdr:row>36</xdr:row>
      <xdr:rowOff>44704</xdr:rowOff>
    </xdr:to>
    <xdr:sp macro="" textlink="">
      <xdr:nvSpPr>
        <xdr:cNvPr id="70" name="円/楕円 69"/>
        <xdr:cNvSpPr/>
      </xdr:nvSpPr>
      <xdr:spPr>
        <a:xfrm>
          <a:off x="3746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137922</xdr:rowOff>
    </xdr:from>
    <xdr:to>
      <xdr:col>6</xdr:col>
      <xdr:colOff>511175</xdr:colOff>
      <xdr:row>35</xdr:row>
      <xdr:rowOff>165354</xdr:rowOff>
    </xdr:to>
    <xdr:cxnSp macro="">
      <xdr:nvCxnSpPr>
        <xdr:cNvPr id="71" name="直線コネクタ 70"/>
        <xdr:cNvCxnSpPr/>
      </xdr:nvCxnSpPr>
      <xdr:spPr>
        <a:xfrm flipV="1">
          <a:off x="3797300" y="6138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65549</xdr:rowOff>
    </xdr:from>
    <xdr:ext cx="405111" cy="259045"/>
    <xdr:sp macro="" textlink="">
      <xdr:nvSpPr>
        <xdr:cNvPr id="72"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61231</xdr:rowOff>
    </xdr:from>
    <xdr:ext cx="405111" cy="259045"/>
    <xdr:sp macro="" textlink="">
      <xdr:nvSpPr>
        <xdr:cNvPr id="73" name="n_1mainValue【道路】&#10;有形固定資産減価償却率"/>
        <xdr:cNvSpPr txBox="1"/>
      </xdr:nvSpPr>
      <xdr:spPr>
        <a:xfrm>
          <a:off x="3582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24261</xdr:rowOff>
    </xdr:from>
    <xdr:to>
      <xdr:col>15</xdr:col>
      <xdr:colOff>231775</xdr:colOff>
      <xdr:row>42</xdr:row>
      <xdr:rowOff>125861</xdr:rowOff>
    </xdr:to>
    <xdr:sp macro="" textlink="">
      <xdr:nvSpPr>
        <xdr:cNvPr id="112" name="円/楕円 111"/>
        <xdr:cNvSpPr/>
      </xdr:nvSpPr>
      <xdr:spPr>
        <a:xfrm>
          <a:off x="10426700" y="7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110638</xdr:rowOff>
    </xdr:from>
    <xdr:ext cx="534377" cy="259045"/>
    <xdr:sp macro="" textlink="">
      <xdr:nvSpPr>
        <xdr:cNvPr id="113" name="【道路】&#10;一人当たり延長該当値テキスト"/>
        <xdr:cNvSpPr txBox="1"/>
      </xdr:nvSpPr>
      <xdr:spPr>
        <a:xfrm>
          <a:off x="10566400" y="71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16.047</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23815</xdr:rowOff>
    </xdr:from>
    <xdr:to>
      <xdr:col>14</xdr:col>
      <xdr:colOff>79375</xdr:colOff>
      <xdr:row>42</xdr:row>
      <xdr:rowOff>125415</xdr:rowOff>
    </xdr:to>
    <xdr:sp macro="" textlink="">
      <xdr:nvSpPr>
        <xdr:cNvPr id="114" name="円/楕円 113"/>
        <xdr:cNvSpPr/>
      </xdr:nvSpPr>
      <xdr:spPr>
        <a:xfrm>
          <a:off x="9588500" y="7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74615</xdr:rowOff>
    </xdr:from>
    <xdr:to>
      <xdr:col>15</xdr:col>
      <xdr:colOff>180975</xdr:colOff>
      <xdr:row>42</xdr:row>
      <xdr:rowOff>75061</xdr:rowOff>
    </xdr:to>
    <xdr:cxnSp macro="">
      <xdr:nvCxnSpPr>
        <xdr:cNvPr id="115" name="直線コネクタ 114"/>
        <xdr:cNvCxnSpPr/>
      </xdr:nvCxnSpPr>
      <xdr:spPr>
        <a:xfrm>
          <a:off x="9639300" y="7275515"/>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116542</xdr:rowOff>
    </xdr:from>
    <xdr:ext cx="534377" cy="259045"/>
    <xdr:sp macro="" textlink="">
      <xdr:nvSpPr>
        <xdr:cNvPr id="117" name="n_1mainValue【道路】&#10;一人当たり延長"/>
        <xdr:cNvSpPr txBox="1"/>
      </xdr:nvSpPr>
      <xdr:spPr>
        <a:xfrm>
          <a:off x="9359410" y="73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45"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159512</xdr:rowOff>
    </xdr:from>
    <xdr:to>
      <xdr:col>6</xdr:col>
      <xdr:colOff>561975</xdr:colOff>
      <xdr:row>59</xdr:row>
      <xdr:rowOff>89662</xdr:rowOff>
    </xdr:to>
    <xdr:sp macro="" textlink="">
      <xdr:nvSpPr>
        <xdr:cNvPr id="153" name="円/楕円 152"/>
        <xdr:cNvSpPr/>
      </xdr:nvSpPr>
      <xdr:spPr>
        <a:xfrm>
          <a:off x="4584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10939</xdr:rowOff>
    </xdr:from>
    <xdr:ext cx="405111" cy="259045"/>
    <xdr:sp macro="" textlink="">
      <xdr:nvSpPr>
        <xdr:cNvPr id="154" name="【橋りょう・トンネル】&#10;有形固定資産減価償却率該当値テキスト"/>
        <xdr:cNvSpPr txBox="1"/>
      </xdr:nvSpPr>
      <xdr:spPr>
        <a:xfrm>
          <a:off x="4724400" y="995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65786</xdr:rowOff>
    </xdr:from>
    <xdr:to>
      <xdr:col>5</xdr:col>
      <xdr:colOff>409575</xdr:colOff>
      <xdr:row>59</xdr:row>
      <xdr:rowOff>167386</xdr:rowOff>
    </xdr:to>
    <xdr:sp macro="" textlink="">
      <xdr:nvSpPr>
        <xdr:cNvPr id="155" name="円/楕円 154"/>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38862</xdr:rowOff>
    </xdr:from>
    <xdr:to>
      <xdr:col>6</xdr:col>
      <xdr:colOff>511175</xdr:colOff>
      <xdr:row>59</xdr:row>
      <xdr:rowOff>116586</xdr:rowOff>
    </xdr:to>
    <xdr:cxnSp macro="">
      <xdr:nvCxnSpPr>
        <xdr:cNvPr id="156" name="直線コネクタ 155"/>
        <xdr:cNvCxnSpPr/>
      </xdr:nvCxnSpPr>
      <xdr:spPr>
        <a:xfrm flipV="1">
          <a:off x="3797300" y="101544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19067</xdr:rowOff>
    </xdr:from>
    <xdr:ext cx="405111" cy="259045"/>
    <xdr:sp macro="" textlink="">
      <xdr:nvSpPr>
        <xdr:cNvPr id="157"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12463</xdr:rowOff>
    </xdr:from>
    <xdr:ext cx="405111" cy="259045"/>
    <xdr:sp macro="" textlink="">
      <xdr:nvSpPr>
        <xdr:cNvPr id="158" name="n_1mainValue【橋りょう・トンネル】&#10;有形固定資産減価償却率"/>
        <xdr:cNvSpPr txBox="1"/>
      </xdr:nvSpPr>
      <xdr:spPr>
        <a:xfrm>
          <a:off x="3582043"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88574</xdr:rowOff>
    </xdr:from>
    <xdr:to>
      <xdr:col>15</xdr:col>
      <xdr:colOff>231775</xdr:colOff>
      <xdr:row>61</xdr:row>
      <xdr:rowOff>18724</xdr:rowOff>
    </xdr:to>
    <xdr:sp macro="" textlink="">
      <xdr:nvSpPr>
        <xdr:cNvPr id="195" name="円/楕円 194"/>
        <xdr:cNvSpPr/>
      </xdr:nvSpPr>
      <xdr:spPr>
        <a:xfrm>
          <a:off x="10426700" y="103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67001</xdr:rowOff>
    </xdr:from>
    <xdr:ext cx="599010" cy="259045"/>
    <xdr:sp macro="" textlink="">
      <xdr:nvSpPr>
        <xdr:cNvPr id="196" name="【橋りょう・トンネル】&#10;一人当たり有形固定資産（償却資産）額該当値テキスト"/>
        <xdr:cNvSpPr txBox="1"/>
      </xdr:nvSpPr>
      <xdr:spPr>
        <a:xfrm>
          <a:off x="10566400" y="1035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326,838</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72716</xdr:rowOff>
    </xdr:from>
    <xdr:to>
      <xdr:col>14</xdr:col>
      <xdr:colOff>79375</xdr:colOff>
      <xdr:row>61</xdr:row>
      <xdr:rowOff>2866</xdr:rowOff>
    </xdr:to>
    <xdr:sp macro="" textlink="">
      <xdr:nvSpPr>
        <xdr:cNvPr id="197" name="円/楕円 196"/>
        <xdr:cNvSpPr/>
      </xdr:nvSpPr>
      <xdr:spPr>
        <a:xfrm>
          <a:off x="9588500" y="103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123516</xdr:rowOff>
    </xdr:from>
    <xdr:to>
      <xdr:col>15</xdr:col>
      <xdr:colOff>180975</xdr:colOff>
      <xdr:row>60</xdr:row>
      <xdr:rowOff>139374</xdr:rowOff>
    </xdr:to>
    <xdr:cxnSp macro="">
      <xdr:nvCxnSpPr>
        <xdr:cNvPr id="198" name="直線コネクタ 197"/>
        <xdr:cNvCxnSpPr/>
      </xdr:nvCxnSpPr>
      <xdr:spPr>
        <a:xfrm>
          <a:off x="9639300" y="10410516"/>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165443</xdr:rowOff>
    </xdr:from>
    <xdr:ext cx="599010" cy="259045"/>
    <xdr:sp macro="" textlink="">
      <xdr:nvSpPr>
        <xdr:cNvPr id="200" name="n_1mainValue【橋りょう・トンネル】&#10;一人当たり有形固定資産（償却資産）額"/>
        <xdr:cNvSpPr txBox="1"/>
      </xdr:nvSpPr>
      <xdr:spPr>
        <a:xfrm>
          <a:off x="9327094" y="1045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99968</xdr:rowOff>
    </xdr:from>
    <xdr:to>
      <xdr:col>6</xdr:col>
      <xdr:colOff>561975</xdr:colOff>
      <xdr:row>82</xdr:row>
      <xdr:rowOff>30118</xdr:rowOff>
    </xdr:to>
    <xdr:sp macro="" textlink="">
      <xdr:nvSpPr>
        <xdr:cNvPr id="239" name="円/楕円 238"/>
        <xdr:cNvSpPr/>
      </xdr:nvSpPr>
      <xdr:spPr>
        <a:xfrm>
          <a:off x="4584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78395</xdr:rowOff>
    </xdr:from>
    <xdr:ext cx="405111" cy="259045"/>
    <xdr:sp macro="" textlink="">
      <xdr:nvSpPr>
        <xdr:cNvPr id="240" name="【公営住宅】&#10;有形固定資産減価償却率該当値テキスト"/>
        <xdr:cNvSpPr txBox="1"/>
      </xdr:nvSpPr>
      <xdr:spPr>
        <a:xfrm>
          <a:off x="4724400"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101600</xdr:rowOff>
    </xdr:from>
    <xdr:to>
      <xdr:col>5</xdr:col>
      <xdr:colOff>409575</xdr:colOff>
      <xdr:row>82</xdr:row>
      <xdr:rowOff>31750</xdr:rowOff>
    </xdr:to>
    <xdr:sp macro="" textlink="">
      <xdr:nvSpPr>
        <xdr:cNvPr id="241" name="円/楕円 240"/>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150768</xdr:rowOff>
    </xdr:from>
    <xdr:to>
      <xdr:col>6</xdr:col>
      <xdr:colOff>511175</xdr:colOff>
      <xdr:row>81</xdr:row>
      <xdr:rowOff>152400</xdr:rowOff>
    </xdr:to>
    <xdr:cxnSp macro="">
      <xdr:nvCxnSpPr>
        <xdr:cNvPr id="242" name="直線コネクタ 241"/>
        <xdr:cNvCxnSpPr/>
      </xdr:nvCxnSpPr>
      <xdr:spPr>
        <a:xfrm flipV="1">
          <a:off x="3797300" y="140382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22877</xdr:rowOff>
    </xdr:from>
    <xdr:ext cx="405111" cy="259045"/>
    <xdr:sp macro="" textlink="">
      <xdr:nvSpPr>
        <xdr:cNvPr id="244" name="n_1mainValue【公営住宅】&#10;有形固定資産減価償却率"/>
        <xdr:cNvSpPr txBox="1"/>
      </xdr:nvSpPr>
      <xdr:spPr>
        <a:xfrm>
          <a:off x="3582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71"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50851</xdr:rowOff>
    </xdr:from>
    <xdr:to>
      <xdr:col>15</xdr:col>
      <xdr:colOff>231775</xdr:colOff>
      <xdr:row>79</xdr:row>
      <xdr:rowOff>152451</xdr:rowOff>
    </xdr:to>
    <xdr:sp macro="" textlink="">
      <xdr:nvSpPr>
        <xdr:cNvPr id="279" name="円/楕円 278"/>
        <xdr:cNvSpPr/>
      </xdr:nvSpPr>
      <xdr:spPr>
        <a:xfrm>
          <a:off x="10426700" y="13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73728</xdr:rowOff>
    </xdr:from>
    <xdr:ext cx="469744" cy="259045"/>
    <xdr:sp macro="" textlink="">
      <xdr:nvSpPr>
        <xdr:cNvPr id="280" name="【公営住宅】&#10;一人当たり面積該当値テキスト"/>
        <xdr:cNvSpPr txBox="1"/>
      </xdr:nvSpPr>
      <xdr:spPr>
        <a:xfrm>
          <a:off x="10566400"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21589</xdr:rowOff>
    </xdr:from>
    <xdr:to>
      <xdr:col>14</xdr:col>
      <xdr:colOff>79375</xdr:colOff>
      <xdr:row>79</xdr:row>
      <xdr:rowOff>123189</xdr:rowOff>
    </xdr:to>
    <xdr:sp macro="" textlink="">
      <xdr:nvSpPr>
        <xdr:cNvPr id="281" name="円/楕円 280"/>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72389</xdr:rowOff>
    </xdr:from>
    <xdr:to>
      <xdr:col>15</xdr:col>
      <xdr:colOff>180975</xdr:colOff>
      <xdr:row>79</xdr:row>
      <xdr:rowOff>101651</xdr:rowOff>
    </xdr:to>
    <xdr:cxnSp macro="">
      <xdr:nvCxnSpPr>
        <xdr:cNvPr id="282" name="直線コネクタ 281"/>
        <xdr:cNvCxnSpPr/>
      </xdr:nvCxnSpPr>
      <xdr:spPr>
        <a:xfrm>
          <a:off x="9639300" y="13616939"/>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161865</xdr:rowOff>
    </xdr:from>
    <xdr:ext cx="469744" cy="259045"/>
    <xdr:sp macro="" textlink="">
      <xdr:nvSpPr>
        <xdr:cNvPr id="283" name="n_1aveValue【公営住宅】&#10;一人当たり面積"/>
        <xdr:cNvSpPr txBox="1"/>
      </xdr:nvSpPr>
      <xdr:spPr>
        <a:xfrm>
          <a:off x="9391727" y="140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139716</xdr:rowOff>
    </xdr:from>
    <xdr:ext cx="469744" cy="259045"/>
    <xdr:sp macro="" textlink="">
      <xdr:nvSpPr>
        <xdr:cNvPr id="284" name="n_1mainValue【公営住宅】&#10;一人当たり面積"/>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26" name="直線コネクタ 32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2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28" name="直線コネクタ 32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2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30" name="直線コネクタ 32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3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32" name="フローチャート : 判断 33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33" name="フローチャート : 判断 33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27033</xdr:rowOff>
    </xdr:from>
    <xdr:to>
      <xdr:col>23</xdr:col>
      <xdr:colOff>568325</xdr:colOff>
      <xdr:row>33</xdr:row>
      <xdr:rowOff>128633</xdr:rowOff>
    </xdr:to>
    <xdr:sp macro="" textlink="">
      <xdr:nvSpPr>
        <xdr:cNvPr id="339" name="円/楕円 338"/>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151510</xdr:rowOff>
    </xdr:from>
    <xdr:ext cx="405111" cy="259045"/>
    <xdr:sp macro="" textlink="">
      <xdr:nvSpPr>
        <xdr:cNvPr id="340" name="【認定こども園・幼稚園・保育所】&#10;有形固定資産減価償却率該当値テキスト"/>
        <xdr:cNvSpPr txBox="1"/>
      </xdr:nvSpPr>
      <xdr:spPr>
        <a:xfrm>
          <a:off x="16408400" y="563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40096</xdr:rowOff>
    </xdr:from>
    <xdr:to>
      <xdr:col>22</xdr:col>
      <xdr:colOff>415925</xdr:colOff>
      <xdr:row>33</xdr:row>
      <xdr:rowOff>141696</xdr:rowOff>
    </xdr:to>
    <xdr:sp macro="" textlink="">
      <xdr:nvSpPr>
        <xdr:cNvPr id="341" name="円/楕円 340"/>
        <xdr:cNvSpPr/>
      </xdr:nvSpPr>
      <xdr:spPr>
        <a:xfrm>
          <a:off x="1543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77833</xdr:rowOff>
    </xdr:from>
    <xdr:to>
      <xdr:col>23</xdr:col>
      <xdr:colOff>517525</xdr:colOff>
      <xdr:row>33</xdr:row>
      <xdr:rowOff>90896</xdr:rowOff>
    </xdr:to>
    <xdr:cxnSp macro="">
      <xdr:nvCxnSpPr>
        <xdr:cNvPr id="342" name="直線コネクタ 341"/>
        <xdr:cNvCxnSpPr/>
      </xdr:nvCxnSpPr>
      <xdr:spPr>
        <a:xfrm flipV="1">
          <a:off x="15481300" y="57356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69141</xdr:rowOff>
    </xdr:from>
    <xdr:ext cx="405111" cy="259045"/>
    <xdr:sp macro="" textlink="">
      <xdr:nvSpPr>
        <xdr:cNvPr id="343"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158223</xdr:rowOff>
    </xdr:from>
    <xdr:ext cx="405111" cy="259045"/>
    <xdr:sp macro="" textlink="">
      <xdr:nvSpPr>
        <xdr:cNvPr id="344" name="n_1mainValue【認定こども園・幼稚園・保育所】&#10;有形固定資産減価償却率"/>
        <xdr:cNvSpPr txBox="1"/>
      </xdr:nvSpPr>
      <xdr:spPr>
        <a:xfrm>
          <a:off x="1526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68" name="直線コネクタ 36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6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70" name="直線コネクタ 36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7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72" name="直線コネクタ 3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73"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74" name="フローチャート : 判断 37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5" name="フローチャート : 判断 37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113030</xdr:rowOff>
    </xdr:from>
    <xdr:to>
      <xdr:col>32</xdr:col>
      <xdr:colOff>238125</xdr:colOff>
      <xdr:row>40</xdr:row>
      <xdr:rowOff>43180</xdr:rowOff>
    </xdr:to>
    <xdr:sp macro="" textlink="">
      <xdr:nvSpPr>
        <xdr:cNvPr id="381" name="円/楕円 380"/>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91457</xdr:rowOff>
    </xdr:from>
    <xdr:ext cx="469744" cy="259045"/>
    <xdr:sp macro="" textlink="">
      <xdr:nvSpPr>
        <xdr:cNvPr id="382" name="【認定こども園・幼稚園・保育所】&#10;一人当たり面積該当値テキスト"/>
        <xdr:cNvSpPr txBox="1"/>
      </xdr:nvSpPr>
      <xdr:spPr>
        <a:xfrm>
          <a:off x="222504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105410</xdr:rowOff>
    </xdr:from>
    <xdr:to>
      <xdr:col>31</xdr:col>
      <xdr:colOff>85725</xdr:colOff>
      <xdr:row>40</xdr:row>
      <xdr:rowOff>35560</xdr:rowOff>
    </xdr:to>
    <xdr:sp macro="" textlink="">
      <xdr:nvSpPr>
        <xdr:cNvPr id="383" name="円/楕円 382"/>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156210</xdr:rowOff>
    </xdr:from>
    <xdr:to>
      <xdr:col>32</xdr:col>
      <xdr:colOff>187325</xdr:colOff>
      <xdr:row>39</xdr:row>
      <xdr:rowOff>163830</xdr:rowOff>
    </xdr:to>
    <xdr:cxnSp macro="">
      <xdr:nvCxnSpPr>
        <xdr:cNvPr id="384" name="直線コネクタ 383"/>
        <xdr:cNvCxnSpPr/>
      </xdr:nvCxnSpPr>
      <xdr:spPr>
        <a:xfrm>
          <a:off x="21323300" y="684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5"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26687</xdr:rowOff>
    </xdr:from>
    <xdr:ext cx="469744" cy="259045"/>
    <xdr:sp macro="" textlink="">
      <xdr:nvSpPr>
        <xdr:cNvPr id="386"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09" name="直線コネクタ 40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1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11" name="直線コネクタ 41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1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13" name="直線コネクタ 41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14"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15" name="フローチャート : 判断 41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16" name="フローチャート : 判断 415"/>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31496</xdr:rowOff>
    </xdr:from>
    <xdr:to>
      <xdr:col>23</xdr:col>
      <xdr:colOff>568325</xdr:colOff>
      <xdr:row>58</xdr:row>
      <xdr:rowOff>133096</xdr:rowOff>
    </xdr:to>
    <xdr:sp macro="" textlink="">
      <xdr:nvSpPr>
        <xdr:cNvPr id="422" name="円/楕円 421"/>
        <xdr:cNvSpPr/>
      </xdr:nvSpPr>
      <xdr:spPr>
        <a:xfrm>
          <a:off x="162687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9923</xdr:rowOff>
    </xdr:from>
    <xdr:ext cx="405111" cy="259045"/>
    <xdr:sp macro="" textlink="">
      <xdr:nvSpPr>
        <xdr:cNvPr id="423" name="【学校施設】&#10;有形固定資産減価償却率該当値テキスト"/>
        <xdr:cNvSpPr txBox="1"/>
      </xdr:nvSpPr>
      <xdr:spPr>
        <a:xfrm>
          <a:off x="16408400" y="99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88646</xdr:rowOff>
    </xdr:from>
    <xdr:to>
      <xdr:col>22</xdr:col>
      <xdr:colOff>415925</xdr:colOff>
      <xdr:row>59</xdr:row>
      <xdr:rowOff>18796</xdr:rowOff>
    </xdr:to>
    <xdr:sp macro="" textlink="">
      <xdr:nvSpPr>
        <xdr:cNvPr id="424" name="円/楕円 423"/>
        <xdr:cNvSpPr/>
      </xdr:nvSpPr>
      <xdr:spPr>
        <a:xfrm>
          <a:off x="15430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82296</xdr:rowOff>
    </xdr:from>
    <xdr:to>
      <xdr:col>23</xdr:col>
      <xdr:colOff>517525</xdr:colOff>
      <xdr:row>58</xdr:row>
      <xdr:rowOff>139446</xdr:rowOff>
    </xdr:to>
    <xdr:cxnSp macro="">
      <xdr:nvCxnSpPr>
        <xdr:cNvPr id="425" name="直線コネクタ 424"/>
        <xdr:cNvCxnSpPr/>
      </xdr:nvCxnSpPr>
      <xdr:spPr>
        <a:xfrm flipV="1">
          <a:off x="15481300" y="100263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26"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9923</xdr:rowOff>
    </xdr:from>
    <xdr:ext cx="405111" cy="259045"/>
    <xdr:sp macro="" textlink="">
      <xdr:nvSpPr>
        <xdr:cNvPr id="427" name="n_1mainValue【学校施設】&#10;有形固定資産減価償却率"/>
        <xdr:cNvSpPr txBox="1"/>
      </xdr:nvSpPr>
      <xdr:spPr>
        <a:xfrm>
          <a:off x="15266043"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54" name="直線コネクタ 453"/>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55"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56" name="直線コネクタ 455"/>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57"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58" name="直線コネクタ 45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170742</xdr:rowOff>
    </xdr:from>
    <xdr:ext cx="469744" cy="259045"/>
    <xdr:sp macro="" textlink="">
      <xdr:nvSpPr>
        <xdr:cNvPr id="459" name="【学校施設】&#10;一人当たり面積平均値テキスト"/>
        <xdr:cNvSpPr txBox="1"/>
      </xdr:nvSpPr>
      <xdr:spPr>
        <a:xfrm>
          <a:off x="22250400" y="10114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60" name="フローチャート : 判断 459"/>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61" name="フローチャート : 判断 460"/>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163649</xdr:rowOff>
    </xdr:from>
    <xdr:to>
      <xdr:col>32</xdr:col>
      <xdr:colOff>238125</xdr:colOff>
      <xdr:row>61</xdr:row>
      <xdr:rowOff>93799</xdr:rowOff>
    </xdr:to>
    <xdr:sp macro="" textlink="">
      <xdr:nvSpPr>
        <xdr:cNvPr id="467" name="円/楕円 466"/>
        <xdr:cNvSpPr/>
      </xdr:nvSpPr>
      <xdr:spPr>
        <a:xfrm>
          <a:off x="221107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142076</xdr:rowOff>
    </xdr:from>
    <xdr:ext cx="469744" cy="259045"/>
    <xdr:sp macro="" textlink="">
      <xdr:nvSpPr>
        <xdr:cNvPr id="468" name="【学校施設】&#10;一人当たり面積該当値テキスト"/>
        <xdr:cNvSpPr txBox="1"/>
      </xdr:nvSpPr>
      <xdr:spPr>
        <a:xfrm>
          <a:off x="22250400" y="104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114663</xdr:rowOff>
    </xdr:from>
    <xdr:to>
      <xdr:col>31</xdr:col>
      <xdr:colOff>85725</xdr:colOff>
      <xdr:row>61</xdr:row>
      <xdr:rowOff>44813</xdr:rowOff>
    </xdr:to>
    <xdr:sp macro="" textlink="">
      <xdr:nvSpPr>
        <xdr:cNvPr id="469" name="円/楕円 468"/>
        <xdr:cNvSpPr/>
      </xdr:nvSpPr>
      <xdr:spPr>
        <a:xfrm>
          <a:off x="21272500" y="10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165463</xdr:rowOff>
    </xdr:from>
    <xdr:to>
      <xdr:col>32</xdr:col>
      <xdr:colOff>187325</xdr:colOff>
      <xdr:row>61</xdr:row>
      <xdr:rowOff>42999</xdr:rowOff>
    </xdr:to>
    <xdr:cxnSp macro="">
      <xdr:nvCxnSpPr>
        <xdr:cNvPr id="470" name="直線コネクタ 469"/>
        <xdr:cNvCxnSpPr/>
      </xdr:nvCxnSpPr>
      <xdr:spPr>
        <a:xfrm>
          <a:off x="21323300" y="104524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68597</xdr:rowOff>
    </xdr:from>
    <xdr:ext cx="469744" cy="259045"/>
    <xdr:sp macro="" textlink="">
      <xdr:nvSpPr>
        <xdr:cNvPr id="471"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61340</xdr:rowOff>
    </xdr:from>
    <xdr:ext cx="469744" cy="259045"/>
    <xdr:sp macro="" textlink="">
      <xdr:nvSpPr>
        <xdr:cNvPr id="472" name="n_1mainValue【学校施設】&#10;一人当たり面積"/>
        <xdr:cNvSpPr txBox="1"/>
      </xdr:nvSpPr>
      <xdr:spPr>
        <a:xfrm>
          <a:off x="21075727" y="101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7" name="テキスト ボックス 4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99" name="直線コネクタ 498"/>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500"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501" name="直線コネクタ 50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502"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503" name="直線コネクタ 502"/>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504"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505" name="フローチャート : 判断 504"/>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06" name="フローチャート : 判断 50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15058</xdr:rowOff>
    </xdr:from>
    <xdr:to>
      <xdr:col>23</xdr:col>
      <xdr:colOff>568325</xdr:colOff>
      <xdr:row>77</xdr:row>
      <xdr:rowOff>116658</xdr:rowOff>
    </xdr:to>
    <xdr:sp macro="" textlink="">
      <xdr:nvSpPr>
        <xdr:cNvPr id="512" name="円/楕円 511"/>
        <xdr:cNvSpPr/>
      </xdr:nvSpPr>
      <xdr:spPr>
        <a:xfrm>
          <a:off x="16268700" y="132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139535</xdr:rowOff>
    </xdr:from>
    <xdr:ext cx="405111" cy="259045"/>
    <xdr:sp macro="" textlink="">
      <xdr:nvSpPr>
        <xdr:cNvPr id="513" name="【児童館】&#10;有形固定資産減価償却率該当値テキスト"/>
        <xdr:cNvSpPr txBox="1"/>
      </xdr:nvSpPr>
      <xdr:spPr>
        <a:xfrm>
          <a:off x="16408400" y="1316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86905</xdr:rowOff>
    </xdr:from>
    <xdr:to>
      <xdr:col>22</xdr:col>
      <xdr:colOff>415925</xdr:colOff>
      <xdr:row>78</xdr:row>
      <xdr:rowOff>17055</xdr:rowOff>
    </xdr:to>
    <xdr:sp macro="" textlink="">
      <xdr:nvSpPr>
        <xdr:cNvPr id="514" name="円/楕円 513"/>
        <xdr:cNvSpPr/>
      </xdr:nvSpPr>
      <xdr:spPr>
        <a:xfrm>
          <a:off x="15430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65858</xdr:rowOff>
    </xdr:from>
    <xdr:to>
      <xdr:col>23</xdr:col>
      <xdr:colOff>517525</xdr:colOff>
      <xdr:row>77</xdr:row>
      <xdr:rowOff>137705</xdr:rowOff>
    </xdr:to>
    <xdr:cxnSp macro="">
      <xdr:nvCxnSpPr>
        <xdr:cNvPr id="515" name="直線コネクタ 514"/>
        <xdr:cNvCxnSpPr/>
      </xdr:nvCxnSpPr>
      <xdr:spPr>
        <a:xfrm flipV="1">
          <a:off x="15481300" y="132675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119215</xdr:rowOff>
    </xdr:from>
    <xdr:ext cx="405111" cy="259045"/>
    <xdr:sp macro="" textlink="">
      <xdr:nvSpPr>
        <xdr:cNvPr id="516"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33582</xdr:rowOff>
    </xdr:from>
    <xdr:ext cx="405111" cy="259045"/>
    <xdr:sp macro="" textlink="">
      <xdr:nvSpPr>
        <xdr:cNvPr id="517" name="n_1mainValue【児童館】&#10;有形固定資産減価償却率"/>
        <xdr:cNvSpPr txBox="1"/>
      </xdr:nvSpPr>
      <xdr:spPr>
        <a:xfrm>
          <a:off x="15266043" y="130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41" name="直線コネクタ 540"/>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42"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43" name="直線コネクタ 54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4"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5" name="直線コネクタ 54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149877</xdr:rowOff>
    </xdr:from>
    <xdr:ext cx="469744" cy="259045"/>
    <xdr:sp macro="" textlink="">
      <xdr:nvSpPr>
        <xdr:cNvPr id="546" name="【児童館】&#10;一人当たり面積平均値テキスト"/>
        <xdr:cNvSpPr txBox="1"/>
      </xdr:nvSpPr>
      <xdr:spPr>
        <a:xfrm>
          <a:off x="22250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47" name="フローチャート : 判断 546"/>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48" name="フローチャート : 判断 54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54" name="円/楕円 5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55"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88900</xdr:rowOff>
    </xdr:from>
    <xdr:to>
      <xdr:col>31</xdr:col>
      <xdr:colOff>85725</xdr:colOff>
      <xdr:row>85</xdr:row>
      <xdr:rowOff>19050</xdr:rowOff>
    </xdr:to>
    <xdr:sp macro="" textlink="">
      <xdr:nvSpPr>
        <xdr:cNvPr id="556" name="円/楕円 555"/>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139700</xdr:rowOff>
    </xdr:from>
    <xdr:to>
      <xdr:col>32</xdr:col>
      <xdr:colOff>187325</xdr:colOff>
      <xdr:row>84</xdr:row>
      <xdr:rowOff>152400</xdr:rowOff>
    </xdr:to>
    <xdr:cxnSp macro="">
      <xdr:nvCxnSpPr>
        <xdr:cNvPr id="557" name="直線コネクタ 556"/>
        <xdr:cNvCxnSpPr/>
      </xdr:nvCxnSpPr>
      <xdr:spPr>
        <a:xfrm>
          <a:off x="21323300" y="1454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111777</xdr:rowOff>
    </xdr:from>
    <xdr:ext cx="469744" cy="259045"/>
    <xdr:sp macro="" textlink="">
      <xdr:nvSpPr>
        <xdr:cNvPr id="55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10177</xdr:rowOff>
    </xdr:from>
    <xdr:ext cx="469744" cy="259045"/>
    <xdr:sp macro="" textlink="">
      <xdr:nvSpPr>
        <xdr:cNvPr id="559" name="n_1mainValue【児童館】&#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8" name="テキスト ボックス 5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82" name="直線コネクタ 5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84" name="直線コネクタ 5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86" name="直線コネクタ 5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87"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88" name="フローチャート : 判断 5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89" name="フローチャート : 判断 5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41402</xdr:rowOff>
    </xdr:from>
    <xdr:to>
      <xdr:col>23</xdr:col>
      <xdr:colOff>568325</xdr:colOff>
      <xdr:row>101</xdr:row>
      <xdr:rowOff>143002</xdr:rowOff>
    </xdr:to>
    <xdr:sp macro="" textlink="">
      <xdr:nvSpPr>
        <xdr:cNvPr id="595" name="円/楕円 594"/>
        <xdr:cNvSpPr/>
      </xdr:nvSpPr>
      <xdr:spPr>
        <a:xfrm>
          <a:off x="162687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165879</xdr:rowOff>
    </xdr:from>
    <xdr:ext cx="405111" cy="259045"/>
    <xdr:sp macro="" textlink="">
      <xdr:nvSpPr>
        <xdr:cNvPr id="596" name="【公民館】&#10;有形固定資産減価償却率該当値テキスト"/>
        <xdr:cNvSpPr txBox="1"/>
      </xdr:nvSpPr>
      <xdr:spPr>
        <a:xfrm>
          <a:off x="16408400" y="17310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61976</xdr:rowOff>
    </xdr:from>
    <xdr:to>
      <xdr:col>22</xdr:col>
      <xdr:colOff>415925</xdr:colOff>
      <xdr:row>101</xdr:row>
      <xdr:rowOff>163576</xdr:rowOff>
    </xdr:to>
    <xdr:sp macro="" textlink="">
      <xdr:nvSpPr>
        <xdr:cNvPr id="597" name="円/楕円 596"/>
        <xdr:cNvSpPr/>
      </xdr:nvSpPr>
      <xdr:spPr>
        <a:xfrm>
          <a:off x="15430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92202</xdr:rowOff>
    </xdr:from>
    <xdr:to>
      <xdr:col>23</xdr:col>
      <xdr:colOff>517525</xdr:colOff>
      <xdr:row>101</xdr:row>
      <xdr:rowOff>112776</xdr:rowOff>
    </xdr:to>
    <xdr:cxnSp macro="">
      <xdr:nvCxnSpPr>
        <xdr:cNvPr id="598" name="直線コネクタ 597"/>
        <xdr:cNvCxnSpPr/>
      </xdr:nvCxnSpPr>
      <xdr:spPr>
        <a:xfrm flipV="1">
          <a:off x="15481300" y="174086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124985</xdr:rowOff>
    </xdr:from>
    <xdr:ext cx="405111" cy="259045"/>
    <xdr:sp macro="" textlink="">
      <xdr:nvSpPr>
        <xdr:cNvPr id="599"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8653</xdr:rowOff>
    </xdr:from>
    <xdr:ext cx="405111" cy="259045"/>
    <xdr:sp macro="" textlink="">
      <xdr:nvSpPr>
        <xdr:cNvPr id="600" name="n_1mainValue【公民館】&#10;有形固定資産減価償却率"/>
        <xdr:cNvSpPr txBox="1"/>
      </xdr:nvSpPr>
      <xdr:spPr>
        <a:xfrm>
          <a:off x="15266043"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26" name="直線コネクタ 62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2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28" name="直線コネクタ 62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2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30" name="直線コネクタ 6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31"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32" name="フローチャート : 判断 63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33" name="フローチャート : 判断 63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92348</xdr:rowOff>
    </xdr:from>
    <xdr:to>
      <xdr:col>32</xdr:col>
      <xdr:colOff>238125</xdr:colOff>
      <xdr:row>104</xdr:row>
      <xdr:rowOff>22498</xdr:rowOff>
    </xdr:to>
    <xdr:sp macro="" textlink="">
      <xdr:nvSpPr>
        <xdr:cNvPr id="639" name="円/楕円 638"/>
        <xdr:cNvSpPr/>
      </xdr:nvSpPr>
      <xdr:spPr>
        <a:xfrm>
          <a:off x="22110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115225</xdr:rowOff>
    </xdr:from>
    <xdr:ext cx="469744" cy="259045"/>
    <xdr:sp macro="" textlink="">
      <xdr:nvSpPr>
        <xdr:cNvPr id="640" name="【公民館】&#10;一人当たり面積該当値テキスト"/>
        <xdr:cNvSpPr txBox="1"/>
      </xdr:nvSpPr>
      <xdr:spPr>
        <a:xfrm>
          <a:off x="222504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69487</xdr:rowOff>
    </xdr:from>
    <xdr:to>
      <xdr:col>31</xdr:col>
      <xdr:colOff>85725</xdr:colOff>
      <xdr:row>103</xdr:row>
      <xdr:rowOff>171087</xdr:rowOff>
    </xdr:to>
    <xdr:sp macro="" textlink="">
      <xdr:nvSpPr>
        <xdr:cNvPr id="641" name="円/楕円 640"/>
        <xdr:cNvSpPr/>
      </xdr:nvSpPr>
      <xdr:spPr>
        <a:xfrm>
          <a:off x="2127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120287</xdr:rowOff>
    </xdr:from>
    <xdr:to>
      <xdr:col>32</xdr:col>
      <xdr:colOff>187325</xdr:colOff>
      <xdr:row>103</xdr:row>
      <xdr:rowOff>143148</xdr:rowOff>
    </xdr:to>
    <xdr:cxnSp macro="">
      <xdr:nvCxnSpPr>
        <xdr:cNvPr id="642" name="直線コネクタ 641"/>
        <xdr:cNvCxnSpPr/>
      </xdr:nvCxnSpPr>
      <xdr:spPr>
        <a:xfrm>
          <a:off x="21323300" y="177796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165479</xdr:rowOff>
    </xdr:from>
    <xdr:ext cx="469744" cy="259045"/>
    <xdr:sp macro="" textlink="">
      <xdr:nvSpPr>
        <xdr:cNvPr id="64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16164</xdr:rowOff>
    </xdr:from>
    <xdr:ext cx="469744" cy="259045"/>
    <xdr:sp macro="" textlink="">
      <xdr:nvSpPr>
        <xdr:cNvPr id="644" name="n_1mainValue【公民館】&#10;一人当たり面積"/>
        <xdr:cNvSpPr txBox="1"/>
      </xdr:nvSpPr>
      <xdr:spPr>
        <a:xfrm>
          <a:off x="210757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道路の減価償却率は</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％、橋りょう・トンネルの減価償却率は</a:t>
          </a:r>
          <a:r>
            <a:rPr kumimoji="1" lang="en-US" altLang="ja-JP" sz="1100">
              <a:solidFill>
                <a:schemeClr val="dk1"/>
              </a:solidFill>
              <a:effectLst/>
              <a:latin typeface="+mn-lt"/>
              <a:ea typeface="+mn-ea"/>
              <a:cs typeface="+mn-cs"/>
            </a:rPr>
            <a:t>57.9</a:t>
          </a:r>
          <a:r>
            <a:rPr kumimoji="1" lang="ja-JP" altLang="ja-JP" sz="1100">
              <a:solidFill>
                <a:schemeClr val="dk1"/>
              </a:solidFill>
              <a:effectLst/>
              <a:latin typeface="+mn-lt"/>
              <a:ea typeface="+mn-ea"/>
              <a:cs typeface="+mn-cs"/>
            </a:rPr>
            <a:t>％であり、いずれも全国平均、北海道平均を上回っている。今後も継続して計画的な整備が必要となる。</a:t>
          </a:r>
          <a:endParaRPr lang="ja-JP" altLang="ja-JP" sz="1400">
            <a:effectLst/>
          </a:endParaRPr>
        </a:p>
        <a:p>
          <a:r>
            <a:rPr kumimoji="1" lang="ja-JP" altLang="ja-JP" sz="1100">
              <a:solidFill>
                <a:schemeClr val="dk1"/>
              </a:solidFill>
              <a:effectLst/>
              <a:latin typeface="+mn-lt"/>
              <a:ea typeface="+mn-ea"/>
              <a:cs typeface="+mn-cs"/>
            </a:rPr>
            <a:t>公営住宅の減価償却率は</a:t>
          </a:r>
          <a:r>
            <a:rPr kumimoji="1" lang="en-US" altLang="ja-JP" sz="1100">
              <a:solidFill>
                <a:schemeClr val="dk1"/>
              </a:solidFill>
              <a:effectLst/>
              <a:latin typeface="+mn-lt"/>
              <a:ea typeface="+mn-ea"/>
              <a:cs typeface="+mn-cs"/>
            </a:rPr>
            <a:t>53.6</a:t>
          </a:r>
          <a:r>
            <a:rPr kumimoji="1" lang="ja-JP" altLang="ja-JP" sz="1100">
              <a:solidFill>
                <a:schemeClr val="dk1"/>
              </a:solidFill>
              <a:effectLst/>
              <a:latin typeface="+mn-lt"/>
              <a:ea typeface="+mn-ea"/>
              <a:cs typeface="+mn-cs"/>
            </a:rPr>
            <a:t>％と公営住宅長寿命化計画に基づいて計画的に整備している事もあり、全国平均、北海道平均を下回り、類似団体との比較においても低い数値となっている。</a:t>
          </a:r>
          <a:endParaRPr lang="ja-JP" altLang="ja-JP" sz="1400">
            <a:effectLst/>
          </a:endParaRPr>
        </a:p>
        <a:p>
          <a:r>
            <a:rPr kumimoji="1" lang="ja-JP" altLang="ja-JP" sz="1100">
              <a:solidFill>
                <a:schemeClr val="dk1"/>
              </a:solidFill>
              <a:effectLst/>
              <a:latin typeface="+mn-lt"/>
              <a:ea typeface="+mn-ea"/>
              <a:cs typeface="+mn-cs"/>
            </a:rPr>
            <a:t>保育所の減価償却率は</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％であり、全国平均、北海道平均を大きく上回り、類似団体内順位１位となっている。町内３か所の保育所がいずれも築４０年以上を経過している事がその要因であり、次年度新規整備を予定している。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79"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85" name="円/楕円 84"/>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40657</xdr:rowOff>
    </xdr:from>
    <xdr:ext cx="405111" cy="259045"/>
    <xdr:sp macro="" textlink="">
      <xdr:nvSpPr>
        <xdr:cNvPr id="86" name="【体育館・プール】&#10;有形固定資産減価償却率該当値テキスト"/>
        <xdr:cNvSpPr txBox="1"/>
      </xdr:nvSpPr>
      <xdr:spPr>
        <a:xfrm>
          <a:off x="47244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58928</xdr:rowOff>
    </xdr:from>
    <xdr:to>
      <xdr:col>5</xdr:col>
      <xdr:colOff>409575</xdr:colOff>
      <xdr:row>58</xdr:row>
      <xdr:rowOff>160528</xdr:rowOff>
    </xdr:to>
    <xdr:sp macro="" textlink="">
      <xdr:nvSpPr>
        <xdr:cNvPr id="87" name="円/楕円 86"/>
        <xdr:cNvSpPr/>
      </xdr:nvSpPr>
      <xdr:spPr>
        <a:xfrm>
          <a:off x="3746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68580</xdr:rowOff>
    </xdr:from>
    <xdr:to>
      <xdr:col>6</xdr:col>
      <xdr:colOff>511175</xdr:colOff>
      <xdr:row>58</xdr:row>
      <xdr:rowOff>109728</xdr:rowOff>
    </xdr:to>
    <xdr:cxnSp macro="">
      <xdr:nvCxnSpPr>
        <xdr:cNvPr id="88" name="直線コネクタ 87"/>
        <xdr:cNvCxnSpPr/>
      </xdr:nvCxnSpPr>
      <xdr:spPr>
        <a:xfrm flipV="1">
          <a:off x="3797300" y="100126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5605</xdr:rowOff>
    </xdr:from>
    <xdr:ext cx="405111" cy="259045"/>
    <xdr:sp macro="" textlink="">
      <xdr:nvSpPr>
        <xdr:cNvPr id="89" name="n_1mainValue【体育館・プール】&#10;有形固定資産減価償却率"/>
        <xdr:cNvSpPr txBox="1"/>
      </xdr:nvSpPr>
      <xdr:spPr>
        <a:xfrm>
          <a:off x="3582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4" name="直線コネクタ 11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6" name="直線コネクタ 11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8" name="直線コネクタ 11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20" name="フローチャート : 判断 11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1" name="フローチャート : 判断 12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2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166370</xdr:rowOff>
    </xdr:from>
    <xdr:to>
      <xdr:col>15</xdr:col>
      <xdr:colOff>231775</xdr:colOff>
      <xdr:row>57</xdr:row>
      <xdr:rowOff>96520</xdr:rowOff>
    </xdr:to>
    <xdr:sp macro="" textlink="">
      <xdr:nvSpPr>
        <xdr:cNvPr id="128" name="円/楕円 127"/>
        <xdr:cNvSpPr/>
      </xdr:nvSpPr>
      <xdr:spPr>
        <a:xfrm>
          <a:off x="10426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17797</xdr:rowOff>
    </xdr:from>
    <xdr:ext cx="469744" cy="259045"/>
    <xdr:sp macro="" textlink="">
      <xdr:nvSpPr>
        <xdr:cNvPr id="129" name="【体育館・プール】&#10;一人当たり面積該当値テキスト"/>
        <xdr:cNvSpPr txBox="1"/>
      </xdr:nvSpPr>
      <xdr:spPr>
        <a:xfrm>
          <a:off x="10566400"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124460</xdr:rowOff>
    </xdr:from>
    <xdr:to>
      <xdr:col>14</xdr:col>
      <xdr:colOff>79375</xdr:colOff>
      <xdr:row>57</xdr:row>
      <xdr:rowOff>54610</xdr:rowOff>
    </xdr:to>
    <xdr:sp macro="" textlink="">
      <xdr:nvSpPr>
        <xdr:cNvPr id="130" name="円/楕円 129"/>
        <xdr:cNvSpPr/>
      </xdr:nvSpPr>
      <xdr:spPr>
        <a:xfrm>
          <a:off x="9588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3810</xdr:rowOff>
    </xdr:from>
    <xdr:to>
      <xdr:col>15</xdr:col>
      <xdr:colOff>180975</xdr:colOff>
      <xdr:row>57</xdr:row>
      <xdr:rowOff>45720</xdr:rowOff>
    </xdr:to>
    <xdr:cxnSp macro="">
      <xdr:nvCxnSpPr>
        <xdr:cNvPr id="131" name="直線コネクタ 130"/>
        <xdr:cNvCxnSpPr/>
      </xdr:nvCxnSpPr>
      <xdr:spPr>
        <a:xfrm>
          <a:off x="9639300" y="9776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71137</xdr:rowOff>
    </xdr:from>
    <xdr:ext cx="469744" cy="259045"/>
    <xdr:sp macro="" textlink="">
      <xdr:nvSpPr>
        <xdr:cNvPr id="132" name="n_1mainValue【体育館・プール】&#10;一人当たり面積"/>
        <xdr:cNvSpPr txBox="1"/>
      </xdr:nvSpPr>
      <xdr:spPr>
        <a:xfrm>
          <a:off x="93917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8" name="正方形/長方形 1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9" name="正方形/長方形 1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90" name="正方形/長方形 1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91" name="正方形/長方形 1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92" name="正方形/長方形 1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93" name="正方形/長方形 1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4" name="正方形/長方形 1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5" name="正方形/長方形 1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6" name="正方形/長方形 1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7" name="正方形/長方形 1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8" name="正方形/長方形 1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9" name="正方形/長方形 1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00" name="正方形/長方形 1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01" name="正方形/長方形 2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02" name="正方形/長方形 2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03" name="正方形/長方形 2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04" name="正方形/長方形 2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05" name="正方形/長方形 2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06" name="正方形/長方形 2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7" name="正方形/長方形 2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8" name="正方形/長方形 2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9" name="正方形/長方形 2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10" name="正方形/長方形 2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11" name="正方形/長方形 2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12" name="正方形/長方形 2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13" name="正方形/長方形 2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14" name="正方形/長方形 2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15" name="正方形/長方形 2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16" name="正方形/長方形 2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7" name="正方形/長方形 2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8" name="正方形/長方形 2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9" name="正方形/長方形 2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20" name="正方形/長方形 2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21" name="テキスト ボックス 2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22" name="直線コネクタ 2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23" name="直線コネクタ 2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24" name="テキスト ボックス 2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25" name="直線コネクタ 2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26" name="テキスト ボックス 2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27" name="直線コネクタ 2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28" name="テキスト ボックス 2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29" name="直線コネクタ 2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30" name="テキスト ボックス 2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31" name="直線コネクタ 2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32" name="テキスト ボックス 2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33" name="直線コネクタ 2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34" name="テキスト ボックス 2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35" name="直線コネクタ 2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36" name="テキスト ボックス 2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238" name="直線コネクタ 237"/>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239"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240" name="直線コネクタ 23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241"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242" name="直線コネクタ 24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243"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244" name="フローチャート : 判断 243"/>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245" name="フローチャート : 判断 244"/>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246"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7" name="テキスト ボックス 2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8" name="テキスト ボックス 2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9" name="テキスト ボックス 2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50" name="テキスト ボックス 2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51" name="テキスト ボックス 2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74386</xdr:rowOff>
    </xdr:from>
    <xdr:to>
      <xdr:col>23</xdr:col>
      <xdr:colOff>568325</xdr:colOff>
      <xdr:row>100</xdr:row>
      <xdr:rowOff>4536</xdr:rowOff>
    </xdr:to>
    <xdr:sp macro="" textlink="">
      <xdr:nvSpPr>
        <xdr:cNvPr id="252" name="円/楕円 251"/>
        <xdr:cNvSpPr/>
      </xdr:nvSpPr>
      <xdr:spPr>
        <a:xfrm>
          <a:off x="162687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22514</xdr:rowOff>
    </xdr:from>
    <xdr:ext cx="405111" cy="259045"/>
    <xdr:sp macro="" textlink="">
      <xdr:nvSpPr>
        <xdr:cNvPr id="253" name="【庁舎】&#10;有形固定資産減価償却率該当値テキスト"/>
        <xdr:cNvSpPr txBox="1"/>
      </xdr:nvSpPr>
      <xdr:spPr>
        <a:xfrm>
          <a:off x="16408400" y="1699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74386</xdr:rowOff>
    </xdr:from>
    <xdr:to>
      <xdr:col>22</xdr:col>
      <xdr:colOff>415925</xdr:colOff>
      <xdr:row>100</xdr:row>
      <xdr:rowOff>4536</xdr:rowOff>
    </xdr:to>
    <xdr:sp macro="" textlink="">
      <xdr:nvSpPr>
        <xdr:cNvPr id="254" name="円/楕円 253"/>
        <xdr:cNvSpPr/>
      </xdr:nvSpPr>
      <xdr:spPr>
        <a:xfrm>
          <a:off x="15430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125186</xdr:rowOff>
    </xdr:from>
    <xdr:to>
      <xdr:col>23</xdr:col>
      <xdr:colOff>517525</xdr:colOff>
      <xdr:row>99</xdr:row>
      <xdr:rowOff>125186</xdr:rowOff>
    </xdr:to>
    <xdr:cxnSp macro="">
      <xdr:nvCxnSpPr>
        <xdr:cNvPr id="255" name="直線コネクタ 254"/>
        <xdr:cNvCxnSpPr/>
      </xdr:nvCxnSpPr>
      <xdr:spPr>
        <a:xfrm>
          <a:off x="15481300" y="1709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21063</xdr:rowOff>
    </xdr:from>
    <xdr:ext cx="405111" cy="259045"/>
    <xdr:sp macro="" textlink="">
      <xdr:nvSpPr>
        <xdr:cNvPr id="256" name="n_1mainValue【庁舎】&#10;有形固定資産減価償却率"/>
        <xdr:cNvSpPr txBox="1"/>
      </xdr:nvSpPr>
      <xdr:spPr>
        <a:xfrm>
          <a:off x="15266043"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57" name="正方形/長方形 2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58" name="正方形/長方形 2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9" name="正方形/長方形 2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60" name="正方形/長方形 2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61" name="正方形/長方形 2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62" name="正方形/長方形 2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63" name="正方形/長方形 2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64" name="正方形/長方形 2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65" name="テキスト ボックス 2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66" name="直線コネクタ 2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67" name="テキスト ボックス 2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268" name="直線コネクタ 2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269" name="テキスト ボックス 2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270" name="直線コネクタ 2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271" name="テキスト ボックス 2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272" name="直線コネクタ 2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273" name="テキスト ボックス 2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274" name="直線コネクタ 2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275" name="テキスト ボックス 2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276" name="直線コネクタ 2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277" name="テキスト ボックス 2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278" name="直線コネクタ 2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279" name="テキスト ボックス 2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80" name="直線コネクタ 2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81" name="テキスト ボックス 2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283" name="直線コネクタ 282"/>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284"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285" name="直線コネクタ 28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286"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287" name="直線コネクタ 286"/>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288"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289" name="フローチャート : 判断 288"/>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290" name="フローチャート : 判断 28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291"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92" name="テキスト ボックス 2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93" name="テキスト ボックス 2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94" name="テキスト ボックス 2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95" name="テキスト ボックス 2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96" name="テキスト ボックス 2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23768</xdr:rowOff>
    </xdr:from>
    <xdr:to>
      <xdr:col>32</xdr:col>
      <xdr:colOff>238125</xdr:colOff>
      <xdr:row>107</xdr:row>
      <xdr:rowOff>125368</xdr:rowOff>
    </xdr:to>
    <xdr:sp macro="" textlink="">
      <xdr:nvSpPr>
        <xdr:cNvPr id="297" name="円/楕円 296"/>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110145</xdr:rowOff>
    </xdr:from>
    <xdr:ext cx="469744" cy="259045"/>
    <xdr:sp macro="" textlink="">
      <xdr:nvSpPr>
        <xdr:cNvPr id="298" name="【庁舎】&#10;一人当たり面積該当値テキスト"/>
        <xdr:cNvSpPr txBox="1"/>
      </xdr:nvSpPr>
      <xdr:spPr>
        <a:xfrm>
          <a:off x="22250400" y="1828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7438</xdr:rowOff>
    </xdr:from>
    <xdr:to>
      <xdr:col>31</xdr:col>
      <xdr:colOff>85725</xdr:colOff>
      <xdr:row>107</xdr:row>
      <xdr:rowOff>109038</xdr:rowOff>
    </xdr:to>
    <xdr:sp macro="" textlink="">
      <xdr:nvSpPr>
        <xdr:cNvPr id="299" name="円/楕円 298"/>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58238</xdr:rowOff>
    </xdr:from>
    <xdr:to>
      <xdr:col>32</xdr:col>
      <xdr:colOff>187325</xdr:colOff>
      <xdr:row>107</xdr:row>
      <xdr:rowOff>74568</xdr:rowOff>
    </xdr:to>
    <xdr:cxnSp macro="">
      <xdr:nvCxnSpPr>
        <xdr:cNvPr id="300" name="直線コネクタ 299"/>
        <xdr:cNvCxnSpPr/>
      </xdr:nvCxnSpPr>
      <xdr:spPr>
        <a:xfrm>
          <a:off x="21323300" y="184033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100165</xdr:rowOff>
    </xdr:from>
    <xdr:ext cx="469744" cy="259045"/>
    <xdr:sp macro="" textlink="">
      <xdr:nvSpPr>
        <xdr:cNvPr id="301" name="n_1mainValue【庁舎】&#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02" name="正方形/長方形 3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3" name="正方形/長方形 3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04" name="テキスト ボックス 3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1992</a:t>
          </a:r>
          <a:r>
            <a:rPr kumimoji="1" lang="ja-JP" altLang="ja-JP" sz="1100">
              <a:solidFill>
                <a:schemeClr val="dk1"/>
              </a:solidFill>
              <a:effectLst/>
              <a:latin typeface="+mn-lt"/>
              <a:ea typeface="+mn-ea"/>
              <a:cs typeface="+mn-cs"/>
            </a:rPr>
            <a:t>年竣工）・プール（</a:t>
          </a:r>
          <a:r>
            <a:rPr kumimoji="1" lang="en-US" altLang="ja-JP" sz="1100">
              <a:solidFill>
                <a:schemeClr val="dk1"/>
              </a:solidFill>
              <a:effectLst/>
              <a:latin typeface="+mn-lt"/>
              <a:ea typeface="+mn-ea"/>
              <a:cs typeface="+mn-cs"/>
            </a:rPr>
            <a:t>1979</a:t>
          </a:r>
          <a:r>
            <a:rPr kumimoji="1" lang="ja-JP" altLang="ja-JP" sz="1100">
              <a:solidFill>
                <a:schemeClr val="dk1"/>
              </a:solidFill>
              <a:effectLst/>
              <a:latin typeface="+mn-lt"/>
              <a:ea typeface="+mn-ea"/>
              <a:cs typeface="+mn-cs"/>
            </a:rPr>
            <a:t>年竣工）については、減価償却率が</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％であり、全国平均、北海道平均を上回っている状況である。</a:t>
          </a:r>
          <a:endParaRPr lang="ja-JP" altLang="ja-JP" sz="1400">
            <a:effectLst/>
          </a:endParaRPr>
        </a:p>
        <a:p>
          <a:r>
            <a:rPr kumimoji="1" lang="ja-JP" altLang="ja-JP" sz="1100">
              <a:solidFill>
                <a:schemeClr val="dk1"/>
              </a:solidFill>
              <a:effectLst/>
              <a:latin typeface="+mn-lt"/>
              <a:ea typeface="+mn-ea"/>
              <a:cs typeface="+mn-cs"/>
            </a:rPr>
            <a:t>また、一人当たり面積は</a:t>
          </a:r>
          <a:r>
            <a:rPr kumimoji="1" lang="en-US" altLang="ja-JP" sz="1100">
              <a:solidFill>
                <a:schemeClr val="dk1"/>
              </a:solidFill>
              <a:effectLst/>
              <a:latin typeface="+mn-lt"/>
              <a:ea typeface="+mn-ea"/>
              <a:cs typeface="+mn-cs"/>
            </a:rPr>
            <a:t>0.423</a:t>
          </a:r>
          <a:r>
            <a:rPr kumimoji="1" lang="ja-JP" altLang="ja-JP" sz="1100">
              <a:solidFill>
                <a:schemeClr val="dk1"/>
              </a:solidFill>
              <a:effectLst/>
              <a:latin typeface="+mn-lt"/>
              <a:ea typeface="+mn-ea"/>
              <a:cs typeface="+mn-cs"/>
            </a:rPr>
            <a:t>と全国平均、北海道平均を上回り、類似団体内順位２位となっている。人口規模で考えると比較的充実した広さの施設となっている事がわかる。</a:t>
          </a:r>
          <a:endParaRPr lang="ja-JP" altLang="ja-JP" sz="1400">
            <a:effectLst/>
          </a:endParaRPr>
        </a:p>
        <a:p>
          <a:r>
            <a:rPr kumimoji="1" lang="ja-JP" altLang="ja-JP" sz="1100">
              <a:solidFill>
                <a:schemeClr val="dk1"/>
              </a:solidFill>
              <a:effectLst/>
              <a:latin typeface="+mn-lt"/>
              <a:ea typeface="+mn-ea"/>
              <a:cs typeface="+mn-cs"/>
            </a:rPr>
            <a:t>庁舎については、減価償却率が</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％であり、全国平均、北海道平均を大きく上回り、類似団体内順位２位となっている。</a:t>
          </a:r>
          <a:endParaRPr lang="ja-JP" altLang="ja-JP" sz="1400">
            <a:effectLst/>
          </a:endParaRPr>
        </a:p>
        <a:p>
          <a:r>
            <a:rPr kumimoji="1" lang="ja-JP" altLang="ja-JP" sz="1100">
              <a:solidFill>
                <a:schemeClr val="dk1"/>
              </a:solidFill>
              <a:effectLst/>
              <a:latin typeface="+mn-lt"/>
              <a:ea typeface="+mn-ea"/>
              <a:cs typeface="+mn-cs"/>
            </a:rPr>
            <a:t>新庁舎建設に向け充分な検討を行い、動き出す時期に来ていると判断される。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0.48</a:t>
          </a:r>
          <a:r>
            <a:rPr kumimoji="1" lang="ja-JP" altLang="en-US" sz="1300">
              <a:latin typeface="ＭＳ Ｐゴシック"/>
            </a:rPr>
            <a:t>と類似団体平均をやや下回っているが財政力指数は上昇傾向が続いている。</a:t>
          </a:r>
          <a:endParaRPr kumimoji="1" lang="en-US" altLang="ja-JP" sz="1300">
            <a:latin typeface="ＭＳ Ｐゴシック"/>
          </a:endParaRPr>
        </a:p>
        <a:p>
          <a:r>
            <a:rPr kumimoji="1" lang="ja-JP" altLang="en-US" sz="1300">
              <a:latin typeface="ＭＳ Ｐゴシック"/>
            </a:rPr>
            <a:t>税収は増加傾向にあり、土地取引や大規模施設、民間賃貸共同住宅の建設が引き続き好調な事から、個人収益、企業収益の増による住民税の増及び固定資産税の増へとつながっている。今後も投資的経費の抑制や事務事業の見直しを図り、歳出の削減を強化するとともに、さらなる徴収業務強化等により歳入確保に努め、安定した財政基盤を築くよう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117324</xdr:rowOff>
    </xdr:to>
    <xdr:cxnSp macro="">
      <xdr:nvCxnSpPr>
        <xdr:cNvPr id="69" name="直線コネクタ 68"/>
        <xdr:cNvCxnSpPr/>
      </xdr:nvCxnSpPr>
      <xdr:spPr>
        <a:xfrm flipV="1">
          <a:off x="4114800" y="72952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128815</xdr:rowOff>
    </xdr:to>
    <xdr:cxnSp macro="">
      <xdr:nvCxnSpPr>
        <xdr:cNvPr id="72" name="直線コネクタ 71"/>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140305</xdr:rowOff>
    </xdr:to>
    <xdr:cxnSp macro="">
      <xdr:nvCxnSpPr>
        <xdr:cNvPr id="75" name="直線コネクタ 74"/>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151795</xdr:rowOff>
    </xdr:to>
    <xdr:cxnSp macro="">
      <xdr:nvCxnSpPr>
        <xdr:cNvPr id="78" name="直線コネクタ 77"/>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90" name="円/楕円 89"/>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91" name="テキスト ボックス 90"/>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83.2</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前年との比較では比率が上昇する結果となった。</a:t>
          </a:r>
          <a:endParaRPr kumimoji="1" lang="en-US" altLang="ja-JP" sz="1300">
            <a:latin typeface="ＭＳ Ｐゴシック"/>
          </a:endParaRPr>
        </a:p>
        <a:p>
          <a:r>
            <a:rPr kumimoji="1" lang="ja-JP" altLang="en-US" sz="1300">
              <a:latin typeface="ＭＳ Ｐゴシック"/>
            </a:rPr>
            <a:t>経常一般財源のうち地方税が増となった一方で、地方交付税、地方消費税交付金等が減となった事及び経常経費が扶助費を中心に増となった事が主な要因である。</a:t>
          </a:r>
        </a:p>
        <a:p>
          <a:r>
            <a:rPr kumimoji="1" lang="ja-JP" altLang="en-US" sz="1300">
              <a:latin typeface="ＭＳ Ｐゴシック"/>
            </a:rPr>
            <a:t>今後も、経常経費の削減等の実施により健全な財政運営に努める。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37941</xdr:rowOff>
    </xdr:from>
    <xdr:to>
      <xdr:col>7</xdr:col>
      <xdr:colOff>152400</xdr:colOff>
      <xdr:row>61</xdr:row>
      <xdr:rowOff>131445</xdr:rowOff>
    </xdr:to>
    <xdr:cxnSp macro="">
      <xdr:nvCxnSpPr>
        <xdr:cNvPr id="136" name="直線コネクタ 135"/>
        <xdr:cNvCxnSpPr/>
      </xdr:nvCxnSpPr>
      <xdr:spPr>
        <a:xfrm>
          <a:off x="4114800" y="10496391"/>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37941</xdr:rowOff>
    </xdr:from>
    <xdr:to>
      <xdr:col>6</xdr:col>
      <xdr:colOff>0</xdr:colOff>
      <xdr:row>61</xdr:row>
      <xdr:rowOff>86201</xdr:rowOff>
    </xdr:to>
    <xdr:cxnSp macro="">
      <xdr:nvCxnSpPr>
        <xdr:cNvPr id="139" name="直線コネクタ 138"/>
        <xdr:cNvCxnSpPr/>
      </xdr:nvCxnSpPr>
      <xdr:spPr>
        <a:xfrm flipV="1">
          <a:off x="3225800" y="104963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40957</xdr:rowOff>
    </xdr:from>
    <xdr:to>
      <xdr:col>4</xdr:col>
      <xdr:colOff>482600</xdr:colOff>
      <xdr:row>61</xdr:row>
      <xdr:rowOff>86201</xdr:rowOff>
    </xdr:to>
    <xdr:cxnSp macro="">
      <xdr:nvCxnSpPr>
        <xdr:cNvPr id="142" name="直線コネクタ 141"/>
        <xdr:cNvCxnSpPr/>
      </xdr:nvCxnSpPr>
      <xdr:spPr>
        <a:xfrm>
          <a:off x="2336800" y="1049940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37941</xdr:rowOff>
    </xdr:from>
    <xdr:to>
      <xdr:col>3</xdr:col>
      <xdr:colOff>279400</xdr:colOff>
      <xdr:row>61</xdr:row>
      <xdr:rowOff>40957</xdr:rowOff>
    </xdr:to>
    <xdr:cxnSp macro="">
      <xdr:nvCxnSpPr>
        <xdr:cNvPr id="145" name="直線コネクタ 144"/>
        <xdr:cNvCxnSpPr/>
      </xdr:nvCxnSpPr>
      <xdr:spPr>
        <a:xfrm>
          <a:off x="1447800" y="1049639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80645</xdr:rowOff>
    </xdr:from>
    <xdr:to>
      <xdr:col>7</xdr:col>
      <xdr:colOff>203200</xdr:colOff>
      <xdr:row>62</xdr:row>
      <xdr:rowOff>10795</xdr:rowOff>
    </xdr:to>
    <xdr:sp macro="" textlink="">
      <xdr:nvSpPr>
        <xdr:cNvPr id="155" name="円/楕円 154"/>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97172</xdr:rowOff>
    </xdr:from>
    <xdr:ext cx="762000" cy="259045"/>
    <xdr:sp macro="" textlink="">
      <xdr:nvSpPr>
        <xdr:cNvPr id="156" name="財政構造の弾力性該当値テキスト"/>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158591</xdr:rowOff>
    </xdr:from>
    <xdr:to>
      <xdr:col>6</xdr:col>
      <xdr:colOff>50800</xdr:colOff>
      <xdr:row>61</xdr:row>
      <xdr:rowOff>88741</xdr:rowOff>
    </xdr:to>
    <xdr:sp macro="" textlink="">
      <xdr:nvSpPr>
        <xdr:cNvPr id="157" name="円/楕円 156"/>
        <xdr:cNvSpPr/>
      </xdr:nvSpPr>
      <xdr:spPr>
        <a:xfrm>
          <a:off x="4064000" y="104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98918</xdr:rowOff>
    </xdr:from>
    <xdr:ext cx="736600" cy="259045"/>
    <xdr:sp macro="" textlink="">
      <xdr:nvSpPr>
        <xdr:cNvPr id="158" name="テキスト ボックス 157"/>
        <xdr:cNvSpPr txBox="1"/>
      </xdr:nvSpPr>
      <xdr:spPr>
        <a:xfrm>
          <a:off x="3733800" y="1021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35401</xdr:rowOff>
    </xdr:from>
    <xdr:to>
      <xdr:col>4</xdr:col>
      <xdr:colOff>533400</xdr:colOff>
      <xdr:row>61</xdr:row>
      <xdr:rowOff>137001</xdr:rowOff>
    </xdr:to>
    <xdr:sp macro="" textlink="">
      <xdr:nvSpPr>
        <xdr:cNvPr id="159" name="円/楕円 158"/>
        <xdr:cNvSpPr/>
      </xdr:nvSpPr>
      <xdr:spPr>
        <a:xfrm>
          <a:off x="3175000" y="104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147178</xdr:rowOff>
    </xdr:from>
    <xdr:ext cx="762000" cy="259045"/>
    <xdr:sp macro="" textlink="">
      <xdr:nvSpPr>
        <xdr:cNvPr id="160" name="テキスト ボックス 159"/>
        <xdr:cNvSpPr txBox="1"/>
      </xdr:nvSpPr>
      <xdr:spPr>
        <a:xfrm>
          <a:off x="2844800" y="1026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161607</xdr:rowOff>
    </xdr:from>
    <xdr:to>
      <xdr:col>3</xdr:col>
      <xdr:colOff>330200</xdr:colOff>
      <xdr:row>61</xdr:row>
      <xdr:rowOff>91757</xdr:rowOff>
    </xdr:to>
    <xdr:sp macro="" textlink="">
      <xdr:nvSpPr>
        <xdr:cNvPr id="161" name="円/楕円 160"/>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101934</xdr:rowOff>
    </xdr:from>
    <xdr:ext cx="762000" cy="259045"/>
    <xdr:sp macro="" textlink="">
      <xdr:nvSpPr>
        <xdr:cNvPr id="162" name="テキスト ボックス 161"/>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158591</xdr:rowOff>
    </xdr:from>
    <xdr:to>
      <xdr:col>2</xdr:col>
      <xdr:colOff>127000</xdr:colOff>
      <xdr:row>61</xdr:row>
      <xdr:rowOff>88741</xdr:rowOff>
    </xdr:to>
    <xdr:sp macro="" textlink="">
      <xdr:nvSpPr>
        <xdr:cNvPr id="163" name="円/楕円 162"/>
        <xdr:cNvSpPr/>
      </xdr:nvSpPr>
      <xdr:spPr>
        <a:xfrm>
          <a:off x="1397000" y="104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98918</xdr:rowOff>
    </xdr:from>
    <xdr:ext cx="762000" cy="259045"/>
    <xdr:sp macro="" textlink="">
      <xdr:nvSpPr>
        <xdr:cNvPr id="164" name="テキスト ボックス 163"/>
        <xdr:cNvSpPr txBox="1"/>
      </xdr:nvSpPr>
      <xdr:spPr>
        <a:xfrm>
          <a:off x="1066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人口１人当たりの決算額が類似団体平均を上回り続けているのは、北海道内でも有数の豪雪地帯である事による、維持補修費としての除排雪経費が多額である事が大きな要因の一つとなっている。</a:t>
          </a:r>
        </a:p>
        <a:p>
          <a:r>
            <a:rPr kumimoji="1" lang="ja-JP" altLang="en-US" sz="1300">
              <a:latin typeface="ＭＳ Ｐゴシック"/>
            </a:rPr>
            <a:t>今後も類似団体平均水準を意識し、人件費や物件費を含めたトータルコストの低減に努める。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30976</xdr:rowOff>
    </xdr:from>
    <xdr:to>
      <xdr:col>7</xdr:col>
      <xdr:colOff>152400</xdr:colOff>
      <xdr:row>83</xdr:row>
      <xdr:rowOff>41227</xdr:rowOff>
    </xdr:to>
    <xdr:cxnSp macro="">
      <xdr:nvCxnSpPr>
        <xdr:cNvPr id="197" name="直線コネクタ 196"/>
        <xdr:cNvCxnSpPr/>
      </xdr:nvCxnSpPr>
      <xdr:spPr>
        <a:xfrm>
          <a:off x="4114800" y="14261326"/>
          <a:ext cx="8382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30976</xdr:rowOff>
    </xdr:from>
    <xdr:to>
      <xdr:col>6</xdr:col>
      <xdr:colOff>0</xdr:colOff>
      <xdr:row>83</xdr:row>
      <xdr:rowOff>42703</xdr:rowOff>
    </xdr:to>
    <xdr:cxnSp macro="">
      <xdr:nvCxnSpPr>
        <xdr:cNvPr id="200" name="直線コネクタ 199"/>
        <xdr:cNvCxnSpPr/>
      </xdr:nvCxnSpPr>
      <xdr:spPr>
        <a:xfrm flipV="1">
          <a:off x="3225800" y="14261326"/>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162920</xdr:rowOff>
    </xdr:from>
    <xdr:to>
      <xdr:col>4</xdr:col>
      <xdr:colOff>482600</xdr:colOff>
      <xdr:row>83</xdr:row>
      <xdr:rowOff>42703</xdr:rowOff>
    </xdr:to>
    <xdr:cxnSp macro="">
      <xdr:nvCxnSpPr>
        <xdr:cNvPr id="203" name="直線コネクタ 202"/>
        <xdr:cNvCxnSpPr/>
      </xdr:nvCxnSpPr>
      <xdr:spPr>
        <a:xfrm>
          <a:off x="2336800" y="14221820"/>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151786</xdr:rowOff>
    </xdr:from>
    <xdr:to>
      <xdr:col>3</xdr:col>
      <xdr:colOff>279400</xdr:colOff>
      <xdr:row>82</xdr:row>
      <xdr:rowOff>162920</xdr:rowOff>
    </xdr:to>
    <xdr:cxnSp macro="">
      <xdr:nvCxnSpPr>
        <xdr:cNvPr id="206" name="直線コネクタ 205"/>
        <xdr:cNvCxnSpPr/>
      </xdr:nvCxnSpPr>
      <xdr:spPr>
        <a:xfrm>
          <a:off x="1447800" y="14210686"/>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161877</xdr:rowOff>
    </xdr:from>
    <xdr:to>
      <xdr:col>7</xdr:col>
      <xdr:colOff>203200</xdr:colOff>
      <xdr:row>83</xdr:row>
      <xdr:rowOff>92027</xdr:rowOff>
    </xdr:to>
    <xdr:sp macro="" textlink="">
      <xdr:nvSpPr>
        <xdr:cNvPr id="216" name="円/楕円 215"/>
        <xdr:cNvSpPr/>
      </xdr:nvSpPr>
      <xdr:spPr>
        <a:xfrm>
          <a:off x="4902200" y="142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133954</xdr:rowOff>
    </xdr:from>
    <xdr:ext cx="762000" cy="259045"/>
    <xdr:sp macro="" textlink="">
      <xdr:nvSpPr>
        <xdr:cNvPr id="217" name="人件費・物件費等の状況該当値テキスト"/>
        <xdr:cNvSpPr txBox="1"/>
      </xdr:nvSpPr>
      <xdr:spPr>
        <a:xfrm>
          <a:off x="5041900" y="1419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180,911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151626</xdr:rowOff>
    </xdr:from>
    <xdr:to>
      <xdr:col>6</xdr:col>
      <xdr:colOff>50800</xdr:colOff>
      <xdr:row>83</xdr:row>
      <xdr:rowOff>81776</xdr:rowOff>
    </xdr:to>
    <xdr:sp macro="" textlink="">
      <xdr:nvSpPr>
        <xdr:cNvPr id="218" name="円/楕円 217"/>
        <xdr:cNvSpPr/>
      </xdr:nvSpPr>
      <xdr:spPr>
        <a:xfrm>
          <a:off x="4064000" y="142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66553</xdr:rowOff>
    </xdr:from>
    <xdr:ext cx="736600" cy="259045"/>
    <xdr:sp macro="" textlink="">
      <xdr:nvSpPr>
        <xdr:cNvPr id="219" name="テキスト ボックス 218"/>
        <xdr:cNvSpPr txBox="1"/>
      </xdr:nvSpPr>
      <xdr:spPr>
        <a:xfrm>
          <a:off x="3733800" y="1429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163353</xdr:rowOff>
    </xdr:from>
    <xdr:to>
      <xdr:col>4</xdr:col>
      <xdr:colOff>533400</xdr:colOff>
      <xdr:row>83</xdr:row>
      <xdr:rowOff>93503</xdr:rowOff>
    </xdr:to>
    <xdr:sp macro="" textlink="">
      <xdr:nvSpPr>
        <xdr:cNvPr id="220" name="円/楕円 219"/>
        <xdr:cNvSpPr/>
      </xdr:nvSpPr>
      <xdr:spPr>
        <a:xfrm>
          <a:off x="3175000" y="14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78280</xdr:rowOff>
    </xdr:from>
    <xdr:ext cx="762000" cy="259045"/>
    <xdr:sp macro="" textlink="">
      <xdr:nvSpPr>
        <xdr:cNvPr id="221" name="テキスト ボックス 220"/>
        <xdr:cNvSpPr txBox="1"/>
      </xdr:nvSpPr>
      <xdr:spPr>
        <a:xfrm>
          <a:off x="2844800" y="143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112120</xdr:rowOff>
    </xdr:from>
    <xdr:to>
      <xdr:col>3</xdr:col>
      <xdr:colOff>330200</xdr:colOff>
      <xdr:row>83</xdr:row>
      <xdr:rowOff>42270</xdr:rowOff>
    </xdr:to>
    <xdr:sp macro="" textlink="">
      <xdr:nvSpPr>
        <xdr:cNvPr id="222" name="円/楕円 221"/>
        <xdr:cNvSpPr/>
      </xdr:nvSpPr>
      <xdr:spPr>
        <a:xfrm>
          <a:off x="2286000" y="141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27047</xdr:rowOff>
    </xdr:from>
    <xdr:ext cx="762000" cy="259045"/>
    <xdr:sp macro="" textlink="">
      <xdr:nvSpPr>
        <xdr:cNvPr id="223" name="テキスト ボックス 222"/>
        <xdr:cNvSpPr txBox="1"/>
      </xdr:nvSpPr>
      <xdr:spPr>
        <a:xfrm>
          <a:off x="1955800" y="142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100986</xdr:rowOff>
    </xdr:from>
    <xdr:to>
      <xdr:col>2</xdr:col>
      <xdr:colOff>127000</xdr:colOff>
      <xdr:row>83</xdr:row>
      <xdr:rowOff>31136</xdr:rowOff>
    </xdr:to>
    <xdr:sp macro="" textlink="">
      <xdr:nvSpPr>
        <xdr:cNvPr id="224" name="円/楕円 223"/>
        <xdr:cNvSpPr/>
      </xdr:nvSpPr>
      <xdr:spPr>
        <a:xfrm>
          <a:off x="1397000" y="141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15913</xdr:rowOff>
    </xdr:from>
    <xdr:ext cx="762000" cy="259045"/>
    <xdr:sp macro="" textlink="">
      <xdr:nvSpPr>
        <xdr:cNvPr id="225" name="テキスト ボックス 224"/>
        <xdr:cNvSpPr txBox="1"/>
      </xdr:nvSpPr>
      <xdr:spPr>
        <a:xfrm>
          <a:off x="1066800" y="142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年度は、国家公務員の時限的な給与改定特例法による措置に準じた措置を取っていなかった為、指数が</a:t>
          </a:r>
          <a:r>
            <a:rPr kumimoji="1" lang="en-US" altLang="ja-JP" sz="1300">
              <a:latin typeface="ＭＳ Ｐゴシック"/>
            </a:rPr>
            <a:t>100</a:t>
          </a:r>
          <a:r>
            <a:rPr kumimoji="1" lang="ja-JP" altLang="en-US" sz="1300">
              <a:latin typeface="ＭＳ Ｐゴシック"/>
            </a:rPr>
            <a:t>を超えていたが、国の特例措置終了後は、給与の独自削減の実施により、類似団体平均より低い値となっている。</a:t>
          </a:r>
        </a:p>
        <a:p>
          <a:r>
            <a:rPr kumimoji="1" lang="ja-JP" altLang="en-US" sz="1300">
              <a:latin typeface="ＭＳ Ｐゴシック"/>
            </a:rPr>
            <a:t>今後も、国に準拠し引き続き給与の適正化を図り、ラスパイレス指数の縮減に努める。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160443</xdr:rowOff>
    </xdr:to>
    <xdr:cxnSp macro="">
      <xdr:nvCxnSpPr>
        <xdr:cNvPr id="259" name="直線コネクタ 258"/>
        <xdr:cNvCxnSpPr/>
      </xdr:nvCxnSpPr>
      <xdr:spPr>
        <a:xfrm>
          <a:off x="16179800" y="146934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152400</xdr:rowOff>
    </xdr:to>
    <xdr:cxnSp macro="">
      <xdr:nvCxnSpPr>
        <xdr:cNvPr id="262" name="直線コネクタ 261"/>
        <xdr:cNvCxnSpPr/>
      </xdr:nvCxnSpPr>
      <xdr:spPr>
        <a:xfrm flipV="1">
          <a:off x="15290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152400</xdr:rowOff>
    </xdr:to>
    <xdr:cxnSp macro="">
      <xdr:nvCxnSpPr>
        <xdr:cNvPr id="265" name="直線コネクタ 264"/>
        <xdr:cNvCxnSpPr/>
      </xdr:nvCxnSpPr>
      <xdr:spPr>
        <a:xfrm>
          <a:off x="14401800" y="146210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89</xdr:row>
      <xdr:rowOff>166370</xdr:rowOff>
    </xdr:to>
    <xdr:cxnSp macro="">
      <xdr:nvCxnSpPr>
        <xdr:cNvPr id="268" name="直線コネクタ 267"/>
        <xdr:cNvCxnSpPr/>
      </xdr:nvCxnSpPr>
      <xdr:spPr>
        <a:xfrm flipV="1">
          <a:off x="13512800" y="14621087"/>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8" name="円/楕円 277"/>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126170</xdr:rowOff>
    </xdr:from>
    <xdr:ext cx="762000" cy="259045"/>
    <xdr:sp macro="" textlink="">
      <xdr:nvSpPr>
        <xdr:cNvPr id="279" name="給与水準   （国との比較）該当値テキスト"/>
        <xdr:cNvSpPr txBox="1"/>
      </xdr:nvSpPr>
      <xdr:spPr>
        <a:xfrm>
          <a:off x="171069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80" name="円/楕円 279"/>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81" name="テキスト ボックス 28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2" name="円/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4" name="円/楕円 283"/>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85" name="テキスト ボックス 284"/>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86" name="円/楕円 285"/>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7" name="テキスト ボックス 286"/>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定員適正化計画（計画期間　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22</a:t>
          </a:r>
          <a:r>
            <a:rPr kumimoji="1" lang="ja-JP" altLang="en-US" sz="1300">
              <a:latin typeface="ＭＳ Ｐゴシック"/>
            </a:rPr>
            <a:t>年度）において、</a:t>
          </a:r>
          <a:r>
            <a:rPr kumimoji="1" lang="en-US" altLang="ja-JP" sz="1300">
              <a:latin typeface="ＭＳ Ｐゴシック"/>
            </a:rPr>
            <a:t>12</a:t>
          </a:r>
          <a:r>
            <a:rPr kumimoji="1" lang="ja-JP" altLang="en-US" sz="1300">
              <a:latin typeface="ＭＳ Ｐゴシック"/>
            </a:rPr>
            <a:t>人（△</a:t>
          </a:r>
          <a:r>
            <a:rPr kumimoji="1" lang="en-US" altLang="ja-JP" sz="1300">
              <a:latin typeface="ＭＳ Ｐゴシック"/>
            </a:rPr>
            <a:t>6.7</a:t>
          </a:r>
          <a:r>
            <a:rPr kumimoji="1" lang="ja-JP" altLang="en-US" sz="1300">
              <a:latin typeface="ＭＳ Ｐゴシック"/>
            </a:rPr>
            <a:t>％）の削減を行い、計画期間終了後も同計画を踏襲し職員数の抑制を図っているものの、介護認定、障害程度区分認定等を近隣町村と共同で行っており、事務局として広域分の事務処理を実施するための職員配置が必要となっており、類似団体よりも高い数値となっている。</a:t>
          </a:r>
        </a:p>
        <a:p>
          <a:r>
            <a:rPr kumimoji="1" lang="ja-JP" altLang="en-US" sz="1300">
              <a:latin typeface="ＭＳ Ｐゴシック"/>
            </a:rPr>
            <a:t>今後も、適切な定員管理に努める。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19171</xdr:rowOff>
    </xdr:from>
    <xdr:to>
      <xdr:col>24</xdr:col>
      <xdr:colOff>558800</xdr:colOff>
      <xdr:row>62</xdr:row>
      <xdr:rowOff>24916</xdr:rowOff>
    </xdr:to>
    <xdr:cxnSp macro="">
      <xdr:nvCxnSpPr>
        <xdr:cNvPr id="324" name="直線コネクタ 323"/>
        <xdr:cNvCxnSpPr/>
      </xdr:nvCxnSpPr>
      <xdr:spPr>
        <a:xfrm flipV="1">
          <a:off x="16179800" y="1064907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24916</xdr:rowOff>
    </xdr:from>
    <xdr:to>
      <xdr:col>23</xdr:col>
      <xdr:colOff>406400</xdr:colOff>
      <xdr:row>62</xdr:row>
      <xdr:rowOff>47897</xdr:rowOff>
    </xdr:to>
    <xdr:cxnSp macro="">
      <xdr:nvCxnSpPr>
        <xdr:cNvPr id="327" name="直線コネクタ 326"/>
        <xdr:cNvCxnSpPr/>
      </xdr:nvCxnSpPr>
      <xdr:spPr>
        <a:xfrm flipV="1">
          <a:off x="15290800" y="1065481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47897</xdr:rowOff>
    </xdr:from>
    <xdr:to>
      <xdr:col>22</xdr:col>
      <xdr:colOff>203200</xdr:colOff>
      <xdr:row>62</xdr:row>
      <xdr:rowOff>55941</xdr:rowOff>
    </xdr:to>
    <xdr:cxnSp macro="">
      <xdr:nvCxnSpPr>
        <xdr:cNvPr id="330" name="直線コネクタ 329"/>
        <xdr:cNvCxnSpPr/>
      </xdr:nvCxnSpPr>
      <xdr:spPr>
        <a:xfrm flipV="1">
          <a:off x="14401800" y="1067779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53642</xdr:rowOff>
    </xdr:from>
    <xdr:to>
      <xdr:col>21</xdr:col>
      <xdr:colOff>0</xdr:colOff>
      <xdr:row>62</xdr:row>
      <xdr:rowOff>55941</xdr:rowOff>
    </xdr:to>
    <xdr:cxnSp macro="">
      <xdr:nvCxnSpPr>
        <xdr:cNvPr id="333" name="直線コネクタ 332"/>
        <xdr:cNvCxnSpPr/>
      </xdr:nvCxnSpPr>
      <xdr:spPr>
        <a:xfrm>
          <a:off x="13512800" y="1068354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139821</xdr:rowOff>
    </xdr:from>
    <xdr:to>
      <xdr:col>24</xdr:col>
      <xdr:colOff>609600</xdr:colOff>
      <xdr:row>62</xdr:row>
      <xdr:rowOff>69971</xdr:rowOff>
    </xdr:to>
    <xdr:sp macro="" textlink="">
      <xdr:nvSpPr>
        <xdr:cNvPr id="343" name="円/楕円 342"/>
        <xdr:cNvSpPr/>
      </xdr:nvSpPr>
      <xdr:spPr>
        <a:xfrm>
          <a:off x="169672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111898</xdr:rowOff>
    </xdr:from>
    <xdr:ext cx="762000" cy="259045"/>
    <xdr:sp macro="" textlink="">
      <xdr:nvSpPr>
        <xdr:cNvPr id="344" name="定員管理の状況該当値テキスト"/>
        <xdr:cNvSpPr txBox="1"/>
      </xdr:nvSpPr>
      <xdr:spPr>
        <a:xfrm>
          <a:off x="17106900" y="105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145566</xdr:rowOff>
    </xdr:from>
    <xdr:to>
      <xdr:col>23</xdr:col>
      <xdr:colOff>457200</xdr:colOff>
      <xdr:row>62</xdr:row>
      <xdr:rowOff>75716</xdr:rowOff>
    </xdr:to>
    <xdr:sp macro="" textlink="">
      <xdr:nvSpPr>
        <xdr:cNvPr id="345" name="円/楕円 344"/>
        <xdr:cNvSpPr/>
      </xdr:nvSpPr>
      <xdr:spPr>
        <a:xfrm>
          <a:off x="16129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60493</xdr:rowOff>
    </xdr:from>
    <xdr:ext cx="736600" cy="259045"/>
    <xdr:sp macro="" textlink="">
      <xdr:nvSpPr>
        <xdr:cNvPr id="346" name="テキスト ボックス 345"/>
        <xdr:cNvSpPr txBox="1"/>
      </xdr:nvSpPr>
      <xdr:spPr>
        <a:xfrm>
          <a:off x="15798800" y="106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168547</xdr:rowOff>
    </xdr:from>
    <xdr:to>
      <xdr:col>22</xdr:col>
      <xdr:colOff>254000</xdr:colOff>
      <xdr:row>62</xdr:row>
      <xdr:rowOff>98697</xdr:rowOff>
    </xdr:to>
    <xdr:sp macro="" textlink="">
      <xdr:nvSpPr>
        <xdr:cNvPr id="347" name="円/楕円 346"/>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48" name="テキスト ボックス 347"/>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5141</xdr:rowOff>
    </xdr:from>
    <xdr:to>
      <xdr:col>21</xdr:col>
      <xdr:colOff>50800</xdr:colOff>
      <xdr:row>62</xdr:row>
      <xdr:rowOff>106741</xdr:rowOff>
    </xdr:to>
    <xdr:sp macro="" textlink="">
      <xdr:nvSpPr>
        <xdr:cNvPr id="349" name="円/楕円 348"/>
        <xdr:cNvSpPr/>
      </xdr:nvSpPr>
      <xdr:spPr>
        <a:xfrm>
          <a:off x="14351000" y="10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91518</xdr:rowOff>
    </xdr:from>
    <xdr:ext cx="762000" cy="259045"/>
    <xdr:sp macro="" textlink="">
      <xdr:nvSpPr>
        <xdr:cNvPr id="350" name="テキスト ボックス 349"/>
        <xdr:cNvSpPr txBox="1"/>
      </xdr:nvSpPr>
      <xdr:spPr>
        <a:xfrm>
          <a:off x="14020800" y="107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51" name="円/楕円 350"/>
        <xdr:cNvSpPr/>
      </xdr:nvSpPr>
      <xdr:spPr>
        <a:xfrm>
          <a:off x="13462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52" name="テキスト ボックス 351"/>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実質公債費比率（三ヵ年平均）は</a:t>
          </a:r>
          <a:r>
            <a:rPr kumimoji="1" lang="en-US" altLang="ja-JP" sz="1300">
              <a:latin typeface="ＭＳ Ｐゴシック"/>
            </a:rPr>
            <a:t>7.0</a:t>
          </a:r>
          <a:r>
            <a:rPr kumimoji="1" lang="ja-JP" altLang="en-US" sz="1300">
              <a:latin typeface="ＭＳ Ｐゴシック"/>
            </a:rPr>
            <a:t>％となっており、類似団体平均を下回り、また前年度と比較しても</a:t>
          </a:r>
          <a:r>
            <a:rPr kumimoji="1" lang="en-US" altLang="ja-JP" sz="1300">
              <a:latin typeface="ＭＳ Ｐゴシック"/>
            </a:rPr>
            <a:t>0.9</a:t>
          </a:r>
          <a:r>
            <a:rPr kumimoji="1" lang="ja-JP" altLang="en-US" sz="1300">
              <a:latin typeface="ＭＳ Ｐゴシック"/>
            </a:rPr>
            <a:t>％の減少となっている。</a:t>
          </a:r>
        </a:p>
        <a:p>
          <a:r>
            <a:rPr kumimoji="1" lang="ja-JP" altLang="en-US" sz="1300">
              <a:latin typeface="ＭＳ Ｐゴシック"/>
            </a:rPr>
            <a:t>主な要因としては、単年度比率の高かった平成</a:t>
          </a:r>
          <a:r>
            <a:rPr kumimoji="1" lang="en-US" altLang="ja-JP" sz="1300">
              <a:latin typeface="ＭＳ Ｐゴシック"/>
            </a:rPr>
            <a:t>25</a:t>
          </a:r>
          <a:r>
            <a:rPr kumimoji="1" lang="ja-JP" altLang="en-US" sz="1300">
              <a:latin typeface="ＭＳ Ｐゴシック"/>
            </a:rPr>
            <a:t>年度が三ヵ年平均から外れた事があがられる。</a:t>
          </a:r>
          <a:endParaRPr kumimoji="1" lang="en-US" altLang="ja-JP" sz="1300">
            <a:latin typeface="ＭＳ Ｐゴシック"/>
          </a:endParaRPr>
        </a:p>
        <a:p>
          <a:r>
            <a:rPr kumimoji="1" lang="ja-JP" altLang="en-US" sz="1300">
              <a:latin typeface="ＭＳ Ｐゴシック"/>
            </a:rPr>
            <a:t>単年度での比較においては、元利償還金額の増等により前年度よりも上昇している状況にある。</a:t>
          </a:r>
        </a:p>
        <a:p>
          <a:r>
            <a:rPr kumimoji="1" lang="ja-JP" altLang="en-US" sz="1300">
              <a:latin typeface="ＭＳ Ｐゴシック"/>
            </a:rPr>
            <a:t>今後も、新規起債発行額を最小限にとどめ、健全な財政運営ができるよう努める。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40</xdr:row>
      <xdr:rowOff>318</xdr:rowOff>
    </xdr:to>
    <xdr:cxnSp macro="">
      <xdr:nvCxnSpPr>
        <xdr:cNvPr id="382" name="直線コネクタ 381"/>
        <xdr:cNvCxnSpPr/>
      </xdr:nvCxnSpPr>
      <xdr:spPr>
        <a:xfrm flipV="1">
          <a:off x="16179800" y="680402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84772</xdr:rowOff>
    </xdr:to>
    <xdr:cxnSp macro="">
      <xdr:nvCxnSpPr>
        <xdr:cNvPr id="385" name="直線コネクタ 384"/>
        <xdr:cNvCxnSpPr/>
      </xdr:nvCxnSpPr>
      <xdr:spPr>
        <a:xfrm flipV="1">
          <a:off x="15290800" y="685831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41</xdr:row>
      <xdr:rowOff>15875</xdr:rowOff>
    </xdr:to>
    <xdr:cxnSp macro="">
      <xdr:nvCxnSpPr>
        <xdr:cNvPr id="388" name="直線コネクタ 387"/>
        <xdr:cNvCxnSpPr/>
      </xdr:nvCxnSpPr>
      <xdr:spPr>
        <a:xfrm flipV="1">
          <a:off x="14401800" y="69427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88265</xdr:rowOff>
    </xdr:to>
    <xdr:cxnSp macro="">
      <xdr:nvCxnSpPr>
        <xdr:cNvPr id="391" name="直線コネクタ 390"/>
        <xdr:cNvCxnSpPr/>
      </xdr:nvCxnSpPr>
      <xdr:spPr>
        <a:xfrm flipV="1">
          <a:off x="13512800" y="70453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401" name="円/楕円 400"/>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402"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3" name="円/楕円 402"/>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4" name="テキスト ボックス 403"/>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405" name="円/楕円 404"/>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406" name="テキスト ボックス 405"/>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7" name="円/楕円 406"/>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8" name="テキスト ボックス 407"/>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9" name="円/楕円 408"/>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10" name="テキスト ボックス 409"/>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71.1</a:t>
          </a:r>
          <a:r>
            <a:rPr kumimoji="1" lang="ja-JP" altLang="en-US" sz="1300">
              <a:latin typeface="ＭＳ Ｐゴシック"/>
            </a:rPr>
            <a:t>％と類似団体平均を上回っており、前年度と比較すると</a:t>
          </a:r>
          <a:r>
            <a:rPr kumimoji="1" lang="en-US" altLang="ja-JP" sz="1300">
              <a:latin typeface="ＭＳ Ｐゴシック"/>
            </a:rPr>
            <a:t>20.5</a:t>
          </a:r>
          <a:r>
            <a:rPr kumimoji="1" lang="ja-JP" altLang="en-US" sz="1300">
              <a:latin typeface="ＭＳ Ｐゴシック"/>
            </a:rPr>
            <a:t>％の上昇となっている。</a:t>
          </a:r>
        </a:p>
        <a:p>
          <a:r>
            <a:rPr kumimoji="1" lang="ja-JP" altLang="en-US" sz="1300">
              <a:latin typeface="ＭＳ Ｐゴシック"/>
            </a:rPr>
            <a:t>主な要因としては、大型事業実施に伴う地方債残高の増加（</a:t>
          </a:r>
          <a:r>
            <a:rPr kumimoji="1" lang="en-US" altLang="ja-JP" sz="1300">
              <a:latin typeface="ＭＳ Ｐゴシック"/>
            </a:rPr>
            <a:t>793,249</a:t>
          </a:r>
          <a:r>
            <a:rPr kumimoji="1" lang="ja-JP" altLang="en-US" sz="1300">
              <a:latin typeface="ＭＳ Ｐゴシック"/>
            </a:rPr>
            <a:t>千円）、基金などの充当可能財源の減少等があげられる。</a:t>
          </a:r>
        </a:p>
        <a:p>
          <a:r>
            <a:rPr kumimoji="1" lang="ja-JP" altLang="en-US" sz="1300">
              <a:latin typeface="ＭＳ Ｐゴシック"/>
            </a:rPr>
            <a:t>今後も地方債残高また充当可能財源の状況を注視し、実施事業の適切な取捨選択も含め総点検を図り、財政の健全化に努める。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123546</xdr:rowOff>
    </xdr:from>
    <xdr:to>
      <xdr:col>24</xdr:col>
      <xdr:colOff>558800</xdr:colOff>
      <xdr:row>16</xdr:row>
      <xdr:rowOff>51029</xdr:rowOff>
    </xdr:to>
    <xdr:cxnSp macro="">
      <xdr:nvCxnSpPr>
        <xdr:cNvPr id="442" name="直線コネクタ 441"/>
        <xdr:cNvCxnSpPr/>
      </xdr:nvCxnSpPr>
      <xdr:spPr>
        <a:xfrm>
          <a:off x="16179800" y="2695296"/>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123546</xdr:rowOff>
    </xdr:from>
    <xdr:to>
      <xdr:col>23</xdr:col>
      <xdr:colOff>406400</xdr:colOff>
      <xdr:row>15</xdr:row>
      <xdr:rowOff>163601</xdr:rowOff>
    </xdr:to>
    <xdr:cxnSp macro="">
      <xdr:nvCxnSpPr>
        <xdr:cNvPr id="445" name="直線コネクタ 444"/>
        <xdr:cNvCxnSpPr/>
      </xdr:nvCxnSpPr>
      <xdr:spPr>
        <a:xfrm flipV="1">
          <a:off x="15290800" y="2695296"/>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159741</xdr:rowOff>
    </xdr:from>
    <xdr:to>
      <xdr:col>22</xdr:col>
      <xdr:colOff>203200</xdr:colOff>
      <xdr:row>15</xdr:row>
      <xdr:rowOff>163601</xdr:rowOff>
    </xdr:to>
    <xdr:cxnSp macro="">
      <xdr:nvCxnSpPr>
        <xdr:cNvPr id="448" name="直線コネクタ 447"/>
        <xdr:cNvCxnSpPr/>
      </xdr:nvCxnSpPr>
      <xdr:spPr>
        <a:xfrm>
          <a:off x="14401800" y="273149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159741</xdr:rowOff>
    </xdr:from>
    <xdr:to>
      <xdr:col>21</xdr:col>
      <xdr:colOff>0</xdr:colOff>
      <xdr:row>16</xdr:row>
      <xdr:rowOff>356</xdr:rowOff>
    </xdr:to>
    <xdr:cxnSp macro="">
      <xdr:nvCxnSpPr>
        <xdr:cNvPr id="451" name="直線コネクタ 450"/>
        <xdr:cNvCxnSpPr/>
      </xdr:nvCxnSpPr>
      <xdr:spPr>
        <a:xfrm flipV="1">
          <a:off x="13512800" y="273149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229</xdr:rowOff>
    </xdr:from>
    <xdr:to>
      <xdr:col>24</xdr:col>
      <xdr:colOff>609600</xdr:colOff>
      <xdr:row>16</xdr:row>
      <xdr:rowOff>101829</xdr:rowOff>
    </xdr:to>
    <xdr:sp macro="" textlink="">
      <xdr:nvSpPr>
        <xdr:cNvPr id="461" name="円/楕円 460"/>
        <xdr:cNvSpPr/>
      </xdr:nvSpPr>
      <xdr:spPr>
        <a:xfrm>
          <a:off x="16967200" y="2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143756</xdr:rowOff>
    </xdr:from>
    <xdr:ext cx="762000" cy="259045"/>
    <xdr:sp macro="" textlink="">
      <xdr:nvSpPr>
        <xdr:cNvPr id="462" name="将来負担の状況該当値テキスト"/>
        <xdr:cNvSpPr txBox="1"/>
      </xdr:nvSpPr>
      <xdr:spPr>
        <a:xfrm>
          <a:off x="17106900" y="27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72746</xdr:rowOff>
    </xdr:from>
    <xdr:to>
      <xdr:col>23</xdr:col>
      <xdr:colOff>457200</xdr:colOff>
      <xdr:row>16</xdr:row>
      <xdr:rowOff>2896</xdr:rowOff>
    </xdr:to>
    <xdr:sp macro="" textlink="">
      <xdr:nvSpPr>
        <xdr:cNvPr id="463" name="円/楕円 462"/>
        <xdr:cNvSpPr/>
      </xdr:nvSpPr>
      <xdr:spPr>
        <a:xfrm>
          <a:off x="16129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159123</xdr:rowOff>
    </xdr:from>
    <xdr:ext cx="736600" cy="259045"/>
    <xdr:sp macro="" textlink="">
      <xdr:nvSpPr>
        <xdr:cNvPr id="464" name="テキスト ボックス 463"/>
        <xdr:cNvSpPr txBox="1"/>
      </xdr:nvSpPr>
      <xdr:spPr>
        <a:xfrm>
          <a:off x="15798800" y="273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112801</xdr:rowOff>
    </xdr:from>
    <xdr:to>
      <xdr:col>22</xdr:col>
      <xdr:colOff>254000</xdr:colOff>
      <xdr:row>16</xdr:row>
      <xdr:rowOff>42951</xdr:rowOff>
    </xdr:to>
    <xdr:sp macro="" textlink="">
      <xdr:nvSpPr>
        <xdr:cNvPr id="465" name="円/楕円 464"/>
        <xdr:cNvSpPr/>
      </xdr:nvSpPr>
      <xdr:spPr>
        <a:xfrm>
          <a:off x="15240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27728</xdr:rowOff>
    </xdr:from>
    <xdr:ext cx="762000" cy="259045"/>
    <xdr:sp macro="" textlink="">
      <xdr:nvSpPr>
        <xdr:cNvPr id="466" name="テキスト ボックス 465"/>
        <xdr:cNvSpPr txBox="1"/>
      </xdr:nvSpPr>
      <xdr:spPr>
        <a:xfrm>
          <a:off x="14909800" y="27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108941</xdr:rowOff>
    </xdr:from>
    <xdr:to>
      <xdr:col>21</xdr:col>
      <xdr:colOff>50800</xdr:colOff>
      <xdr:row>16</xdr:row>
      <xdr:rowOff>39091</xdr:rowOff>
    </xdr:to>
    <xdr:sp macro="" textlink="">
      <xdr:nvSpPr>
        <xdr:cNvPr id="467" name="円/楕円 466"/>
        <xdr:cNvSpPr/>
      </xdr:nvSpPr>
      <xdr:spPr>
        <a:xfrm>
          <a:off x="14351000" y="2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23868</xdr:rowOff>
    </xdr:from>
    <xdr:ext cx="762000" cy="259045"/>
    <xdr:sp macro="" textlink="">
      <xdr:nvSpPr>
        <xdr:cNvPr id="468" name="テキスト ボックス 467"/>
        <xdr:cNvSpPr txBox="1"/>
      </xdr:nvSpPr>
      <xdr:spPr>
        <a:xfrm>
          <a:off x="14020800" y="27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121006</xdr:rowOff>
    </xdr:from>
    <xdr:to>
      <xdr:col>19</xdr:col>
      <xdr:colOff>533400</xdr:colOff>
      <xdr:row>16</xdr:row>
      <xdr:rowOff>51156</xdr:rowOff>
    </xdr:to>
    <xdr:sp macro="" textlink="">
      <xdr:nvSpPr>
        <xdr:cNvPr id="469" name="円/楕円 468"/>
        <xdr:cNvSpPr/>
      </xdr:nvSpPr>
      <xdr:spPr>
        <a:xfrm>
          <a:off x="13462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61333</xdr:rowOff>
    </xdr:from>
    <xdr:ext cx="762000" cy="259045"/>
    <xdr:sp macro="" textlink="">
      <xdr:nvSpPr>
        <xdr:cNvPr id="470" name="テキスト ボックス 469"/>
        <xdr:cNvSpPr txBox="1"/>
      </xdr:nvSpPr>
      <xdr:spPr>
        <a:xfrm>
          <a:off x="13131800" y="24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退職者不補充による定員管理などを実施し、人件費に係る経常収支比率は、類似団体平均よりわずかに低くなっている。</a:t>
          </a:r>
        </a:p>
        <a:p>
          <a:r>
            <a:rPr kumimoji="1" lang="ja-JP" altLang="en-US" sz="1300">
              <a:latin typeface="ＭＳ Ｐゴシック"/>
            </a:rPr>
            <a:t>今後も適正な定員管理、人件費関係経費全体の抑制に努める。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127000</xdr:rowOff>
    </xdr:to>
    <xdr:cxnSp macro="">
      <xdr:nvCxnSpPr>
        <xdr:cNvPr id="66" name="直線コネクタ 65"/>
        <xdr:cNvCxnSpPr/>
      </xdr:nvCxnSpPr>
      <xdr:spPr>
        <a:xfrm>
          <a:off x="3987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24130</xdr:rowOff>
    </xdr:to>
    <xdr:cxnSp macro="">
      <xdr:nvCxnSpPr>
        <xdr:cNvPr id="69" name="直線コネクタ 68"/>
        <xdr:cNvCxnSpPr/>
      </xdr:nvCxnSpPr>
      <xdr:spPr>
        <a:xfrm flipV="1">
          <a:off x="3098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24130</xdr:rowOff>
    </xdr:to>
    <xdr:cxnSp macro="">
      <xdr:nvCxnSpPr>
        <xdr:cNvPr id="72" name="直線コネクタ 71"/>
        <xdr:cNvCxnSpPr/>
      </xdr:nvCxnSpPr>
      <xdr:spPr>
        <a:xfrm>
          <a:off x="2209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24130</xdr:rowOff>
    </xdr:to>
    <xdr:cxnSp macro="">
      <xdr:nvCxnSpPr>
        <xdr:cNvPr id="75" name="直線コネクタ 74"/>
        <xdr:cNvCxnSpPr/>
      </xdr:nvCxnSpPr>
      <xdr:spPr>
        <a:xfrm flipV="1">
          <a:off x="1320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4" name="テキスト ボックス 93"/>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物件費に係る経常収支比率は年々増加傾向にあり、類似団体平均を上回っている。</a:t>
          </a:r>
        </a:p>
        <a:p>
          <a:r>
            <a:rPr kumimoji="1" lang="ja-JP" altLang="en-US" sz="1300">
              <a:latin typeface="ＭＳ Ｐゴシック"/>
            </a:rPr>
            <a:t>燃料費、光熱水費等の需用費をはじめ経常経費削減努力を続けているものの、施設の維持管理に係る経費が増加傾向となっている。</a:t>
          </a:r>
        </a:p>
        <a:p>
          <a:r>
            <a:rPr kumimoji="1" lang="ja-JP" altLang="en-US" sz="1300">
              <a:latin typeface="ＭＳ Ｐゴシック"/>
            </a:rPr>
            <a:t>今後も、削減努力を継続し、良好な水準となるよう努める。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100330</xdr:rowOff>
    </xdr:to>
    <xdr:cxnSp macro="">
      <xdr:nvCxnSpPr>
        <xdr:cNvPr id="127" name="直線コネクタ 126"/>
        <xdr:cNvCxnSpPr/>
      </xdr:nvCxnSpPr>
      <xdr:spPr>
        <a:xfrm>
          <a:off x="15671800" y="2984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69850</xdr:rowOff>
    </xdr:to>
    <xdr:cxnSp macro="">
      <xdr:nvCxnSpPr>
        <xdr:cNvPr id="130" name="直線コネクタ 129"/>
        <xdr:cNvCxnSpPr/>
      </xdr:nvCxnSpPr>
      <xdr:spPr>
        <a:xfrm>
          <a:off x="14782800" y="2862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119380</xdr:rowOff>
    </xdr:to>
    <xdr:cxnSp macro="">
      <xdr:nvCxnSpPr>
        <xdr:cNvPr id="133" name="直線コネクタ 132"/>
        <xdr:cNvCxnSpPr/>
      </xdr:nvCxnSpPr>
      <xdr:spPr>
        <a:xfrm>
          <a:off x="13893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43180</xdr:rowOff>
    </xdr:to>
    <xdr:cxnSp macro="">
      <xdr:nvCxnSpPr>
        <xdr:cNvPr id="136" name="直線コネクタ 135"/>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6" name="円/楕円 145"/>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7"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4" name="円/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類似団体平均と比較し、扶助費に係る経常収支比率はやや高くなっている。</a:t>
          </a:r>
        </a:p>
        <a:p>
          <a:r>
            <a:rPr kumimoji="1" lang="ja-JP" altLang="en-US" sz="1300">
              <a:latin typeface="ＭＳ Ｐゴシック"/>
            </a:rPr>
            <a:t>社会保障に関する経費が増加傾向にあり、財政を圧迫する要因の一つとなっている事から、今後も、行政サービスを低下させずに経費を抑制できるよう事業の点検を図り、良好な水準を保てるよう努める。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57</xdr:row>
      <xdr:rowOff>69850</xdr:rowOff>
    </xdr:to>
    <xdr:cxnSp macro="">
      <xdr:nvCxnSpPr>
        <xdr:cNvPr id="190" name="直線コネクタ 189"/>
        <xdr:cNvCxnSpPr/>
      </xdr:nvCxnSpPr>
      <xdr:spPr>
        <a:xfrm>
          <a:off x="3987800" y="95485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6" name="直線コネクタ 195"/>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9" name="直線コネクタ 198"/>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その他に係る経常収支比率は、前年比</a:t>
          </a:r>
          <a:r>
            <a:rPr kumimoji="1" lang="en-US" altLang="ja-JP" sz="1300">
              <a:latin typeface="ＭＳ Ｐゴシック"/>
            </a:rPr>
            <a:t>1.9</a:t>
          </a:r>
          <a:r>
            <a:rPr kumimoji="1" lang="ja-JP" altLang="en-US" sz="1300">
              <a:latin typeface="ＭＳ Ｐゴシック"/>
            </a:rPr>
            <a:t>％の減となり類似団体平均を下回る形となった。</a:t>
          </a:r>
        </a:p>
        <a:p>
          <a:r>
            <a:rPr kumimoji="1" lang="ja-JP" altLang="en-US" sz="1300">
              <a:latin typeface="ＭＳ Ｐゴシック"/>
            </a:rPr>
            <a:t>下水道施設の維持管理費としての繰出金及び国民健康保険事業会計の財政事情に伴う赤字補てん的な繰出金が少なくなった事が要因としてあげられる。</a:t>
          </a:r>
          <a:endParaRPr kumimoji="1" lang="en-US" altLang="ja-JP" sz="1300">
            <a:latin typeface="ＭＳ Ｐゴシック"/>
          </a:endParaRPr>
        </a:p>
        <a:p>
          <a:r>
            <a:rPr kumimoji="1" lang="ja-JP" altLang="en-US" sz="1300">
              <a:latin typeface="ＭＳ Ｐゴシック"/>
            </a:rPr>
            <a:t>今後もこれらの要因を是正し、負担軽減を図るよう努める。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46990</xdr:rowOff>
    </xdr:to>
    <xdr:cxnSp macro="">
      <xdr:nvCxnSpPr>
        <xdr:cNvPr id="251" name="直線コネクタ 250"/>
        <xdr:cNvCxnSpPr/>
      </xdr:nvCxnSpPr>
      <xdr:spPr>
        <a:xfrm flipV="1">
          <a:off x="15671800" y="96748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77470</xdr:rowOff>
    </xdr:to>
    <xdr:cxnSp macro="">
      <xdr:nvCxnSpPr>
        <xdr:cNvPr id="254" name="直線コネクタ 253"/>
        <xdr:cNvCxnSpPr/>
      </xdr:nvCxnSpPr>
      <xdr:spPr>
        <a:xfrm flipV="1">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77470</xdr:rowOff>
    </xdr:to>
    <xdr:cxnSp macro="">
      <xdr:nvCxnSpPr>
        <xdr:cNvPr id="257" name="直線コネクタ 256"/>
        <xdr:cNvCxnSpPr/>
      </xdr:nvCxnSpPr>
      <xdr:spPr>
        <a:xfrm>
          <a:off x="13893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46990</xdr:rowOff>
    </xdr:to>
    <xdr:cxnSp macro="">
      <xdr:nvCxnSpPr>
        <xdr:cNvPr id="260" name="直線コネクタ 259"/>
        <xdr:cNvCxnSpPr/>
      </xdr:nvCxnSpPr>
      <xdr:spPr>
        <a:xfrm>
          <a:off x="13004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79" name="テキスト ボックス 278"/>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補助費に係る経常収支比率は、微増の傾向にあるものの、類似団体平均を下回る水準である。</a:t>
          </a:r>
        </a:p>
        <a:p>
          <a:r>
            <a:rPr kumimoji="1" lang="ja-JP" altLang="en-US" sz="1300">
              <a:latin typeface="ＭＳ Ｐゴシック"/>
            </a:rPr>
            <a:t>今後も引き続き各種団体への補助金等の見直しなどを行い、良好な水準を保てるよう努める。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58420</xdr:rowOff>
    </xdr:to>
    <xdr:cxnSp macro="">
      <xdr:nvCxnSpPr>
        <xdr:cNvPr id="309" name="直線コネクタ 308"/>
        <xdr:cNvCxnSpPr/>
      </xdr:nvCxnSpPr>
      <xdr:spPr>
        <a:xfrm>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44704</xdr:rowOff>
    </xdr:to>
    <xdr:cxnSp macro="">
      <xdr:nvCxnSpPr>
        <xdr:cNvPr id="312" name="直線コネクタ 311"/>
        <xdr:cNvCxnSpPr/>
      </xdr:nvCxnSpPr>
      <xdr:spPr>
        <a:xfrm>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40132</xdr:rowOff>
    </xdr:to>
    <xdr:cxnSp macro="">
      <xdr:nvCxnSpPr>
        <xdr:cNvPr id="315" name="直線コネクタ 314"/>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26416</xdr:rowOff>
    </xdr:to>
    <xdr:cxnSp macro="">
      <xdr:nvCxnSpPr>
        <xdr:cNvPr id="318" name="直線コネクタ 317"/>
        <xdr:cNvCxnSpPr/>
      </xdr:nvCxnSpPr>
      <xdr:spPr>
        <a:xfrm>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8" name="円/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2" name="円/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4" name="円/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6" name="円/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実施している地方債の借換、新規地方債の可能な限りの発行抑制等により、公債費の経常収支比率は年々減少傾向にあったが、過去の比較的大きな事業に係る借入分の元金償還開始等の影響により前年と比較すると上昇となっている。今後も、緊急性・重要性などを適正に判断したうえで、実施事業を絞り込む事により地方債の縮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77</xdr:row>
      <xdr:rowOff>1270</xdr:rowOff>
    </xdr:to>
    <xdr:cxnSp macro="">
      <xdr:nvCxnSpPr>
        <xdr:cNvPr id="367" name="直線コネクタ 366"/>
        <xdr:cNvCxnSpPr/>
      </xdr:nvCxnSpPr>
      <xdr:spPr>
        <a:xfrm>
          <a:off x="3987800" y="13116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163576</xdr:rowOff>
    </xdr:to>
    <xdr:cxnSp macro="">
      <xdr:nvCxnSpPr>
        <xdr:cNvPr id="370" name="直線コネクタ 369"/>
        <xdr:cNvCxnSpPr/>
      </xdr:nvCxnSpPr>
      <xdr:spPr>
        <a:xfrm flipV="1">
          <a:off x="3098800" y="13116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19558</xdr:rowOff>
    </xdr:to>
    <xdr:cxnSp macro="">
      <xdr:nvCxnSpPr>
        <xdr:cNvPr id="373" name="直線コネクタ 372"/>
        <xdr:cNvCxnSpPr/>
      </xdr:nvCxnSpPr>
      <xdr:spPr>
        <a:xfrm flipV="1">
          <a:off x="2209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60706</xdr:rowOff>
    </xdr:to>
    <xdr:cxnSp macro="">
      <xdr:nvCxnSpPr>
        <xdr:cNvPr id="376" name="直線コネクタ 375"/>
        <xdr:cNvCxnSpPr/>
      </xdr:nvCxnSpPr>
      <xdr:spPr>
        <a:xfrm flipV="1">
          <a:off x="1320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6" name="円/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7"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90" name="円/楕円 389"/>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91" name="テキスト ボックス 390"/>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2" name="円/楕円 391"/>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3" name="テキスト ボックス 392"/>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4" name="円/楕円 393"/>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5" name="テキスト ボックス 394"/>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公債費以外の経常収支比率は、年々上昇する傾向にあるが、類似団体平均と比較すると下回っている。</a:t>
          </a:r>
        </a:p>
        <a:p>
          <a:r>
            <a:rPr kumimoji="1" lang="ja-JP" altLang="en-US" sz="1300">
              <a:latin typeface="ＭＳ Ｐゴシック"/>
            </a:rPr>
            <a:t>今後も削減努力を続け、適正な財政運営に努める。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75</xdr:row>
      <xdr:rowOff>20320</xdr:rowOff>
    </xdr:to>
    <xdr:cxnSp macro="">
      <xdr:nvCxnSpPr>
        <xdr:cNvPr id="428" name="直線コネクタ 427"/>
        <xdr:cNvCxnSpPr/>
      </xdr:nvCxnSpPr>
      <xdr:spPr>
        <a:xfrm>
          <a:off x="15671800" y="12833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74</xdr:row>
      <xdr:rowOff>146050</xdr:rowOff>
    </xdr:to>
    <xdr:cxnSp macro="">
      <xdr:nvCxnSpPr>
        <xdr:cNvPr id="431" name="直線コネクタ 430"/>
        <xdr:cNvCxnSpPr/>
      </xdr:nvCxnSpPr>
      <xdr:spPr>
        <a:xfrm>
          <a:off x="14782800" y="12829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62230</xdr:rowOff>
    </xdr:from>
    <xdr:to>
      <xdr:col>21</xdr:col>
      <xdr:colOff>361950</xdr:colOff>
      <xdr:row>74</xdr:row>
      <xdr:rowOff>142240</xdr:rowOff>
    </xdr:to>
    <xdr:cxnSp macro="">
      <xdr:nvCxnSpPr>
        <xdr:cNvPr id="434" name="直線コネクタ 433"/>
        <xdr:cNvCxnSpPr/>
      </xdr:nvCxnSpPr>
      <xdr:spPr>
        <a:xfrm>
          <a:off x="13893800" y="127495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62230</xdr:rowOff>
    </xdr:to>
    <xdr:cxnSp macro="">
      <xdr:nvCxnSpPr>
        <xdr:cNvPr id="437" name="直線コネクタ 436"/>
        <xdr:cNvCxnSpPr/>
      </xdr:nvCxnSpPr>
      <xdr:spPr>
        <a:xfrm>
          <a:off x="13004800" y="12711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7" name="円/楕円 446"/>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8"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49" name="円/楕円 448"/>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35577</xdr:rowOff>
    </xdr:from>
    <xdr:ext cx="736600" cy="259045"/>
    <xdr:sp macro="" textlink="">
      <xdr:nvSpPr>
        <xdr:cNvPr id="450" name="テキスト ボックス 449"/>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51" name="円/楕円 450"/>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2" name="テキスト ボックス 451"/>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xdr:rowOff>
    </xdr:from>
    <xdr:to>
      <xdr:col>20</xdr:col>
      <xdr:colOff>209550</xdr:colOff>
      <xdr:row>74</xdr:row>
      <xdr:rowOff>113030</xdr:rowOff>
    </xdr:to>
    <xdr:sp macro="" textlink="">
      <xdr:nvSpPr>
        <xdr:cNvPr id="453" name="円/楕円 452"/>
        <xdr:cNvSpPr/>
      </xdr:nvSpPr>
      <xdr:spPr>
        <a:xfrm>
          <a:off x="13843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123207</xdr:rowOff>
    </xdr:from>
    <xdr:ext cx="762000" cy="259045"/>
    <xdr:sp macro="" textlink="">
      <xdr:nvSpPr>
        <xdr:cNvPr id="454" name="テキスト ボックス 453"/>
        <xdr:cNvSpPr txBox="1"/>
      </xdr:nvSpPr>
      <xdr:spPr>
        <a:xfrm>
          <a:off x="13512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55" name="円/楕円 454"/>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56" name="テキスト ボックス 455"/>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北海道倶知安町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8286</xdr:rowOff>
    </xdr:from>
    <xdr:to>
      <xdr:col>4</xdr:col>
      <xdr:colOff>1117600</xdr:colOff>
      <xdr:row>17</xdr:row>
      <xdr:rowOff>24565</xdr:rowOff>
    </xdr:to>
    <xdr:cxnSp macro="">
      <xdr:nvCxnSpPr>
        <xdr:cNvPr id="52" name="直線コネクタ 51"/>
        <xdr:cNvCxnSpPr/>
      </xdr:nvCxnSpPr>
      <xdr:spPr bwMode="auto">
        <a:xfrm>
          <a:off x="5003800" y="2970561"/>
          <a:ext cx="647700" cy="1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9343</xdr:rowOff>
    </xdr:from>
    <xdr:ext cx="762000" cy="259045"/>
    <xdr:sp macro="" textlink="">
      <xdr:nvSpPr>
        <xdr:cNvPr id="53" name="人口1人当たり決算額の推移平均値テキスト130"/>
        <xdr:cNvSpPr txBox="1"/>
      </xdr:nvSpPr>
      <xdr:spPr>
        <a:xfrm>
          <a:off x="5740400" y="2971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115026</xdr:rowOff>
    </xdr:from>
    <xdr:to>
      <xdr:col>4</xdr:col>
      <xdr:colOff>469900</xdr:colOff>
      <xdr:row>17</xdr:row>
      <xdr:rowOff>8286</xdr:rowOff>
    </xdr:to>
    <xdr:cxnSp macro="">
      <xdr:nvCxnSpPr>
        <xdr:cNvPr id="55" name="直線コネクタ 54"/>
        <xdr:cNvCxnSpPr/>
      </xdr:nvCxnSpPr>
      <xdr:spPr bwMode="auto">
        <a:xfrm>
          <a:off x="4305300" y="2905851"/>
          <a:ext cx="698500" cy="6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115026</xdr:rowOff>
    </xdr:from>
    <xdr:to>
      <xdr:col>3</xdr:col>
      <xdr:colOff>904875</xdr:colOff>
      <xdr:row>17</xdr:row>
      <xdr:rowOff>19210</xdr:rowOff>
    </xdr:to>
    <xdr:cxnSp macro="">
      <xdr:nvCxnSpPr>
        <xdr:cNvPr id="58" name="直線コネクタ 57"/>
        <xdr:cNvCxnSpPr/>
      </xdr:nvCxnSpPr>
      <xdr:spPr bwMode="auto">
        <a:xfrm flipV="1">
          <a:off x="3606800" y="2905851"/>
          <a:ext cx="698500" cy="7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131616</xdr:rowOff>
    </xdr:from>
    <xdr:to>
      <xdr:col>3</xdr:col>
      <xdr:colOff>206375</xdr:colOff>
      <xdr:row>17</xdr:row>
      <xdr:rowOff>19210</xdr:rowOff>
    </xdr:to>
    <xdr:cxnSp macro="">
      <xdr:nvCxnSpPr>
        <xdr:cNvPr id="61" name="直線コネクタ 60"/>
        <xdr:cNvCxnSpPr/>
      </xdr:nvCxnSpPr>
      <xdr:spPr bwMode="auto">
        <a:xfrm>
          <a:off x="2908300" y="2922441"/>
          <a:ext cx="698500" cy="5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145215</xdr:rowOff>
    </xdr:from>
    <xdr:to>
      <xdr:col>5</xdr:col>
      <xdr:colOff>34925</xdr:colOff>
      <xdr:row>17</xdr:row>
      <xdr:rowOff>75365</xdr:rowOff>
    </xdr:to>
    <xdr:sp macro="" textlink="">
      <xdr:nvSpPr>
        <xdr:cNvPr id="71" name="円/楕円 70"/>
        <xdr:cNvSpPr/>
      </xdr:nvSpPr>
      <xdr:spPr bwMode="auto">
        <a:xfrm>
          <a:off x="5600700" y="293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161742</xdr:rowOff>
    </xdr:from>
    <xdr:ext cx="762000" cy="259045"/>
    <xdr:sp macro="" textlink="">
      <xdr:nvSpPr>
        <xdr:cNvPr id="72" name="人口1人当たり決算額の推移該当値テキスト130"/>
        <xdr:cNvSpPr txBox="1"/>
      </xdr:nvSpPr>
      <xdr:spPr>
        <a:xfrm>
          <a:off x="5740400" y="278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128936</xdr:rowOff>
    </xdr:from>
    <xdr:to>
      <xdr:col>4</xdr:col>
      <xdr:colOff>520700</xdr:colOff>
      <xdr:row>17</xdr:row>
      <xdr:rowOff>59086</xdr:rowOff>
    </xdr:to>
    <xdr:sp macro="" textlink="">
      <xdr:nvSpPr>
        <xdr:cNvPr id="73" name="円/楕円 72"/>
        <xdr:cNvSpPr/>
      </xdr:nvSpPr>
      <xdr:spPr bwMode="auto">
        <a:xfrm>
          <a:off x="4953000" y="291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69263</xdr:rowOff>
    </xdr:from>
    <xdr:ext cx="736600" cy="259045"/>
    <xdr:sp macro="" textlink="">
      <xdr:nvSpPr>
        <xdr:cNvPr id="74" name="テキスト ボックス 73"/>
        <xdr:cNvSpPr txBox="1"/>
      </xdr:nvSpPr>
      <xdr:spPr>
        <a:xfrm>
          <a:off x="4622800" y="26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64226</xdr:rowOff>
    </xdr:from>
    <xdr:to>
      <xdr:col>3</xdr:col>
      <xdr:colOff>955675</xdr:colOff>
      <xdr:row>16</xdr:row>
      <xdr:rowOff>165826</xdr:rowOff>
    </xdr:to>
    <xdr:sp macro="" textlink="">
      <xdr:nvSpPr>
        <xdr:cNvPr id="75" name="円/楕円 74"/>
        <xdr:cNvSpPr/>
      </xdr:nvSpPr>
      <xdr:spPr bwMode="auto">
        <a:xfrm>
          <a:off x="4254500" y="285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4553</xdr:rowOff>
    </xdr:from>
    <xdr:ext cx="762000" cy="259045"/>
    <xdr:sp macro="" textlink="">
      <xdr:nvSpPr>
        <xdr:cNvPr id="76" name="テキスト ボックス 75"/>
        <xdr:cNvSpPr txBox="1"/>
      </xdr:nvSpPr>
      <xdr:spPr>
        <a:xfrm>
          <a:off x="3924300" y="262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139860</xdr:rowOff>
    </xdr:from>
    <xdr:to>
      <xdr:col>3</xdr:col>
      <xdr:colOff>257175</xdr:colOff>
      <xdr:row>17</xdr:row>
      <xdr:rowOff>70010</xdr:rowOff>
    </xdr:to>
    <xdr:sp macro="" textlink="">
      <xdr:nvSpPr>
        <xdr:cNvPr id="77" name="円/楕円 76"/>
        <xdr:cNvSpPr/>
      </xdr:nvSpPr>
      <xdr:spPr bwMode="auto">
        <a:xfrm>
          <a:off x="3556000" y="293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80187</xdr:rowOff>
    </xdr:from>
    <xdr:ext cx="762000" cy="259045"/>
    <xdr:sp macro="" textlink="">
      <xdr:nvSpPr>
        <xdr:cNvPr id="78" name="テキスト ボックス 77"/>
        <xdr:cNvSpPr txBox="1"/>
      </xdr:nvSpPr>
      <xdr:spPr>
        <a:xfrm>
          <a:off x="3225800" y="26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80816</xdr:rowOff>
    </xdr:from>
    <xdr:to>
      <xdr:col>2</xdr:col>
      <xdr:colOff>692150</xdr:colOff>
      <xdr:row>17</xdr:row>
      <xdr:rowOff>10966</xdr:rowOff>
    </xdr:to>
    <xdr:sp macro="" textlink="">
      <xdr:nvSpPr>
        <xdr:cNvPr id="79" name="円/楕円 78"/>
        <xdr:cNvSpPr/>
      </xdr:nvSpPr>
      <xdr:spPr bwMode="auto">
        <a:xfrm>
          <a:off x="2857500" y="287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21143</xdr:rowOff>
    </xdr:from>
    <xdr:ext cx="762000" cy="259045"/>
    <xdr:sp macro="" textlink="">
      <xdr:nvSpPr>
        <xdr:cNvPr id="80" name="テキスト ボックス 79"/>
        <xdr:cNvSpPr txBox="1"/>
      </xdr:nvSpPr>
      <xdr:spPr>
        <a:xfrm>
          <a:off x="2527300" y="264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204133</xdr:rowOff>
    </xdr:from>
    <xdr:to>
      <xdr:col>4</xdr:col>
      <xdr:colOff>1117600</xdr:colOff>
      <xdr:row>35</xdr:row>
      <xdr:rowOff>216783</xdr:rowOff>
    </xdr:to>
    <xdr:cxnSp macro="">
      <xdr:nvCxnSpPr>
        <xdr:cNvPr id="113" name="直線コネクタ 112"/>
        <xdr:cNvCxnSpPr/>
      </xdr:nvCxnSpPr>
      <xdr:spPr bwMode="auto">
        <a:xfrm flipV="1">
          <a:off x="5003800" y="6814483"/>
          <a:ext cx="647700" cy="1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206039</xdr:rowOff>
    </xdr:from>
    <xdr:to>
      <xdr:col>4</xdr:col>
      <xdr:colOff>469900</xdr:colOff>
      <xdr:row>35</xdr:row>
      <xdr:rowOff>216783</xdr:rowOff>
    </xdr:to>
    <xdr:cxnSp macro="">
      <xdr:nvCxnSpPr>
        <xdr:cNvPr id="116" name="直線コネクタ 115"/>
        <xdr:cNvCxnSpPr/>
      </xdr:nvCxnSpPr>
      <xdr:spPr bwMode="auto">
        <a:xfrm>
          <a:off x="4305300" y="681638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56211</xdr:rowOff>
    </xdr:from>
    <xdr:to>
      <xdr:col>3</xdr:col>
      <xdr:colOff>904875</xdr:colOff>
      <xdr:row>35</xdr:row>
      <xdr:rowOff>206039</xdr:rowOff>
    </xdr:to>
    <xdr:cxnSp macro="">
      <xdr:nvCxnSpPr>
        <xdr:cNvPr id="119" name="直線コネクタ 118"/>
        <xdr:cNvCxnSpPr/>
      </xdr:nvCxnSpPr>
      <xdr:spPr bwMode="auto">
        <a:xfrm>
          <a:off x="3606800" y="6666561"/>
          <a:ext cx="698500" cy="149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5270</xdr:rowOff>
    </xdr:from>
    <xdr:to>
      <xdr:col>3</xdr:col>
      <xdr:colOff>206375</xdr:colOff>
      <xdr:row>35</xdr:row>
      <xdr:rowOff>56211</xdr:rowOff>
    </xdr:to>
    <xdr:cxnSp macro="">
      <xdr:nvCxnSpPr>
        <xdr:cNvPr id="122" name="直線コネクタ 121"/>
        <xdr:cNvCxnSpPr/>
      </xdr:nvCxnSpPr>
      <xdr:spPr bwMode="auto">
        <a:xfrm>
          <a:off x="2908300" y="6615620"/>
          <a:ext cx="698500" cy="50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153333</xdr:rowOff>
    </xdr:from>
    <xdr:to>
      <xdr:col>5</xdr:col>
      <xdr:colOff>34925</xdr:colOff>
      <xdr:row>35</xdr:row>
      <xdr:rowOff>254933</xdr:rowOff>
    </xdr:to>
    <xdr:sp macro="" textlink="">
      <xdr:nvSpPr>
        <xdr:cNvPr id="132" name="円/楕円 131"/>
        <xdr:cNvSpPr/>
      </xdr:nvSpPr>
      <xdr:spPr bwMode="auto">
        <a:xfrm>
          <a:off x="5600700" y="676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125410</xdr:rowOff>
    </xdr:from>
    <xdr:ext cx="762000" cy="259045"/>
    <xdr:sp macro="" textlink="">
      <xdr:nvSpPr>
        <xdr:cNvPr id="133" name="人口1人当たり決算額の推移該当値テキスト445"/>
        <xdr:cNvSpPr txBox="1"/>
      </xdr:nvSpPr>
      <xdr:spPr>
        <a:xfrm>
          <a:off x="5740400" y="673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165983</xdr:rowOff>
    </xdr:from>
    <xdr:to>
      <xdr:col>4</xdr:col>
      <xdr:colOff>520700</xdr:colOff>
      <xdr:row>35</xdr:row>
      <xdr:rowOff>267583</xdr:rowOff>
    </xdr:to>
    <xdr:sp macro="" textlink="">
      <xdr:nvSpPr>
        <xdr:cNvPr id="134" name="円/楕円 133"/>
        <xdr:cNvSpPr/>
      </xdr:nvSpPr>
      <xdr:spPr bwMode="auto">
        <a:xfrm>
          <a:off x="4953000" y="6776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252360</xdr:rowOff>
    </xdr:from>
    <xdr:ext cx="736600" cy="259045"/>
    <xdr:sp macro="" textlink="">
      <xdr:nvSpPr>
        <xdr:cNvPr id="135" name="テキスト ボックス 134"/>
        <xdr:cNvSpPr txBox="1"/>
      </xdr:nvSpPr>
      <xdr:spPr>
        <a:xfrm>
          <a:off x="4622800" y="686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155239</xdr:rowOff>
    </xdr:from>
    <xdr:to>
      <xdr:col>3</xdr:col>
      <xdr:colOff>955675</xdr:colOff>
      <xdr:row>35</xdr:row>
      <xdr:rowOff>256839</xdr:rowOff>
    </xdr:to>
    <xdr:sp macro="" textlink="">
      <xdr:nvSpPr>
        <xdr:cNvPr id="136" name="円/楕円 135"/>
        <xdr:cNvSpPr/>
      </xdr:nvSpPr>
      <xdr:spPr bwMode="auto">
        <a:xfrm>
          <a:off x="4254500" y="676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241616</xdr:rowOff>
    </xdr:from>
    <xdr:ext cx="762000" cy="259045"/>
    <xdr:sp macro="" textlink="">
      <xdr:nvSpPr>
        <xdr:cNvPr id="137" name="テキスト ボックス 136"/>
        <xdr:cNvSpPr txBox="1"/>
      </xdr:nvSpPr>
      <xdr:spPr>
        <a:xfrm>
          <a:off x="3924300" y="685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5411</xdr:rowOff>
    </xdr:from>
    <xdr:to>
      <xdr:col>3</xdr:col>
      <xdr:colOff>257175</xdr:colOff>
      <xdr:row>35</xdr:row>
      <xdr:rowOff>107011</xdr:rowOff>
    </xdr:to>
    <xdr:sp macro="" textlink="">
      <xdr:nvSpPr>
        <xdr:cNvPr id="138" name="円/楕円 137"/>
        <xdr:cNvSpPr/>
      </xdr:nvSpPr>
      <xdr:spPr bwMode="auto">
        <a:xfrm>
          <a:off x="3556000" y="661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117187</xdr:rowOff>
    </xdr:from>
    <xdr:ext cx="762000" cy="259045"/>
    <xdr:sp macro="" textlink="">
      <xdr:nvSpPr>
        <xdr:cNvPr id="139" name="テキスト ボックス 138"/>
        <xdr:cNvSpPr txBox="1"/>
      </xdr:nvSpPr>
      <xdr:spPr>
        <a:xfrm>
          <a:off x="3225800" y="638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297370</xdr:rowOff>
    </xdr:from>
    <xdr:to>
      <xdr:col>2</xdr:col>
      <xdr:colOff>692150</xdr:colOff>
      <xdr:row>35</xdr:row>
      <xdr:rowOff>56070</xdr:rowOff>
    </xdr:to>
    <xdr:sp macro="" textlink="">
      <xdr:nvSpPr>
        <xdr:cNvPr id="140" name="円/楕円 139"/>
        <xdr:cNvSpPr/>
      </xdr:nvSpPr>
      <xdr:spPr bwMode="auto">
        <a:xfrm>
          <a:off x="2857500" y="656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66248</xdr:rowOff>
    </xdr:from>
    <xdr:ext cx="762000" cy="259045"/>
    <xdr:sp macro="" textlink="">
      <xdr:nvSpPr>
        <xdr:cNvPr id="141" name="テキスト ボックス 140"/>
        <xdr:cNvSpPr txBox="1"/>
      </xdr:nvSpPr>
      <xdr:spPr>
        <a:xfrm>
          <a:off x="2527300" y="633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136679</xdr:rowOff>
    </xdr:from>
    <xdr:to>
      <xdr:col>6</xdr:col>
      <xdr:colOff>511175</xdr:colOff>
      <xdr:row>35</xdr:row>
      <xdr:rowOff>168814</xdr:rowOff>
    </xdr:to>
    <xdr:cxnSp macro="">
      <xdr:nvCxnSpPr>
        <xdr:cNvPr id="63" name="直線コネクタ 62"/>
        <xdr:cNvCxnSpPr/>
      </xdr:nvCxnSpPr>
      <xdr:spPr>
        <a:xfrm>
          <a:off x="3797300" y="6137429"/>
          <a:ext cx="8382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71071</xdr:rowOff>
    </xdr:from>
    <xdr:to>
      <xdr:col>5</xdr:col>
      <xdr:colOff>358775</xdr:colOff>
      <xdr:row>35</xdr:row>
      <xdr:rowOff>136679</xdr:rowOff>
    </xdr:to>
    <xdr:cxnSp macro="">
      <xdr:nvCxnSpPr>
        <xdr:cNvPr id="66" name="直線コネクタ 65"/>
        <xdr:cNvCxnSpPr/>
      </xdr:nvCxnSpPr>
      <xdr:spPr>
        <a:xfrm>
          <a:off x="2908300" y="6071821"/>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71071</xdr:rowOff>
    </xdr:from>
    <xdr:to>
      <xdr:col>4</xdr:col>
      <xdr:colOff>155575</xdr:colOff>
      <xdr:row>35</xdr:row>
      <xdr:rowOff>111729</xdr:rowOff>
    </xdr:to>
    <xdr:cxnSp macro="">
      <xdr:nvCxnSpPr>
        <xdr:cNvPr id="69" name="直線コネクタ 68"/>
        <xdr:cNvCxnSpPr/>
      </xdr:nvCxnSpPr>
      <xdr:spPr>
        <a:xfrm flipV="1">
          <a:off x="2019300" y="607182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69879</xdr:rowOff>
    </xdr:from>
    <xdr:to>
      <xdr:col>2</xdr:col>
      <xdr:colOff>638175</xdr:colOff>
      <xdr:row>35</xdr:row>
      <xdr:rowOff>111729</xdr:rowOff>
    </xdr:to>
    <xdr:cxnSp macro="">
      <xdr:nvCxnSpPr>
        <xdr:cNvPr id="72" name="直線コネクタ 71"/>
        <xdr:cNvCxnSpPr/>
      </xdr:nvCxnSpPr>
      <xdr:spPr>
        <a:xfrm>
          <a:off x="1130300" y="6070629"/>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118014</xdr:rowOff>
    </xdr:from>
    <xdr:to>
      <xdr:col>6</xdr:col>
      <xdr:colOff>561975</xdr:colOff>
      <xdr:row>36</xdr:row>
      <xdr:rowOff>48164</xdr:rowOff>
    </xdr:to>
    <xdr:sp macro="" textlink="">
      <xdr:nvSpPr>
        <xdr:cNvPr id="82" name="円/楕円 81"/>
        <xdr:cNvSpPr/>
      </xdr:nvSpPr>
      <xdr:spPr>
        <a:xfrm>
          <a:off x="4584700" y="61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96441</xdr:rowOff>
    </xdr:from>
    <xdr:ext cx="534377" cy="259045"/>
    <xdr:sp macro="" textlink="">
      <xdr:nvSpPr>
        <xdr:cNvPr id="83" name="人件費該当値テキスト"/>
        <xdr:cNvSpPr txBox="1"/>
      </xdr:nvSpPr>
      <xdr:spPr>
        <a:xfrm>
          <a:off x="4686300" y="60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85879</xdr:rowOff>
    </xdr:from>
    <xdr:to>
      <xdr:col>5</xdr:col>
      <xdr:colOff>409575</xdr:colOff>
      <xdr:row>36</xdr:row>
      <xdr:rowOff>16029</xdr:rowOff>
    </xdr:to>
    <xdr:sp macro="" textlink="">
      <xdr:nvSpPr>
        <xdr:cNvPr id="84" name="円/楕円 83"/>
        <xdr:cNvSpPr/>
      </xdr:nvSpPr>
      <xdr:spPr>
        <a:xfrm>
          <a:off x="3746500" y="60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7156</xdr:rowOff>
    </xdr:from>
    <xdr:ext cx="534377" cy="259045"/>
    <xdr:sp macro="" textlink="">
      <xdr:nvSpPr>
        <xdr:cNvPr id="85" name="テキスト ボックス 84"/>
        <xdr:cNvSpPr txBox="1"/>
      </xdr:nvSpPr>
      <xdr:spPr>
        <a:xfrm>
          <a:off x="3530111" y="617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20271</xdr:rowOff>
    </xdr:from>
    <xdr:to>
      <xdr:col>4</xdr:col>
      <xdr:colOff>206375</xdr:colOff>
      <xdr:row>35</xdr:row>
      <xdr:rowOff>121871</xdr:rowOff>
    </xdr:to>
    <xdr:sp macro="" textlink="">
      <xdr:nvSpPr>
        <xdr:cNvPr id="86" name="円/楕円 85"/>
        <xdr:cNvSpPr/>
      </xdr:nvSpPr>
      <xdr:spPr>
        <a:xfrm>
          <a:off x="2857500" y="60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138398</xdr:rowOff>
    </xdr:from>
    <xdr:ext cx="534377" cy="259045"/>
    <xdr:sp macro="" textlink="">
      <xdr:nvSpPr>
        <xdr:cNvPr id="87" name="テキスト ボックス 86"/>
        <xdr:cNvSpPr txBox="1"/>
      </xdr:nvSpPr>
      <xdr:spPr>
        <a:xfrm>
          <a:off x="2641111" y="57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60929</xdr:rowOff>
    </xdr:from>
    <xdr:to>
      <xdr:col>3</xdr:col>
      <xdr:colOff>3175</xdr:colOff>
      <xdr:row>35</xdr:row>
      <xdr:rowOff>162529</xdr:rowOff>
    </xdr:to>
    <xdr:sp macro="" textlink="">
      <xdr:nvSpPr>
        <xdr:cNvPr id="88" name="円/楕円 87"/>
        <xdr:cNvSpPr/>
      </xdr:nvSpPr>
      <xdr:spPr>
        <a:xfrm>
          <a:off x="1968500" y="60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7606</xdr:rowOff>
    </xdr:from>
    <xdr:ext cx="534377" cy="259045"/>
    <xdr:sp macro="" textlink="">
      <xdr:nvSpPr>
        <xdr:cNvPr id="89" name="テキスト ボックス 88"/>
        <xdr:cNvSpPr txBox="1"/>
      </xdr:nvSpPr>
      <xdr:spPr>
        <a:xfrm>
          <a:off x="1752111" y="58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19079</xdr:rowOff>
    </xdr:from>
    <xdr:to>
      <xdr:col>1</xdr:col>
      <xdr:colOff>485775</xdr:colOff>
      <xdr:row>35</xdr:row>
      <xdr:rowOff>120679</xdr:rowOff>
    </xdr:to>
    <xdr:sp macro="" textlink="">
      <xdr:nvSpPr>
        <xdr:cNvPr id="90" name="円/楕円 89"/>
        <xdr:cNvSpPr/>
      </xdr:nvSpPr>
      <xdr:spPr>
        <a:xfrm>
          <a:off x="1079500" y="60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137206</xdr:rowOff>
    </xdr:from>
    <xdr:ext cx="534377" cy="259045"/>
    <xdr:sp macro="" textlink="">
      <xdr:nvSpPr>
        <xdr:cNvPr id="91" name="テキスト ボックス 90"/>
        <xdr:cNvSpPr txBox="1"/>
      </xdr:nvSpPr>
      <xdr:spPr>
        <a:xfrm>
          <a:off x="863111" y="5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146466</xdr:rowOff>
    </xdr:from>
    <xdr:to>
      <xdr:col>6</xdr:col>
      <xdr:colOff>511175</xdr:colOff>
      <xdr:row>58</xdr:row>
      <xdr:rowOff>9527</xdr:rowOff>
    </xdr:to>
    <xdr:cxnSp macro="">
      <xdr:nvCxnSpPr>
        <xdr:cNvPr id="121" name="直線コネクタ 120"/>
        <xdr:cNvCxnSpPr/>
      </xdr:nvCxnSpPr>
      <xdr:spPr>
        <a:xfrm flipV="1">
          <a:off x="3797300" y="9919116"/>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9527</xdr:rowOff>
    </xdr:from>
    <xdr:to>
      <xdr:col>5</xdr:col>
      <xdr:colOff>358775</xdr:colOff>
      <xdr:row>58</xdr:row>
      <xdr:rowOff>17787</xdr:rowOff>
    </xdr:to>
    <xdr:cxnSp macro="">
      <xdr:nvCxnSpPr>
        <xdr:cNvPr id="124" name="直線コネクタ 123"/>
        <xdr:cNvCxnSpPr/>
      </xdr:nvCxnSpPr>
      <xdr:spPr>
        <a:xfrm flipV="1">
          <a:off x="2908300" y="9953627"/>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17787</xdr:rowOff>
    </xdr:from>
    <xdr:to>
      <xdr:col>4</xdr:col>
      <xdr:colOff>155575</xdr:colOff>
      <xdr:row>58</xdr:row>
      <xdr:rowOff>54691</xdr:rowOff>
    </xdr:to>
    <xdr:cxnSp macro="">
      <xdr:nvCxnSpPr>
        <xdr:cNvPr id="127" name="直線コネクタ 126"/>
        <xdr:cNvCxnSpPr/>
      </xdr:nvCxnSpPr>
      <xdr:spPr>
        <a:xfrm flipV="1">
          <a:off x="2019300" y="9961887"/>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54691</xdr:rowOff>
    </xdr:from>
    <xdr:to>
      <xdr:col>2</xdr:col>
      <xdr:colOff>638175</xdr:colOff>
      <xdr:row>58</xdr:row>
      <xdr:rowOff>81087</xdr:rowOff>
    </xdr:to>
    <xdr:cxnSp macro="">
      <xdr:nvCxnSpPr>
        <xdr:cNvPr id="130" name="直線コネクタ 129"/>
        <xdr:cNvCxnSpPr/>
      </xdr:nvCxnSpPr>
      <xdr:spPr>
        <a:xfrm flipV="1">
          <a:off x="1130300" y="9998791"/>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95666</xdr:rowOff>
    </xdr:from>
    <xdr:to>
      <xdr:col>6</xdr:col>
      <xdr:colOff>561975</xdr:colOff>
      <xdr:row>58</xdr:row>
      <xdr:rowOff>25816</xdr:rowOff>
    </xdr:to>
    <xdr:sp macro="" textlink="">
      <xdr:nvSpPr>
        <xdr:cNvPr id="140" name="円/楕円 139"/>
        <xdr:cNvSpPr/>
      </xdr:nvSpPr>
      <xdr:spPr>
        <a:xfrm>
          <a:off x="4584700" y="98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118543</xdr:rowOff>
    </xdr:from>
    <xdr:ext cx="534377" cy="259045"/>
    <xdr:sp macro="" textlink="">
      <xdr:nvSpPr>
        <xdr:cNvPr id="141" name="物件費該当値テキスト"/>
        <xdr:cNvSpPr txBox="1"/>
      </xdr:nvSpPr>
      <xdr:spPr>
        <a:xfrm>
          <a:off x="4686300" y="97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130177</xdr:rowOff>
    </xdr:from>
    <xdr:to>
      <xdr:col>5</xdr:col>
      <xdr:colOff>409575</xdr:colOff>
      <xdr:row>58</xdr:row>
      <xdr:rowOff>60327</xdr:rowOff>
    </xdr:to>
    <xdr:sp macro="" textlink="">
      <xdr:nvSpPr>
        <xdr:cNvPr id="142" name="円/楕円 141"/>
        <xdr:cNvSpPr/>
      </xdr:nvSpPr>
      <xdr:spPr>
        <a:xfrm>
          <a:off x="3746500" y="99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76854</xdr:rowOff>
    </xdr:from>
    <xdr:ext cx="534377" cy="259045"/>
    <xdr:sp macro="" textlink="">
      <xdr:nvSpPr>
        <xdr:cNvPr id="143" name="テキスト ボックス 142"/>
        <xdr:cNvSpPr txBox="1"/>
      </xdr:nvSpPr>
      <xdr:spPr>
        <a:xfrm>
          <a:off x="3530111" y="96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138437</xdr:rowOff>
    </xdr:from>
    <xdr:to>
      <xdr:col>4</xdr:col>
      <xdr:colOff>206375</xdr:colOff>
      <xdr:row>58</xdr:row>
      <xdr:rowOff>68587</xdr:rowOff>
    </xdr:to>
    <xdr:sp macro="" textlink="">
      <xdr:nvSpPr>
        <xdr:cNvPr id="144" name="円/楕円 143"/>
        <xdr:cNvSpPr/>
      </xdr:nvSpPr>
      <xdr:spPr>
        <a:xfrm>
          <a:off x="2857500" y="99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85114</xdr:rowOff>
    </xdr:from>
    <xdr:ext cx="534377" cy="259045"/>
    <xdr:sp macro="" textlink="">
      <xdr:nvSpPr>
        <xdr:cNvPr id="145" name="テキスト ボックス 144"/>
        <xdr:cNvSpPr txBox="1"/>
      </xdr:nvSpPr>
      <xdr:spPr>
        <a:xfrm>
          <a:off x="2641111" y="96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3891</xdr:rowOff>
    </xdr:from>
    <xdr:to>
      <xdr:col>3</xdr:col>
      <xdr:colOff>3175</xdr:colOff>
      <xdr:row>58</xdr:row>
      <xdr:rowOff>105491</xdr:rowOff>
    </xdr:to>
    <xdr:sp macro="" textlink="">
      <xdr:nvSpPr>
        <xdr:cNvPr id="146" name="円/楕円 145"/>
        <xdr:cNvSpPr/>
      </xdr:nvSpPr>
      <xdr:spPr>
        <a:xfrm>
          <a:off x="1968500" y="99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122018</xdr:rowOff>
    </xdr:from>
    <xdr:ext cx="534377" cy="259045"/>
    <xdr:sp macro="" textlink="">
      <xdr:nvSpPr>
        <xdr:cNvPr id="147" name="テキスト ボックス 146"/>
        <xdr:cNvSpPr txBox="1"/>
      </xdr:nvSpPr>
      <xdr:spPr>
        <a:xfrm>
          <a:off x="1752111" y="97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30287</xdr:rowOff>
    </xdr:from>
    <xdr:to>
      <xdr:col>1</xdr:col>
      <xdr:colOff>485775</xdr:colOff>
      <xdr:row>58</xdr:row>
      <xdr:rowOff>131887</xdr:rowOff>
    </xdr:to>
    <xdr:sp macro="" textlink="">
      <xdr:nvSpPr>
        <xdr:cNvPr id="148" name="円/楕円 147"/>
        <xdr:cNvSpPr/>
      </xdr:nvSpPr>
      <xdr:spPr>
        <a:xfrm>
          <a:off x="1079500" y="99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148414</xdr:rowOff>
    </xdr:from>
    <xdr:ext cx="534377" cy="259045"/>
    <xdr:sp macro="" textlink="">
      <xdr:nvSpPr>
        <xdr:cNvPr id="149" name="テキスト ボックス 148"/>
        <xdr:cNvSpPr txBox="1"/>
      </xdr:nvSpPr>
      <xdr:spPr>
        <a:xfrm>
          <a:off x="863111" y="97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139281</xdr:rowOff>
    </xdr:from>
    <xdr:to>
      <xdr:col>6</xdr:col>
      <xdr:colOff>511175</xdr:colOff>
      <xdr:row>72</xdr:row>
      <xdr:rowOff>161189</xdr:rowOff>
    </xdr:to>
    <xdr:cxnSp macro="">
      <xdr:nvCxnSpPr>
        <xdr:cNvPr id="178" name="直線コネクタ 177"/>
        <xdr:cNvCxnSpPr/>
      </xdr:nvCxnSpPr>
      <xdr:spPr>
        <a:xfrm>
          <a:off x="3797300" y="12483681"/>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117678</xdr:rowOff>
    </xdr:from>
    <xdr:to>
      <xdr:col>5</xdr:col>
      <xdr:colOff>358775</xdr:colOff>
      <xdr:row>72</xdr:row>
      <xdr:rowOff>139281</xdr:rowOff>
    </xdr:to>
    <xdr:cxnSp macro="">
      <xdr:nvCxnSpPr>
        <xdr:cNvPr id="181" name="直線コネクタ 180"/>
        <xdr:cNvCxnSpPr/>
      </xdr:nvCxnSpPr>
      <xdr:spPr>
        <a:xfrm>
          <a:off x="2908300" y="12462078"/>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117678</xdr:rowOff>
    </xdr:from>
    <xdr:to>
      <xdr:col>4</xdr:col>
      <xdr:colOff>155575</xdr:colOff>
      <xdr:row>73</xdr:row>
      <xdr:rowOff>12674</xdr:rowOff>
    </xdr:to>
    <xdr:cxnSp macro="">
      <xdr:nvCxnSpPr>
        <xdr:cNvPr id="184" name="直線コネクタ 183"/>
        <xdr:cNvCxnSpPr/>
      </xdr:nvCxnSpPr>
      <xdr:spPr>
        <a:xfrm flipV="1">
          <a:off x="2019300" y="12462078"/>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12674</xdr:rowOff>
    </xdr:from>
    <xdr:to>
      <xdr:col>2</xdr:col>
      <xdr:colOff>638175</xdr:colOff>
      <xdr:row>73</xdr:row>
      <xdr:rowOff>104953</xdr:rowOff>
    </xdr:to>
    <xdr:cxnSp macro="">
      <xdr:nvCxnSpPr>
        <xdr:cNvPr id="187" name="直線コネクタ 186"/>
        <xdr:cNvCxnSpPr/>
      </xdr:nvCxnSpPr>
      <xdr:spPr>
        <a:xfrm flipV="1">
          <a:off x="1130300" y="12528524"/>
          <a:ext cx="889000" cy="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110389</xdr:rowOff>
    </xdr:from>
    <xdr:to>
      <xdr:col>6</xdr:col>
      <xdr:colOff>561975</xdr:colOff>
      <xdr:row>73</xdr:row>
      <xdr:rowOff>40539</xdr:rowOff>
    </xdr:to>
    <xdr:sp macro="" textlink="">
      <xdr:nvSpPr>
        <xdr:cNvPr id="197" name="円/楕円 196"/>
        <xdr:cNvSpPr/>
      </xdr:nvSpPr>
      <xdr:spPr>
        <a:xfrm>
          <a:off x="4584700" y="124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133266</xdr:rowOff>
    </xdr:from>
    <xdr:ext cx="534377" cy="259045"/>
    <xdr:sp macro="" textlink="">
      <xdr:nvSpPr>
        <xdr:cNvPr id="198" name="維持補修費該当値テキスト"/>
        <xdr:cNvSpPr txBox="1"/>
      </xdr:nvSpPr>
      <xdr:spPr>
        <a:xfrm>
          <a:off x="4686300" y="123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88481</xdr:rowOff>
    </xdr:from>
    <xdr:to>
      <xdr:col>5</xdr:col>
      <xdr:colOff>409575</xdr:colOff>
      <xdr:row>73</xdr:row>
      <xdr:rowOff>18631</xdr:rowOff>
    </xdr:to>
    <xdr:sp macro="" textlink="">
      <xdr:nvSpPr>
        <xdr:cNvPr id="199" name="円/楕円 198"/>
        <xdr:cNvSpPr/>
      </xdr:nvSpPr>
      <xdr:spPr>
        <a:xfrm>
          <a:off x="3746500" y="124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35158</xdr:rowOff>
    </xdr:from>
    <xdr:ext cx="534377" cy="259045"/>
    <xdr:sp macro="" textlink="">
      <xdr:nvSpPr>
        <xdr:cNvPr id="200" name="テキスト ボックス 199"/>
        <xdr:cNvSpPr txBox="1"/>
      </xdr:nvSpPr>
      <xdr:spPr>
        <a:xfrm>
          <a:off x="3530111" y="122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66878</xdr:rowOff>
    </xdr:from>
    <xdr:to>
      <xdr:col>4</xdr:col>
      <xdr:colOff>206375</xdr:colOff>
      <xdr:row>72</xdr:row>
      <xdr:rowOff>168478</xdr:rowOff>
    </xdr:to>
    <xdr:sp macro="" textlink="">
      <xdr:nvSpPr>
        <xdr:cNvPr id="201" name="円/楕円 200"/>
        <xdr:cNvSpPr/>
      </xdr:nvSpPr>
      <xdr:spPr>
        <a:xfrm>
          <a:off x="2857500" y="124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13555</xdr:rowOff>
    </xdr:from>
    <xdr:ext cx="534377" cy="259045"/>
    <xdr:sp macro="" textlink="">
      <xdr:nvSpPr>
        <xdr:cNvPr id="202" name="テキスト ボックス 201"/>
        <xdr:cNvSpPr txBox="1"/>
      </xdr:nvSpPr>
      <xdr:spPr>
        <a:xfrm>
          <a:off x="2641111" y="121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29,578</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133324</xdr:rowOff>
    </xdr:from>
    <xdr:to>
      <xdr:col>3</xdr:col>
      <xdr:colOff>3175</xdr:colOff>
      <xdr:row>73</xdr:row>
      <xdr:rowOff>63474</xdr:rowOff>
    </xdr:to>
    <xdr:sp macro="" textlink="">
      <xdr:nvSpPr>
        <xdr:cNvPr id="203" name="円/楕円 202"/>
        <xdr:cNvSpPr/>
      </xdr:nvSpPr>
      <xdr:spPr>
        <a:xfrm>
          <a:off x="1968500" y="12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80001</xdr:rowOff>
    </xdr:from>
    <xdr:ext cx="534377" cy="259045"/>
    <xdr:sp macro="" textlink="">
      <xdr:nvSpPr>
        <xdr:cNvPr id="204" name="テキスト ボックス 203"/>
        <xdr:cNvSpPr txBox="1"/>
      </xdr:nvSpPr>
      <xdr:spPr>
        <a:xfrm>
          <a:off x="1752111" y="122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54153</xdr:rowOff>
    </xdr:from>
    <xdr:to>
      <xdr:col>1</xdr:col>
      <xdr:colOff>485775</xdr:colOff>
      <xdr:row>73</xdr:row>
      <xdr:rowOff>155753</xdr:rowOff>
    </xdr:to>
    <xdr:sp macro="" textlink="">
      <xdr:nvSpPr>
        <xdr:cNvPr id="205" name="円/楕円 204"/>
        <xdr:cNvSpPr/>
      </xdr:nvSpPr>
      <xdr:spPr>
        <a:xfrm>
          <a:off x="10795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830</xdr:rowOff>
    </xdr:from>
    <xdr:ext cx="534377" cy="259045"/>
    <xdr:sp macro="" textlink="">
      <xdr:nvSpPr>
        <xdr:cNvPr id="206" name="テキスト ボックス 205"/>
        <xdr:cNvSpPr txBox="1"/>
      </xdr:nvSpPr>
      <xdr:spPr>
        <a:xfrm>
          <a:off x="863111" y="123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151016</xdr:rowOff>
    </xdr:from>
    <xdr:to>
      <xdr:col>6</xdr:col>
      <xdr:colOff>511175</xdr:colOff>
      <xdr:row>96</xdr:row>
      <xdr:rowOff>143749</xdr:rowOff>
    </xdr:to>
    <xdr:cxnSp macro="">
      <xdr:nvCxnSpPr>
        <xdr:cNvPr id="238" name="直線コネクタ 237"/>
        <xdr:cNvCxnSpPr/>
      </xdr:nvCxnSpPr>
      <xdr:spPr>
        <a:xfrm flipV="1">
          <a:off x="3797300" y="16438766"/>
          <a:ext cx="838200" cy="16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118211</xdr:rowOff>
    </xdr:from>
    <xdr:to>
      <xdr:col>5</xdr:col>
      <xdr:colOff>358775</xdr:colOff>
      <xdr:row>96</xdr:row>
      <xdr:rowOff>143749</xdr:rowOff>
    </xdr:to>
    <xdr:cxnSp macro="">
      <xdr:nvCxnSpPr>
        <xdr:cNvPr id="241" name="直線コネクタ 240"/>
        <xdr:cNvCxnSpPr/>
      </xdr:nvCxnSpPr>
      <xdr:spPr>
        <a:xfrm>
          <a:off x="2908300" y="16577411"/>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118211</xdr:rowOff>
    </xdr:from>
    <xdr:to>
      <xdr:col>4</xdr:col>
      <xdr:colOff>155575</xdr:colOff>
      <xdr:row>96</xdr:row>
      <xdr:rowOff>152191</xdr:rowOff>
    </xdr:to>
    <xdr:cxnSp macro="">
      <xdr:nvCxnSpPr>
        <xdr:cNvPr id="244" name="直線コネクタ 243"/>
        <xdr:cNvCxnSpPr/>
      </xdr:nvCxnSpPr>
      <xdr:spPr>
        <a:xfrm flipV="1">
          <a:off x="2019300" y="16577411"/>
          <a:ext cx="889000" cy="3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152191</xdr:rowOff>
    </xdr:from>
    <xdr:to>
      <xdr:col>2</xdr:col>
      <xdr:colOff>638175</xdr:colOff>
      <xdr:row>97</xdr:row>
      <xdr:rowOff>11210</xdr:rowOff>
    </xdr:to>
    <xdr:cxnSp macro="">
      <xdr:nvCxnSpPr>
        <xdr:cNvPr id="247" name="直線コネクタ 246"/>
        <xdr:cNvCxnSpPr/>
      </xdr:nvCxnSpPr>
      <xdr:spPr>
        <a:xfrm flipV="1">
          <a:off x="1130300" y="16611391"/>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100216</xdr:rowOff>
    </xdr:from>
    <xdr:to>
      <xdr:col>6</xdr:col>
      <xdr:colOff>561975</xdr:colOff>
      <xdr:row>96</xdr:row>
      <xdr:rowOff>30366</xdr:rowOff>
    </xdr:to>
    <xdr:sp macro="" textlink="">
      <xdr:nvSpPr>
        <xdr:cNvPr id="257" name="円/楕円 256"/>
        <xdr:cNvSpPr/>
      </xdr:nvSpPr>
      <xdr:spPr>
        <a:xfrm>
          <a:off x="4584700" y="163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78643</xdr:rowOff>
    </xdr:from>
    <xdr:ext cx="534377" cy="259045"/>
    <xdr:sp macro="" textlink="">
      <xdr:nvSpPr>
        <xdr:cNvPr id="258" name="扶助費該当値テキスト"/>
        <xdr:cNvSpPr txBox="1"/>
      </xdr:nvSpPr>
      <xdr:spPr>
        <a:xfrm>
          <a:off x="4686300" y="163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92949</xdr:rowOff>
    </xdr:from>
    <xdr:to>
      <xdr:col>5</xdr:col>
      <xdr:colOff>409575</xdr:colOff>
      <xdr:row>97</xdr:row>
      <xdr:rowOff>23099</xdr:rowOff>
    </xdr:to>
    <xdr:sp macro="" textlink="">
      <xdr:nvSpPr>
        <xdr:cNvPr id="259" name="円/楕円 258"/>
        <xdr:cNvSpPr/>
      </xdr:nvSpPr>
      <xdr:spPr>
        <a:xfrm>
          <a:off x="3746500" y="165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14226</xdr:rowOff>
    </xdr:from>
    <xdr:ext cx="534377" cy="259045"/>
    <xdr:sp macro="" textlink="">
      <xdr:nvSpPr>
        <xdr:cNvPr id="260" name="テキスト ボックス 259"/>
        <xdr:cNvSpPr txBox="1"/>
      </xdr:nvSpPr>
      <xdr:spPr>
        <a:xfrm>
          <a:off x="3530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67411</xdr:rowOff>
    </xdr:from>
    <xdr:to>
      <xdr:col>4</xdr:col>
      <xdr:colOff>206375</xdr:colOff>
      <xdr:row>96</xdr:row>
      <xdr:rowOff>169011</xdr:rowOff>
    </xdr:to>
    <xdr:sp macro="" textlink="">
      <xdr:nvSpPr>
        <xdr:cNvPr id="261" name="円/楕円 260"/>
        <xdr:cNvSpPr/>
      </xdr:nvSpPr>
      <xdr:spPr>
        <a:xfrm>
          <a:off x="28575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160138</xdr:rowOff>
    </xdr:from>
    <xdr:ext cx="534377" cy="259045"/>
    <xdr:sp macro="" textlink="">
      <xdr:nvSpPr>
        <xdr:cNvPr id="262" name="テキスト ボックス 261"/>
        <xdr:cNvSpPr txBox="1"/>
      </xdr:nvSpPr>
      <xdr:spPr>
        <a:xfrm>
          <a:off x="2641111" y="166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101391</xdr:rowOff>
    </xdr:from>
    <xdr:to>
      <xdr:col>3</xdr:col>
      <xdr:colOff>3175</xdr:colOff>
      <xdr:row>97</xdr:row>
      <xdr:rowOff>31541</xdr:rowOff>
    </xdr:to>
    <xdr:sp macro="" textlink="">
      <xdr:nvSpPr>
        <xdr:cNvPr id="263" name="円/楕円 262"/>
        <xdr:cNvSpPr/>
      </xdr:nvSpPr>
      <xdr:spPr>
        <a:xfrm>
          <a:off x="1968500" y="165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22668</xdr:rowOff>
    </xdr:from>
    <xdr:ext cx="534377" cy="259045"/>
    <xdr:sp macro="" textlink="">
      <xdr:nvSpPr>
        <xdr:cNvPr id="264" name="テキスト ボックス 263"/>
        <xdr:cNvSpPr txBox="1"/>
      </xdr:nvSpPr>
      <xdr:spPr>
        <a:xfrm>
          <a:off x="1752111" y="166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131860</xdr:rowOff>
    </xdr:from>
    <xdr:to>
      <xdr:col>1</xdr:col>
      <xdr:colOff>485775</xdr:colOff>
      <xdr:row>97</xdr:row>
      <xdr:rowOff>62010</xdr:rowOff>
    </xdr:to>
    <xdr:sp macro="" textlink="">
      <xdr:nvSpPr>
        <xdr:cNvPr id="265" name="円/楕円 264"/>
        <xdr:cNvSpPr/>
      </xdr:nvSpPr>
      <xdr:spPr>
        <a:xfrm>
          <a:off x="1079500" y="165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53137</xdr:rowOff>
    </xdr:from>
    <xdr:ext cx="534377" cy="259045"/>
    <xdr:sp macro="" textlink="">
      <xdr:nvSpPr>
        <xdr:cNvPr id="266" name="テキスト ボックス 265"/>
        <xdr:cNvSpPr txBox="1"/>
      </xdr:nvSpPr>
      <xdr:spPr>
        <a:xfrm>
          <a:off x="863111" y="166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116002</xdr:rowOff>
    </xdr:from>
    <xdr:to>
      <xdr:col>15</xdr:col>
      <xdr:colOff>180975</xdr:colOff>
      <xdr:row>35</xdr:row>
      <xdr:rowOff>166479</xdr:rowOff>
    </xdr:to>
    <xdr:cxnSp macro="">
      <xdr:nvCxnSpPr>
        <xdr:cNvPr id="297" name="直線コネクタ 296"/>
        <xdr:cNvCxnSpPr/>
      </xdr:nvCxnSpPr>
      <xdr:spPr>
        <a:xfrm>
          <a:off x="9639300" y="6116752"/>
          <a:ext cx="838200" cy="5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116002</xdr:rowOff>
    </xdr:from>
    <xdr:to>
      <xdr:col>14</xdr:col>
      <xdr:colOff>28575</xdr:colOff>
      <xdr:row>36</xdr:row>
      <xdr:rowOff>733</xdr:rowOff>
    </xdr:to>
    <xdr:cxnSp macro="">
      <xdr:nvCxnSpPr>
        <xdr:cNvPr id="300" name="直線コネクタ 299"/>
        <xdr:cNvCxnSpPr/>
      </xdr:nvCxnSpPr>
      <xdr:spPr>
        <a:xfrm flipV="1">
          <a:off x="8750300" y="6116752"/>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733</xdr:rowOff>
    </xdr:from>
    <xdr:to>
      <xdr:col>12</xdr:col>
      <xdr:colOff>511175</xdr:colOff>
      <xdr:row>36</xdr:row>
      <xdr:rowOff>2932</xdr:rowOff>
    </xdr:to>
    <xdr:cxnSp macro="">
      <xdr:nvCxnSpPr>
        <xdr:cNvPr id="303" name="直線コネクタ 302"/>
        <xdr:cNvCxnSpPr/>
      </xdr:nvCxnSpPr>
      <xdr:spPr>
        <a:xfrm flipV="1">
          <a:off x="7861300" y="6172933"/>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2932</xdr:rowOff>
    </xdr:from>
    <xdr:to>
      <xdr:col>11</xdr:col>
      <xdr:colOff>307975</xdr:colOff>
      <xdr:row>36</xdr:row>
      <xdr:rowOff>134867</xdr:rowOff>
    </xdr:to>
    <xdr:cxnSp macro="">
      <xdr:nvCxnSpPr>
        <xdr:cNvPr id="306" name="直線コネクタ 305"/>
        <xdr:cNvCxnSpPr/>
      </xdr:nvCxnSpPr>
      <xdr:spPr>
        <a:xfrm flipV="1">
          <a:off x="6972300" y="6175132"/>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115679</xdr:rowOff>
    </xdr:from>
    <xdr:to>
      <xdr:col>15</xdr:col>
      <xdr:colOff>231775</xdr:colOff>
      <xdr:row>36</xdr:row>
      <xdr:rowOff>45829</xdr:rowOff>
    </xdr:to>
    <xdr:sp macro="" textlink="">
      <xdr:nvSpPr>
        <xdr:cNvPr id="316" name="円/楕円 315"/>
        <xdr:cNvSpPr/>
      </xdr:nvSpPr>
      <xdr:spPr>
        <a:xfrm>
          <a:off x="104267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94106</xdr:rowOff>
    </xdr:from>
    <xdr:ext cx="534377" cy="259045"/>
    <xdr:sp macro="" textlink="">
      <xdr:nvSpPr>
        <xdr:cNvPr id="317" name="補助費等該当値テキスト"/>
        <xdr:cNvSpPr txBox="1"/>
      </xdr:nvSpPr>
      <xdr:spPr>
        <a:xfrm>
          <a:off x="10528300" y="60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65202</xdr:rowOff>
    </xdr:from>
    <xdr:to>
      <xdr:col>14</xdr:col>
      <xdr:colOff>79375</xdr:colOff>
      <xdr:row>35</xdr:row>
      <xdr:rowOff>166802</xdr:rowOff>
    </xdr:to>
    <xdr:sp macro="" textlink="">
      <xdr:nvSpPr>
        <xdr:cNvPr id="318" name="円/楕円 317"/>
        <xdr:cNvSpPr/>
      </xdr:nvSpPr>
      <xdr:spPr>
        <a:xfrm>
          <a:off x="9588500" y="60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11879</xdr:rowOff>
    </xdr:from>
    <xdr:ext cx="534377" cy="259045"/>
    <xdr:sp macro="" textlink="">
      <xdr:nvSpPr>
        <xdr:cNvPr id="319" name="テキスト ボックス 318"/>
        <xdr:cNvSpPr txBox="1"/>
      </xdr:nvSpPr>
      <xdr:spPr>
        <a:xfrm>
          <a:off x="9372111" y="58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121383</xdr:rowOff>
    </xdr:from>
    <xdr:to>
      <xdr:col>12</xdr:col>
      <xdr:colOff>561975</xdr:colOff>
      <xdr:row>36</xdr:row>
      <xdr:rowOff>51533</xdr:rowOff>
    </xdr:to>
    <xdr:sp macro="" textlink="">
      <xdr:nvSpPr>
        <xdr:cNvPr id="320" name="円/楕円 319"/>
        <xdr:cNvSpPr/>
      </xdr:nvSpPr>
      <xdr:spPr>
        <a:xfrm>
          <a:off x="8699500" y="61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42660</xdr:rowOff>
    </xdr:from>
    <xdr:ext cx="534377" cy="259045"/>
    <xdr:sp macro="" textlink="">
      <xdr:nvSpPr>
        <xdr:cNvPr id="321" name="テキスト ボックス 320"/>
        <xdr:cNvSpPr txBox="1"/>
      </xdr:nvSpPr>
      <xdr:spPr>
        <a:xfrm>
          <a:off x="8483111" y="621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123582</xdr:rowOff>
    </xdr:from>
    <xdr:to>
      <xdr:col>11</xdr:col>
      <xdr:colOff>358775</xdr:colOff>
      <xdr:row>36</xdr:row>
      <xdr:rowOff>53732</xdr:rowOff>
    </xdr:to>
    <xdr:sp macro="" textlink="">
      <xdr:nvSpPr>
        <xdr:cNvPr id="322" name="円/楕円 321"/>
        <xdr:cNvSpPr/>
      </xdr:nvSpPr>
      <xdr:spPr>
        <a:xfrm>
          <a:off x="78105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44859</xdr:rowOff>
    </xdr:from>
    <xdr:ext cx="534377" cy="259045"/>
    <xdr:sp macro="" textlink="">
      <xdr:nvSpPr>
        <xdr:cNvPr id="323" name="テキスト ボックス 322"/>
        <xdr:cNvSpPr txBox="1"/>
      </xdr:nvSpPr>
      <xdr:spPr>
        <a:xfrm>
          <a:off x="7594111" y="62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84067</xdr:rowOff>
    </xdr:from>
    <xdr:to>
      <xdr:col>10</xdr:col>
      <xdr:colOff>155575</xdr:colOff>
      <xdr:row>37</xdr:row>
      <xdr:rowOff>14217</xdr:rowOff>
    </xdr:to>
    <xdr:sp macro="" textlink="">
      <xdr:nvSpPr>
        <xdr:cNvPr id="324" name="円/楕円 323"/>
        <xdr:cNvSpPr/>
      </xdr:nvSpPr>
      <xdr:spPr>
        <a:xfrm>
          <a:off x="6921500" y="62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5344</xdr:rowOff>
    </xdr:from>
    <xdr:ext cx="534377" cy="259045"/>
    <xdr:sp macro="" textlink="">
      <xdr:nvSpPr>
        <xdr:cNvPr id="325" name="テキスト ボックス 324"/>
        <xdr:cNvSpPr txBox="1"/>
      </xdr:nvSpPr>
      <xdr:spPr>
        <a:xfrm>
          <a:off x="6705111" y="63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19400</xdr:rowOff>
    </xdr:from>
    <xdr:to>
      <xdr:col>15</xdr:col>
      <xdr:colOff>180975</xdr:colOff>
      <xdr:row>56</xdr:row>
      <xdr:rowOff>2815</xdr:rowOff>
    </xdr:to>
    <xdr:cxnSp macro="">
      <xdr:nvCxnSpPr>
        <xdr:cNvPr id="350" name="直線コネクタ 349"/>
        <xdr:cNvCxnSpPr/>
      </xdr:nvCxnSpPr>
      <xdr:spPr>
        <a:xfrm flipV="1">
          <a:off x="9639300" y="9106250"/>
          <a:ext cx="838200" cy="4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2660</xdr:rowOff>
    </xdr:from>
    <xdr:to>
      <xdr:col>14</xdr:col>
      <xdr:colOff>28575</xdr:colOff>
      <xdr:row>56</xdr:row>
      <xdr:rowOff>2815</xdr:rowOff>
    </xdr:to>
    <xdr:cxnSp macro="">
      <xdr:nvCxnSpPr>
        <xdr:cNvPr id="353" name="直線コネクタ 352"/>
        <xdr:cNvCxnSpPr/>
      </xdr:nvCxnSpPr>
      <xdr:spPr>
        <a:xfrm>
          <a:off x="8750300" y="9603860"/>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53226</xdr:rowOff>
    </xdr:from>
    <xdr:to>
      <xdr:col>12</xdr:col>
      <xdr:colOff>511175</xdr:colOff>
      <xdr:row>56</xdr:row>
      <xdr:rowOff>2660</xdr:rowOff>
    </xdr:to>
    <xdr:cxnSp macro="">
      <xdr:nvCxnSpPr>
        <xdr:cNvPr id="356" name="直線コネクタ 355"/>
        <xdr:cNvCxnSpPr/>
      </xdr:nvCxnSpPr>
      <xdr:spPr>
        <a:xfrm>
          <a:off x="7861300" y="9482976"/>
          <a:ext cx="8890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101238</xdr:rowOff>
    </xdr:from>
    <xdr:to>
      <xdr:col>11</xdr:col>
      <xdr:colOff>307975</xdr:colOff>
      <xdr:row>55</xdr:row>
      <xdr:rowOff>53226</xdr:rowOff>
    </xdr:to>
    <xdr:cxnSp macro="">
      <xdr:nvCxnSpPr>
        <xdr:cNvPr id="359" name="直線コネクタ 358"/>
        <xdr:cNvCxnSpPr/>
      </xdr:nvCxnSpPr>
      <xdr:spPr>
        <a:xfrm>
          <a:off x="6972300" y="9359538"/>
          <a:ext cx="889000" cy="1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140050</xdr:rowOff>
    </xdr:from>
    <xdr:to>
      <xdr:col>15</xdr:col>
      <xdr:colOff>231775</xdr:colOff>
      <xdr:row>53</xdr:row>
      <xdr:rowOff>70200</xdr:rowOff>
    </xdr:to>
    <xdr:sp macro="" textlink="">
      <xdr:nvSpPr>
        <xdr:cNvPr id="369" name="円/楕円 368"/>
        <xdr:cNvSpPr/>
      </xdr:nvSpPr>
      <xdr:spPr>
        <a:xfrm>
          <a:off x="10426700" y="90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162927</xdr:rowOff>
    </xdr:from>
    <xdr:ext cx="599010" cy="259045"/>
    <xdr:sp macro="" textlink="">
      <xdr:nvSpPr>
        <xdr:cNvPr id="370" name="普通建設事業費該当値テキスト"/>
        <xdr:cNvSpPr txBox="1"/>
      </xdr:nvSpPr>
      <xdr:spPr>
        <a:xfrm>
          <a:off x="10528300" y="890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151,050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123465</xdr:rowOff>
    </xdr:from>
    <xdr:to>
      <xdr:col>14</xdr:col>
      <xdr:colOff>79375</xdr:colOff>
      <xdr:row>56</xdr:row>
      <xdr:rowOff>53615</xdr:rowOff>
    </xdr:to>
    <xdr:sp macro="" textlink="">
      <xdr:nvSpPr>
        <xdr:cNvPr id="371" name="円/楕円 370"/>
        <xdr:cNvSpPr/>
      </xdr:nvSpPr>
      <xdr:spPr>
        <a:xfrm>
          <a:off x="9588500" y="95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44742</xdr:rowOff>
    </xdr:from>
    <xdr:ext cx="534377" cy="259045"/>
    <xdr:sp macro="" textlink="">
      <xdr:nvSpPr>
        <xdr:cNvPr id="372" name="テキスト ボックス 371"/>
        <xdr:cNvSpPr txBox="1"/>
      </xdr:nvSpPr>
      <xdr:spPr>
        <a:xfrm>
          <a:off x="9372111" y="96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123310</xdr:rowOff>
    </xdr:from>
    <xdr:to>
      <xdr:col>12</xdr:col>
      <xdr:colOff>561975</xdr:colOff>
      <xdr:row>56</xdr:row>
      <xdr:rowOff>53460</xdr:rowOff>
    </xdr:to>
    <xdr:sp macro="" textlink="">
      <xdr:nvSpPr>
        <xdr:cNvPr id="373" name="円/楕円 372"/>
        <xdr:cNvSpPr/>
      </xdr:nvSpPr>
      <xdr:spPr>
        <a:xfrm>
          <a:off x="8699500" y="95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44587</xdr:rowOff>
    </xdr:from>
    <xdr:ext cx="534377" cy="259045"/>
    <xdr:sp macro="" textlink="">
      <xdr:nvSpPr>
        <xdr:cNvPr id="374" name="テキスト ボックス 373"/>
        <xdr:cNvSpPr txBox="1"/>
      </xdr:nvSpPr>
      <xdr:spPr>
        <a:xfrm>
          <a:off x="8483111" y="96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2426</xdr:rowOff>
    </xdr:from>
    <xdr:to>
      <xdr:col>11</xdr:col>
      <xdr:colOff>358775</xdr:colOff>
      <xdr:row>55</xdr:row>
      <xdr:rowOff>104026</xdr:rowOff>
    </xdr:to>
    <xdr:sp macro="" textlink="">
      <xdr:nvSpPr>
        <xdr:cNvPr id="375" name="円/楕円 374"/>
        <xdr:cNvSpPr/>
      </xdr:nvSpPr>
      <xdr:spPr>
        <a:xfrm>
          <a:off x="7810500" y="94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120553</xdr:rowOff>
    </xdr:from>
    <xdr:ext cx="534377" cy="259045"/>
    <xdr:sp macro="" textlink="">
      <xdr:nvSpPr>
        <xdr:cNvPr id="376" name="テキスト ボックス 375"/>
        <xdr:cNvSpPr txBox="1"/>
      </xdr:nvSpPr>
      <xdr:spPr>
        <a:xfrm>
          <a:off x="7594111" y="92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50438</xdr:rowOff>
    </xdr:from>
    <xdr:to>
      <xdr:col>10</xdr:col>
      <xdr:colOff>155575</xdr:colOff>
      <xdr:row>54</xdr:row>
      <xdr:rowOff>152038</xdr:rowOff>
    </xdr:to>
    <xdr:sp macro="" textlink="">
      <xdr:nvSpPr>
        <xdr:cNvPr id="377" name="円/楕円 376"/>
        <xdr:cNvSpPr/>
      </xdr:nvSpPr>
      <xdr:spPr>
        <a:xfrm>
          <a:off x="6921500" y="93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168565</xdr:rowOff>
    </xdr:from>
    <xdr:ext cx="599010" cy="259045"/>
    <xdr:sp macro="" textlink="">
      <xdr:nvSpPr>
        <xdr:cNvPr id="378" name="テキスト ボックス 377"/>
        <xdr:cNvSpPr txBox="1"/>
      </xdr:nvSpPr>
      <xdr:spPr>
        <a:xfrm>
          <a:off x="6672794" y="90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142264</xdr:rowOff>
    </xdr:from>
    <xdr:to>
      <xdr:col>15</xdr:col>
      <xdr:colOff>180975</xdr:colOff>
      <xdr:row>78</xdr:row>
      <xdr:rowOff>90812</xdr:rowOff>
    </xdr:to>
    <xdr:cxnSp macro="">
      <xdr:nvCxnSpPr>
        <xdr:cNvPr id="409" name="直線コネクタ 408"/>
        <xdr:cNvCxnSpPr/>
      </xdr:nvCxnSpPr>
      <xdr:spPr>
        <a:xfrm flipV="1">
          <a:off x="9639300" y="13343914"/>
          <a:ext cx="838200" cy="1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90812</xdr:rowOff>
    </xdr:from>
    <xdr:to>
      <xdr:col>14</xdr:col>
      <xdr:colOff>28575</xdr:colOff>
      <xdr:row>78</xdr:row>
      <xdr:rowOff>116906</xdr:rowOff>
    </xdr:to>
    <xdr:cxnSp macro="">
      <xdr:nvCxnSpPr>
        <xdr:cNvPr id="412" name="直線コネクタ 411"/>
        <xdr:cNvCxnSpPr/>
      </xdr:nvCxnSpPr>
      <xdr:spPr>
        <a:xfrm flipV="1">
          <a:off x="8750300" y="13463912"/>
          <a:ext cx="889000" cy="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91464</xdr:rowOff>
    </xdr:from>
    <xdr:to>
      <xdr:col>15</xdr:col>
      <xdr:colOff>231775</xdr:colOff>
      <xdr:row>78</xdr:row>
      <xdr:rowOff>21614</xdr:rowOff>
    </xdr:to>
    <xdr:sp macro="" textlink="">
      <xdr:nvSpPr>
        <xdr:cNvPr id="422" name="円/楕円 421"/>
        <xdr:cNvSpPr/>
      </xdr:nvSpPr>
      <xdr:spPr>
        <a:xfrm>
          <a:off x="10426700" y="132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69891</xdr:rowOff>
    </xdr:from>
    <xdr:ext cx="534377" cy="259045"/>
    <xdr:sp macro="" textlink="">
      <xdr:nvSpPr>
        <xdr:cNvPr id="423" name="普通建設事業費 （ うち新規整備　）該当値テキスト"/>
        <xdr:cNvSpPr txBox="1"/>
      </xdr:nvSpPr>
      <xdr:spPr>
        <a:xfrm>
          <a:off x="10528300" y="132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40012</xdr:rowOff>
    </xdr:from>
    <xdr:to>
      <xdr:col>14</xdr:col>
      <xdr:colOff>79375</xdr:colOff>
      <xdr:row>78</xdr:row>
      <xdr:rowOff>141612</xdr:rowOff>
    </xdr:to>
    <xdr:sp macro="" textlink="">
      <xdr:nvSpPr>
        <xdr:cNvPr id="424" name="円/楕円 423"/>
        <xdr:cNvSpPr/>
      </xdr:nvSpPr>
      <xdr:spPr>
        <a:xfrm>
          <a:off x="9588500" y="13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132739</xdr:rowOff>
    </xdr:from>
    <xdr:ext cx="534377" cy="259045"/>
    <xdr:sp macro="" textlink="">
      <xdr:nvSpPr>
        <xdr:cNvPr id="425" name="テキスト ボックス 424"/>
        <xdr:cNvSpPr txBox="1"/>
      </xdr:nvSpPr>
      <xdr:spPr>
        <a:xfrm>
          <a:off x="9372111" y="135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66106</xdr:rowOff>
    </xdr:from>
    <xdr:to>
      <xdr:col>12</xdr:col>
      <xdr:colOff>561975</xdr:colOff>
      <xdr:row>78</xdr:row>
      <xdr:rowOff>167706</xdr:rowOff>
    </xdr:to>
    <xdr:sp macro="" textlink="">
      <xdr:nvSpPr>
        <xdr:cNvPr id="426" name="円/楕円 425"/>
        <xdr:cNvSpPr/>
      </xdr:nvSpPr>
      <xdr:spPr>
        <a:xfrm>
          <a:off x="8699500" y="134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158833</xdr:rowOff>
    </xdr:from>
    <xdr:ext cx="469744" cy="259045"/>
    <xdr:sp macro="" textlink="">
      <xdr:nvSpPr>
        <xdr:cNvPr id="427" name="テキスト ボックス 426"/>
        <xdr:cNvSpPr txBox="1"/>
      </xdr:nvSpPr>
      <xdr:spPr>
        <a:xfrm>
          <a:off x="8515427" y="135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104711</xdr:rowOff>
    </xdr:from>
    <xdr:to>
      <xdr:col>15</xdr:col>
      <xdr:colOff>180975</xdr:colOff>
      <xdr:row>95</xdr:row>
      <xdr:rowOff>124600</xdr:rowOff>
    </xdr:to>
    <xdr:cxnSp macro="">
      <xdr:nvCxnSpPr>
        <xdr:cNvPr id="456" name="直線コネクタ 455"/>
        <xdr:cNvCxnSpPr/>
      </xdr:nvCxnSpPr>
      <xdr:spPr>
        <a:xfrm flipV="1">
          <a:off x="9639300" y="15706661"/>
          <a:ext cx="838200" cy="7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124600</xdr:rowOff>
    </xdr:from>
    <xdr:to>
      <xdr:col>14</xdr:col>
      <xdr:colOff>28575</xdr:colOff>
      <xdr:row>96</xdr:row>
      <xdr:rowOff>20638</xdr:rowOff>
    </xdr:to>
    <xdr:cxnSp macro="">
      <xdr:nvCxnSpPr>
        <xdr:cNvPr id="459" name="直線コネクタ 458"/>
        <xdr:cNvCxnSpPr/>
      </xdr:nvCxnSpPr>
      <xdr:spPr>
        <a:xfrm flipV="1">
          <a:off x="8750300" y="16412350"/>
          <a:ext cx="889000" cy="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53911</xdr:rowOff>
    </xdr:from>
    <xdr:to>
      <xdr:col>15</xdr:col>
      <xdr:colOff>231775</xdr:colOff>
      <xdr:row>91</xdr:row>
      <xdr:rowOff>155511</xdr:rowOff>
    </xdr:to>
    <xdr:sp macro="" textlink="">
      <xdr:nvSpPr>
        <xdr:cNvPr id="469" name="円/楕円 468"/>
        <xdr:cNvSpPr/>
      </xdr:nvSpPr>
      <xdr:spPr>
        <a:xfrm>
          <a:off x="10426700" y="156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140288</xdr:rowOff>
    </xdr:from>
    <xdr:ext cx="599010" cy="259045"/>
    <xdr:sp macro="" textlink="">
      <xdr:nvSpPr>
        <xdr:cNvPr id="470" name="普通建設事業費 （ うち更新整備　）該当値テキスト"/>
        <xdr:cNvSpPr txBox="1"/>
      </xdr:nvSpPr>
      <xdr:spPr>
        <a:xfrm>
          <a:off x="10528300" y="1557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73800</xdr:rowOff>
    </xdr:from>
    <xdr:to>
      <xdr:col>14</xdr:col>
      <xdr:colOff>79375</xdr:colOff>
      <xdr:row>96</xdr:row>
      <xdr:rowOff>3950</xdr:rowOff>
    </xdr:to>
    <xdr:sp macro="" textlink="">
      <xdr:nvSpPr>
        <xdr:cNvPr id="471" name="円/楕円 470"/>
        <xdr:cNvSpPr/>
      </xdr:nvSpPr>
      <xdr:spPr>
        <a:xfrm>
          <a:off x="9588500" y="163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20477</xdr:rowOff>
    </xdr:from>
    <xdr:ext cx="534377" cy="259045"/>
    <xdr:sp macro="" textlink="">
      <xdr:nvSpPr>
        <xdr:cNvPr id="472" name="テキスト ボックス 471"/>
        <xdr:cNvSpPr txBox="1"/>
      </xdr:nvSpPr>
      <xdr:spPr>
        <a:xfrm>
          <a:off x="9372111" y="161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141288</xdr:rowOff>
    </xdr:from>
    <xdr:to>
      <xdr:col>12</xdr:col>
      <xdr:colOff>561975</xdr:colOff>
      <xdr:row>96</xdr:row>
      <xdr:rowOff>71438</xdr:rowOff>
    </xdr:to>
    <xdr:sp macro="" textlink="">
      <xdr:nvSpPr>
        <xdr:cNvPr id="473" name="円/楕円 472"/>
        <xdr:cNvSpPr/>
      </xdr:nvSpPr>
      <xdr:spPr>
        <a:xfrm>
          <a:off x="86995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87965</xdr:rowOff>
    </xdr:from>
    <xdr:ext cx="534377" cy="259045"/>
    <xdr:sp macro="" textlink="">
      <xdr:nvSpPr>
        <xdr:cNvPr id="474" name="テキスト ボックス 473"/>
        <xdr:cNvSpPr txBox="1"/>
      </xdr:nvSpPr>
      <xdr:spPr>
        <a:xfrm>
          <a:off x="8483111" y="162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87089</xdr:rowOff>
    </xdr:from>
    <xdr:to>
      <xdr:col>23</xdr:col>
      <xdr:colOff>517525</xdr:colOff>
      <xdr:row>39</xdr:row>
      <xdr:rowOff>98878</xdr:rowOff>
    </xdr:to>
    <xdr:cxnSp macro="">
      <xdr:nvCxnSpPr>
        <xdr:cNvPr id="505" name="直線コネクタ 504"/>
        <xdr:cNvCxnSpPr/>
      </xdr:nvCxnSpPr>
      <xdr:spPr>
        <a:xfrm>
          <a:off x="15481300" y="6773639"/>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87089</xdr:rowOff>
    </xdr:from>
    <xdr:to>
      <xdr:col>22</xdr:col>
      <xdr:colOff>365125</xdr:colOff>
      <xdr:row>39</xdr:row>
      <xdr:rowOff>98878</xdr:rowOff>
    </xdr:to>
    <xdr:cxnSp macro="">
      <xdr:nvCxnSpPr>
        <xdr:cNvPr id="508" name="直線コネクタ 507"/>
        <xdr:cNvCxnSpPr/>
      </xdr:nvCxnSpPr>
      <xdr:spPr>
        <a:xfrm flipV="1">
          <a:off x="14592300" y="6773639"/>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81129</xdr:rowOff>
    </xdr:from>
    <xdr:to>
      <xdr:col>21</xdr:col>
      <xdr:colOff>161925</xdr:colOff>
      <xdr:row>39</xdr:row>
      <xdr:rowOff>98878</xdr:rowOff>
    </xdr:to>
    <xdr:cxnSp macro="">
      <xdr:nvCxnSpPr>
        <xdr:cNvPr id="511" name="直線コネクタ 510"/>
        <xdr:cNvCxnSpPr/>
      </xdr:nvCxnSpPr>
      <xdr:spPr>
        <a:xfrm>
          <a:off x="13703300" y="6596229"/>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81129</xdr:rowOff>
    </xdr:from>
    <xdr:to>
      <xdr:col>19</xdr:col>
      <xdr:colOff>644525</xdr:colOff>
      <xdr:row>39</xdr:row>
      <xdr:rowOff>34282</xdr:rowOff>
    </xdr:to>
    <xdr:cxnSp macro="">
      <xdr:nvCxnSpPr>
        <xdr:cNvPr id="514" name="直線コネクタ 513"/>
        <xdr:cNvCxnSpPr/>
      </xdr:nvCxnSpPr>
      <xdr:spPr>
        <a:xfrm flipV="1">
          <a:off x="12814300" y="6596229"/>
          <a:ext cx="889000" cy="1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36289</xdr:rowOff>
    </xdr:from>
    <xdr:to>
      <xdr:col>22</xdr:col>
      <xdr:colOff>415925</xdr:colOff>
      <xdr:row>39</xdr:row>
      <xdr:rowOff>137889</xdr:rowOff>
    </xdr:to>
    <xdr:sp macro="" textlink="">
      <xdr:nvSpPr>
        <xdr:cNvPr id="526" name="円/楕円 525"/>
        <xdr:cNvSpPr/>
      </xdr:nvSpPr>
      <xdr:spPr>
        <a:xfrm>
          <a:off x="15430500" y="67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129016</xdr:rowOff>
    </xdr:from>
    <xdr:ext cx="378565" cy="259045"/>
    <xdr:sp macro="" textlink="">
      <xdr:nvSpPr>
        <xdr:cNvPr id="527" name="テキスト ボックス 526"/>
        <xdr:cNvSpPr txBox="1"/>
      </xdr:nvSpPr>
      <xdr:spPr>
        <a:xfrm>
          <a:off x="15292017" y="681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30329</xdr:rowOff>
    </xdr:from>
    <xdr:to>
      <xdr:col>20</xdr:col>
      <xdr:colOff>9525</xdr:colOff>
      <xdr:row>38</xdr:row>
      <xdr:rowOff>131929</xdr:rowOff>
    </xdr:to>
    <xdr:sp macro="" textlink="">
      <xdr:nvSpPr>
        <xdr:cNvPr id="530" name="円/楕円 529"/>
        <xdr:cNvSpPr/>
      </xdr:nvSpPr>
      <xdr:spPr>
        <a:xfrm>
          <a:off x="13652500" y="6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148457</xdr:rowOff>
    </xdr:from>
    <xdr:ext cx="534377" cy="259045"/>
    <xdr:sp macro="" textlink="">
      <xdr:nvSpPr>
        <xdr:cNvPr id="531" name="テキスト ボックス 530"/>
        <xdr:cNvSpPr txBox="1"/>
      </xdr:nvSpPr>
      <xdr:spPr>
        <a:xfrm>
          <a:off x="13436111" y="63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154932</xdr:rowOff>
    </xdr:from>
    <xdr:to>
      <xdr:col>18</xdr:col>
      <xdr:colOff>492125</xdr:colOff>
      <xdr:row>39</xdr:row>
      <xdr:rowOff>85082</xdr:rowOff>
    </xdr:to>
    <xdr:sp macro="" textlink="">
      <xdr:nvSpPr>
        <xdr:cNvPr id="532" name="円/楕円 531"/>
        <xdr:cNvSpPr/>
      </xdr:nvSpPr>
      <xdr:spPr>
        <a:xfrm>
          <a:off x="12763500" y="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76209</xdr:rowOff>
    </xdr:from>
    <xdr:ext cx="469744" cy="259045"/>
    <xdr:sp macro="" textlink="">
      <xdr:nvSpPr>
        <xdr:cNvPr id="533" name="テキスト ボックス 532"/>
        <xdr:cNvSpPr txBox="1"/>
      </xdr:nvSpPr>
      <xdr:spPr>
        <a:xfrm>
          <a:off x="12579427" y="67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38179</xdr:rowOff>
    </xdr:from>
    <xdr:to>
      <xdr:col>23</xdr:col>
      <xdr:colOff>517525</xdr:colOff>
      <xdr:row>77</xdr:row>
      <xdr:rowOff>67562</xdr:rowOff>
    </xdr:to>
    <xdr:cxnSp macro="">
      <xdr:nvCxnSpPr>
        <xdr:cNvPr id="615" name="直線コネクタ 614"/>
        <xdr:cNvCxnSpPr/>
      </xdr:nvCxnSpPr>
      <xdr:spPr>
        <a:xfrm flipV="1">
          <a:off x="15481300" y="13239829"/>
          <a:ext cx="8382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31618</xdr:rowOff>
    </xdr:from>
    <xdr:to>
      <xdr:col>22</xdr:col>
      <xdr:colOff>365125</xdr:colOff>
      <xdr:row>77</xdr:row>
      <xdr:rowOff>67562</xdr:rowOff>
    </xdr:to>
    <xdr:cxnSp macro="">
      <xdr:nvCxnSpPr>
        <xdr:cNvPr id="618" name="直線コネクタ 617"/>
        <xdr:cNvCxnSpPr/>
      </xdr:nvCxnSpPr>
      <xdr:spPr>
        <a:xfrm>
          <a:off x="14592300" y="13233268"/>
          <a:ext cx="889000" cy="3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16165</xdr:rowOff>
    </xdr:from>
    <xdr:to>
      <xdr:col>21</xdr:col>
      <xdr:colOff>161925</xdr:colOff>
      <xdr:row>77</xdr:row>
      <xdr:rowOff>31618</xdr:rowOff>
    </xdr:to>
    <xdr:cxnSp macro="">
      <xdr:nvCxnSpPr>
        <xdr:cNvPr id="621" name="直線コネクタ 620"/>
        <xdr:cNvCxnSpPr/>
      </xdr:nvCxnSpPr>
      <xdr:spPr>
        <a:xfrm>
          <a:off x="13703300" y="132178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162499</xdr:rowOff>
    </xdr:from>
    <xdr:to>
      <xdr:col>19</xdr:col>
      <xdr:colOff>644525</xdr:colOff>
      <xdr:row>77</xdr:row>
      <xdr:rowOff>16165</xdr:rowOff>
    </xdr:to>
    <xdr:cxnSp macro="">
      <xdr:nvCxnSpPr>
        <xdr:cNvPr id="624" name="直線コネクタ 623"/>
        <xdr:cNvCxnSpPr/>
      </xdr:nvCxnSpPr>
      <xdr:spPr>
        <a:xfrm>
          <a:off x="12814300" y="13192699"/>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158829</xdr:rowOff>
    </xdr:from>
    <xdr:to>
      <xdr:col>23</xdr:col>
      <xdr:colOff>568325</xdr:colOff>
      <xdr:row>77</xdr:row>
      <xdr:rowOff>88979</xdr:rowOff>
    </xdr:to>
    <xdr:sp macro="" textlink="">
      <xdr:nvSpPr>
        <xdr:cNvPr id="634" name="円/楕円 633"/>
        <xdr:cNvSpPr/>
      </xdr:nvSpPr>
      <xdr:spPr>
        <a:xfrm>
          <a:off x="16268700" y="131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137256</xdr:rowOff>
    </xdr:from>
    <xdr:ext cx="534377" cy="259045"/>
    <xdr:sp macro="" textlink="">
      <xdr:nvSpPr>
        <xdr:cNvPr id="635" name="公債費該当値テキスト"/>
        <xdr:cNvSpPr txBox="1"/>
      </xdr:nvSpPr>
      <xdr:spPr>
        <a:xfrm>
          <a:off x="16370300" y="131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16762</xdr:rowOff>
    </xdr:from>
    <xdr:to>
      <xdr:col>22</xdr:col>
      <xdr:colOff>415925</xdr:colOff>
      <xdr:row>77</xdr:row>
      <xdr:rowOff>118362</xdr:rowOff>
    </xdr:to>
    <xdr:sp macro="" textlink="">
      <xdr:nvSpPr>
        <xdr:cNvPr id="636" name="円/楕円 635"/>
        <xdr:cNvSpPr/>
      </xdr:nvSpPr>
      <xdr:spPr>
        <a:xfrm>
          <a:off x="15430500" y="132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109489</xdr:rowOff>
    </xdr:from>
    <xdr:ext cx="534377" cy="259045"/>
    <xdr:sp macro="" textlink="">
      <xdr:nvSpPr>
        <xdr:cNvPr id="637" name="テキスト ボックス 636"/>
        <xdr:cNvSpPr txBox="1"/>
      </xdr:nvSpPr>
      <xdr:spPr>
        <a:xfrm>
          <a:off x="15214111" y="133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152268</xdr:rowOff>
    </xdr:from>
    <xdr:to>
      <xdr:col>21</xdr:col>
      <xdr:colOff>212725</xdr:colOff>
      <xdr:row>77</xdr:row>
      <xdr:rowOff>82418</xdr:rowOff>
    </xdr:to>
    <xdr:sp macro="" textlink="">
      <xdr:nvSpPr>
        <xdr:cNvPr id="638" name="円/楕円 637"/>
        <xdr:cNvSpPr/>
      </xdr:nvSpPr>
      <xdr:spPr>
        <a:xfrm>
          <a:off x="14541500" y="131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73545</xdr:rowOff>
    </xdr:from>
    <xdr:ext cx="534377" cy="259045"/>
    <xdr:sp macro="" textlink="">
      <xdr:nvSpPr>
        <xdr:cNvPr id="639" name="テキスト ボックス 638"/>
        <xdr:cNvSpPr txBox="1"/>
      </xdr:nvSpPr>
      <xdr:spPr>
        <a:xfrm>
          <a:off x="14325111" y="132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136815</xdr:rowOff>
    </xdr:from>
    <xdr:to>
      <xdr:col>20</xdr:col>
      <xdr:colOff>9525</xdr:colOff>
      <xdr:row>77</xdr:row>
      <xdr:rowOff>66965</xdr:rowOff>
    </xdr:to>
    <xdr:sp macro="" textlink="">
      <xdr:nvSpPr>
        <xdr:cNvPr id="640" name="円/楕円 639"/>
        <xdr:cNvSpPr/>
      </xdr:nvSpPr>
      <xdr:spPr>
        <a:xfrm>
          <a:off x="13652500" y="131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58092</xdr:rowOff>
    </xdr:from>
    <xdr:ext cx="534377" cy="259045"/>
    <xdr:sp macro="" textlink="">
      <xdr:nvSpPr>
        <xdr:cNvPr id="641" name="テキスト ボックス 640"/>
        <xdr:cNvSpPr txBox="1"/>
      </xdr:nvSpPr>
      <xdr:spPr>
        <a:xfrm>
          <a:off x="13436111" y="132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111699</xdr:rowOff>
    </xdr:from>
    <xdr:to>
      <xdr:col>18</xdr:col>
      <xdr:colOff>492125</xdr:colOff>
      <xdr:row>77</xdr:row>
      <xdr:rowOff>41849</xdr:rowOff>
    </xdr:to>
    <xdr:sp macro="" textlink="">
      <xdr:nvSpPr>
        <xdr:cNvPr id="642" name="円/楕円 641"/>
        <xdr:cNvSpPr/>
      </xdr:nvSpPr>
      <xdr:spPr>
        <a:xfrm>
          <a:off x="12763500" y="131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32976</xdr:rowOff>
    </xdr:from>
    <xdr:ext cx="534377" cy="259045"/>
    <xdr:sp macro="" textlink="">
      <xdr:nvSpPr>
        <xdr:cNvPr id="643" name="テキスト ボックス 642"/>
        <xdr:cNvSpPr txBox="1"/>
      </xdr:nvSpPr>
      <xdr:spPr>
        <a:xfrm>
          <a:off x="12547111" y="132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68554</xdr:rowOff>
    </xdr:from>
    <xdr:to>
      <xdr:col>23</xdr:col>
      <xdr:colOff>517525</xdr:colOff>
      <xdr:row>97</xdr:row>
      <xdr:rowOff>171362</xdr:rowOff>
    </xdr:to>
    <xdr:cxnSp macro="">
      <xdr:nvCxnSpPr>
        <xdr:cNvPr id="672" name="直線コネクタ 671"/>
        <xdr:cNvCxnSpPr/>
      </xdr:nvCxnSpPr>
      <xdr:spPr>
        <a:xfrm>
          <a:off x="15481300" y="16699204"/>
          <a:ext cx="838200" cy="10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68554</xdr:rowOff>
    </xdr:from>
    <xdr:to>
      <xdr:col>22</xdr:col>
      <xdr:colOff>365125</xdr:colOff>
      <xdr:row>98</xdr:row>
      <xdr:rowOff>15939</xdr:rowOff>
    </xdr:to>
    <xdr:cxnSp macro="">
      <xdr:nvCxnSpPr>
        <xdr:cNvPr id="675" name="直線コネクタ 674"/>
        <xdr:cNvCxnSpPr/>
      </xdr:nvCxnSpPr>
      <xdr:spPr>
        <a:xfrm flipV="1">
          <a:off x="14592300" y="16699204"/>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15939</xdr:rowOff>
    </xdr:from>
    <xdr:to>
      <xdr:col>21</xdr:col>
      <xdr:colOff>161925</xdr:colOff>
      <xdr:row>98</xdr:row>
      <xdr:rowOff>52273</xdr:rowOff>
    </xdr:to>
    <xdr:cxnSp macro="">
      <xdr:nvCxnSpPr>
        <xdr:cNvPr id="678" name="直線コネクタ 677"/>
        <xdr:cNvCxnSpPr/>
      </xdr:nvCxnSpPr>
      <xdr:spPr>
        <a:xfrm flipV="1">
          <a:off x="13703300" y="16818039"/>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78791</xdr:rowOff>
    </xdr:from>
    <xdr:to>
      <xdr:col>19</xdr:col>
      <xdr:colOff>644525</xdr:colOff>
      <xdr:row>98</xdr:row>
      <xdr:rowOff>52273</xdr:rowOff>
    </xdr:to>
    <xdr:cxnSp macro="">
      <xdr:nvCxnSpPr>
        <xdr:cNvPr id="681" name="直線コネクタ 680"/>
        <xdr:cNvCxnSpPr/>
      </xdr:nvCxnSpPr>
      <xdr:spPr>
        <a:xfrm>
          <a:off x="12814300" y="16709441"/>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120562</xdr:rowOff>
    </xdr:from>
    <xdr:to>
      <xdr:col>23</xdr:col>
      <xdr:colOff>568325</xdr:colOff>
      <xdr:row>98</xdr:row>
      <xdr:rowOff>50712</xdr:rowOff>
    </xdr:to>
    <xdr:sp macro="" textlink="">
      <xdr:nvSpPr>
        <xdr:cNvPr id="691" name="円/楕円 690"/>
        <xdr:cNvSpPr/>
      </xdr:nvSpPr>
      <xdr:spPr>
        <a:xfrm>
          <a:off x="162687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98989</xdr:rowOff>
    </xdr:from>
    <xdr:ext cx="534377" cy="259045"/>
    <xdr:sp macro="" textlink="">
      <xdr:nvSpPr>
        <xdr:cNvPr id="692" name="積立金該当値テキスト"/>
        <xdr:cNvSpPr txBox="1"/>
      </xdr:nvSpPr>
      <xdr:spPr>
        <a:xfrm>
          <a:off x="16370300"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17754</xdr:rowOff>
    </xdr:from>
    <xdr:to>
      <xdr:col>22</xdr:col>
      <xdr:colOff>415925</xdr:colOff>
      <xdr:row>97</xdr:row>
      <xdr:rowOff>119354</xdr:rowOff>
    </xdr:to>
    <xdr:sp macro="" textlink="">
      <xdr:nvSpPr>
        <xdr:cNvPr id="693" name="円/楕円 692"/>
        <xdr:cNvSpPr/>
      </xdr:nvSpPr>
      <xdr:spPr>
        <a:xfrm>
          <a:off x="15430500" y="166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135881</xdr:rowOff>
    </xdr:from>
    <xdr:ext cx="534377" cy="259045"/>
    <xdr:sp macro="" textlink="">
      <xdr:nvSpPr>
        <xdr:cNvPr id="694" name="テキスト ボックス 693"/>
        <xdr:cNvSpPr txBox="1"/>
      </xdr:nvSpPr>
      <xdr:spPr>
        <a:xfrm>
          <a:off x="15214111" y="164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136589</xdr:rowOff>
    </xdr:from>
    <xdr:to>
      <xdr:col>21</xdr:col>
      <xdr:colOff>212725</xdr:colOff>
      <xdr:row>98</xdr:row>
      <xdr:rowOff>66739</xdr:rowOff>
    </xdr:to>
    <xdr:sp macro="" textlink="">
      <xdr:nvSpPr>
        <xdr:cNvPr id="695" name="円/楕円 694"/>
        <xdr:cNvSpPr/>
      </xdr:nvSpPr>
      <xdr:spPr>
        <a:xfrm>
          <a:off x="14541500" y="167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57866</xdr:rowOff>
    </xdr:from>
    <xdr:ext cx="534377" cy="259045"/>
    <xdr:sp macro="" textlink="">
      <xdr:nvSpPr>
        <xdr:cNvPr id="696" name="テキスト ボックス 695"/>
        <xdr:cNvSpPr txBox="1"/>
      </xdr:nvSpPr>
      <xdr:spPr>
        <a:xfrm>
          <a:off x="14325111" y="168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1473</xdr:rowOff>
    </xdr:from>
    <xdr:to>
      <xdr:col>20</xdr:col>
      <xdr:colOff>9525</xdr:colOff>
      <xdr:row>98</xdr:row>
      <xdr:rowOff>103073</xdr:rowOff>
    </xdr:to>
    <xdr:sp macro="" textlink="">
      <xdr:nvSpPr>
        <xdr:cNvPr id="697" name="円/楕円 696"/>
        <xdr:cNvSpPr/>
      </xdr:nvSpPr>
      <xdr:spPr>
        <a:xfrm>
          <a:off x="13652500" y="16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94200</xdr:rowOff>
    </xdr:from>
    <xdr:ext cx="534377" cy="259045"/>
    <xdr:sp macro="" textlink="">
      <xdr:nvSpPr>
        <xdr:cNvPr id="698" name="テキスト ボックス 697"/>
        <xdr:cNvSpPr txBox="1"/>
      </xdr:nvSpPr>
      <xdr:spPr>
        <a:xfrm>
          <a:off x="13436111" y="168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27991</xdr:rowOff>
    </xdr:from>
    <xdr:to>
      <xdr:col>18</xdr:col>
      <xdr:colOff>492125</xdr:colOff>
      <xdr:row>97</xdr:row>
      <xdr:rowOff>129591</xdr:rowOff>
    </xdr:to>
    <xdr:sp macro="" textlink="">
      <xdr:nvSpPr>
        <xdr:cNvPr id="699" name="円/楕円 698"/>
        <xdr:cNvSpPr/>
      </xdr:nvSpPr>
      <xdr:spPr>
        <a:xfrm>
          <a:off x="12763500" y="166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120718</xdr:rowOff>
    </xdr:from>
    <xdr:ext cx="534377" cy="259045"/>
    <xdr:sp macro="" textlink="">
      <xdr:nvSpPr>
        <xdr:cNvPr id="700" name="テキスト ボックス 699"/>
        <xdr:cNvSpPr txBox="1"/>
      </xdr:nvSpPr>
      <xdr:spPr>
        <a:xfrm>
          <a:off x="12547111" y="167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36703</xdr:rowOff>
    </xdr:from>
    <xdr:to>
      <xdr:col>32</xdr:col>
      <xdr:colOff>187325</xdr:colOff>
      <xdr:row>39</xdr:row>
      <xdr:rowOff>44450</xdr:rowOff>
    </xdr:to>
    <xdr:cxnSp macro="">
      <xdr:nvCxnSpPr>
        <xdr:cNvPr id="729" name="直線コネクタ 728"/>
        <xdr:cNvCxnSpPr/>
      </xdr:nvCxnSpPr>
      <xdr:spPr>
        <a:xfrm flipV="1">
          <a:off x="21323300" y="6723253"/>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157353</xdr:rowOff>
    </xdr:from>
    <xdr:to>
      <xdr:col>32</xdr:col>
      <xdr:colOff>238125</xdr:colOff>
      <xdr:row>39</xdr:row>
      <xdr:rowOff>87503</xdr:rowOff>
    </xdr:to>
    <xdr:sp macro="" textlink="">
      <xdr:nvSpPr>
        <xdr:cNvPr id="748" name="円/楕円 747"/>
        <xdr:cNvSpPr/>
      </xdr:nvSpPr>
      <xdr:spPr>
        <a:xfrm>
          <a:off x="221107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72280</xdr:rowOff>
    </xdr:from>
    <xdr:ext cx="313932" cy="259045"/>
    <xdr:sp macro="" textlink="">
      <xdr:nvSpPr>
        <xdr:cNvPr id="749" name="投資及び出資金該当値テキスト"/>
        <xdr:cNvSpPr txBox="1"/>
      </xdr:nvSpPr>
      <xdr:spPr>
        <a:xfrm>
          <a:off x="22212300" y="658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96997</xdr:rowOff>
    </xdr:from>
    <xdr:to>
      <xdr:col>32</xdr:col>
      <xdr:colOff>187325</xdr:colOff>
      <xdr:row>58</xdr:row>
      <xdr:rowOff>98049</xdr:rowOff>
    </xdr:to>
    <xdr:cxnSp macro="">
      <xdr:nvCxnSpPr>
        <xdr:cNvPr id="784" name="直線コネクタ 783"/>
        <xdr:cNvCxnSpPr/>
      </xdr:nvCxnSpPr>
      <xdr:spPr>
        <a:xfrm>
          <a:off x="21323300" y="10041097"/>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96358</xdr:rowOff>
    </xdr:from>
    <xdr:to>
      <xdr:col>31</xdr:col>
      <xdr:colOff>34925</xdr:colOff>
      <xdr:row>58</xdr:row>
      <xdr:rowOff>96997</xdr:rowOff>
    </xdr:to>
    <xdr:cxnSp macro="">
      <xdr:nvCxnSpPr>
        <xdr:cNvPr id="787" name="直線コネクタ 786"/>
        <xdr:cNvCxnSpPr/>
      </xdr:nvCxnSpPr>
      <xdr:spPr>
        <a:xfrm>
          <a:off x="20434300" y="1004045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96358</xdr:rowOff>
    </xdr:from>
    <xdr:to>
      <xdr:col>29</xdr:col>
      <xdr:colOff>517525</xdr:colOff>
      <xdr:row>58</xdr:row>
      <xdr:rowOff>96358</xdr:rowOff>
    </xdr:to>
    <xdr:cxnSp macro="">
      <xdr:nvCxnSpPr>
        <xdr:cNvPr id="790" name="直線コネクタ 789"/>
        <xdr:cNvCxnSpPr/>
      </xdr:nvCxnSpPr>
      <xdr:spPr>
        <a:xfrm>
          <a:off x="19545300" y="10040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95855</xdr:rowOff>
    </xdr:from>
    <xdr:to>
      <xdr:col>28</xdr:col>
      <xdr:colOff>314325</xdr:colOff>
      <xdr:row>58</xdr:row>
      <xdr:rowOff>96358</xdr:rowOff>
    </xdr:to>
    <xdr:cxnSp macro="">
      <xdr:nvCxnSpPr>
        <xdr:cNvPr id="793" name="直線コネクタ 792"/>
        <xdr:cNvCxnSpPr/>
      </xdr:nvCxnSpPr>
      <xdr:spPr>
        <a:xfrm>
          <a:off x="18656300" y="1003995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47249</xdr:rowOff>
    </xdr:from>
    <xdr:to>
      <xdr:col>32</xdr:col>
      <xdr:colOff>238125</xdr:colOff>
      <xdr:row>58</xdr:row>
      <xdr:rowOff>148849</xdr:rowOff>
    </xdr:to>
    <xdr:sp macro="" textlink="">
      <xdr:nvSpPr>
        <xdr:cNvPr id="803" name="円/楕円 802"/>
        <xdr:cNvSpPr/>
      </xdr:nvSpPr>
      <xdr:spPr>
        <a:xfrm>
          <a:off x="221107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139427</xdr:rowOff>
    </xdr:from>
    <xdr:ext cx="378565" cy="259045"/>
    <xdr:sp macro="" textlink="">
      <xdr:nvSpPr>
        <xdr:cNvPr id="804" name="貸付金該当値テキスト"/>
        <xdr:cNvSpPr txBox="1"/>
      </xdr:nvSpPr>
      <xdr:spPr>
        <a:xfrm>
          <a:off x="22212300" y="991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46197</xdr:rowOff>
    </xdr:from>
    <xdr:to>
      <xdr:col>31</xdr:col>
      <xdr:colOff>85725</xdr:colOff>
      <xdr:row>58</xdr:row>
      <xdr:rowOff>147797</xdr:rowOff>
    </xdr:to>
    <xdr:sp macro="" textlink="">
      <xdr:nvSpPr>
        <xdr:cNvPr id="805" name="円/楕円 804"/>
        <xdr:cNvSpPr/>
      </xdr:nvSpPr>
      <xdr:spPr>
        <a:xfrm>
          <a:off x="21272500" y="99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138924</xdr:rowOff>
    </xdr:from>
    <xdr:ext cx="378565" cy="259045"/>
    <xdr:sp macro="" textlink="">
      <xdr:nvSpPr>
        <xdr:cNvPr id="806" name="テキスト ボックス 805"/>
        <xdr:cNvSpPr txBox="1"/>
      </xdr:nvSpPr>
      <xdr:spPr>
        <a:xfrm>
          <a:off x="21134017" y="1008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45558</xdr:rowOff>
    </xdr:from>
    <xdr:to>
      <xdr:col>29</xdr:col>
      <xdr:colOff>568325</xdr:colOff>
      <xdr:row>58</xdr:row>
      <xdr:rowOff>147158</xdr:rowOff>
    </xdr:to>
    <xdr:sp macro="" textlink="">
      <xdr:nvSpPr>
        <xdr:cNvPr id="807" name="円/楕円 806"/>
        <xdr:cNvSpPr/>
      </xdr:nvSpPr>
      <xdr:spPr>
        <a:xfrm>
          <a:off x="20383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138285</xdr:rowOff>
    </xdr:from>
    <xdr:ext cx="378565" cy="259045"/>
    <xdr:sp macro="" textlink="">
      <xdr:nvSpPr>
        <xdr:cNvPr id="808" name="テキスト ボックス 807"/>
        <xdr:cNvSpPr txBox="1"/>
      </xdr:nvSpPr>
      <xdr:spPr>
        <a:xfrm>
          <a:off x="20245017" y="10082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45558</xdr:rowOff>
    </xdr:from>
    <xdr:to>
      <xdr:col>28</xdr:col>
      <xdr:colOff>365125</xdr:colOff>
      <xdr:row>58</xdr:row>
      <xdr:rowOff>147158</xdr:rowOff>
    </xdr:to>
    <xdr:sp macro="" textlink="">
      <xdr:nvSpPr>
        <xdr:cNvPr id="809" name="円/楕円 808"/>
        <xdr:cNvSpPr/>
      </xdr:nvSpPr>
      <xdr:spPr>
        <a:xfrm>
          <a:off x="19494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138285</xdr:rowOff>
    </xdr:from>
    <xdr:ext cx="378565" cy="259045"/>
    <xdr:sp macro="" textlink="">
      <xdr:nvSpPr>
        <xdr:cNvPr id="810" name="テキスト ボックス 809"/>
        <xdr:cNvSpPr txBox="1"/>
      </xdr:nvSpPr>
      <xdr:spPr>
        <a:xfrm>
          <a:off x="19356017" y="10082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45055</xdr:rowOff>
    </xdr:from>
    <xdr:to>
      <xdr:col>27</xdr:col>
      <xdr:colOff>161925</xdr:colOff>
      <xdr:row>58</xdr:row>
      <xdr:rowOff>146655</xdr:rowOff>
    </xdr:to>
    <xdr:sp macro="" textlink="">
      <xdr:nvSpPr>
        <xdr:cNvPr id="811" name="円/楕円 810"/>
        <xdr:cNvSpPr/>
      </xdr:nvSpPr>
      <xdr:spPr>
        <a:xfrm>
          <a:off x="18605500" y="9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137782</xdr:rowOff>
    </xdr:from>
    <xdr:ext cx="378565" cy="259045"/>
    <xdr:sp macro="" textlink="">
      <xdr:nvSpPr>
        <xdr:cNvPr id="812" name="テキスト ボックス 811"/>
        <xdr:cNvSpPr txBox="1"/>
      </xdr:nvSpPr>
      <xdr:spPr>
        <a:xfrm>
          <a:off x="18467017" y="1008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74239</xdr:rowOff>
    </xdr:from>
    <xdr:to>
      <xdr:col>32</xdr:col>
      <xdr:colOff>187325</xdr:colOff>
      <xdr:row>77</xdr:row>
      <xdr:rowOff>4973</xdr:rowOff>
    </xdr:to>
    <xdr:cxnSp macro="">
      <xdr:nvCxnSpPr>
        <xdr:cNvPr id="844" name="直線コネクタ 843"/>
        <xdr:cNvCxnSpPr/>
      </xdr:nvCxnSpPr>
      <xdr:spPr>
        <a:xfrm>
          <a:off x="21323300" y="13104439"/>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2784</xdr:rowOff>
    </xdr:from>
    <xdr:to>
      <xdr:col>31</xdr:col>
      <xdr:colOff>34925</xdr:colOff>
      <xdr:row>76</xdr:row>
      <xdr:rowOff>74239</xdr:rowOff>
    </xdr:to>
    <xdr:cxnSp macro="">
      <xdr:nvCxnSpPr>
        <xdr:cNvPr id="847" name="直線コネクタ 846"/>
        <xdr:cNvCxnSpPr/>
      </xdr:nvCxnSpPr>
      <xdr:spPr>
        <a:xfrm>
          <a:off x="20434300" y="13032984"/>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2784</xdr:rowOff>
    </xdr:from>
    <xdr:to>
      <xdr:col>29</xdr:col>
      <xdr:colOff>517525</xdr:colOff>
      <xdr:row>76</xdr:row>
      <xdr:rowOff>80493</xdr:rowOff>
    </xdr:to>
    <xdr:cxnSp macro="">
      <xdr:nvCxnSpPr>
        <xdr:cNvPr id="850" name="直線コネクタ 849"/>
        <xdr:cNvCxnSpPr/>
      </xdr:nvCxnSpPr>
      <xdr:spPr>
        <a:xfrm flipV="1">
          <a:off x="19545300" y="13032984"/>
          <a:ext cx="889000" cy="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77881</xdr:rowOff>
    </xdr:from>
    <xdr:to>
      <xdr:col>28</xdr:col>
      <xdr:colOff>314325</xdr:colOff>
      <xdr:row>76</xdr:row>
      <xdr:rowOff>80493</xdr:rowOff>
    </xdr:to>
    <xdr:cxnSp macro="">
      <xdr:nvCxnSpPr>
        <xdr:cNvPr id="853" name="直線コネクタ 852"/>
        <xdr:cNvCxnSpPr/>
      </xdr:nvCxnSpPr>
      <xdr:spPr>
        <a:xfrm>
          <a:off x="18656300" y="1310808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125623</xdr:rowOff>
    </xdr:from>
    <xdr:to>
      <xdr:col>32</xdr:col>
      <xdr:colOff>238125</xdr:colOff>
      <xdr:row>77</xdr:row>
      <xdr:rowOff>55773</xdr:rowOff>
    </xdr:to>
    <xdr:sp macro="" textlink="">
      <xdr:nvSpPr>
        <xdr:cNvPr id="863" name="円/楕円 862"/>
        <xdr:cNvSpPr/>
      </xdr:nvSpPr>
      <xdr:spPr>
        <a:xfrm>
          <a:off x="22110700" y="131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104050</xdr:rowOff>
    </xdr:from>
    <xdr:ext cx="534377" cy="259045"/>
    <xdr:sp macro="" textlink="">
      <xdr:nvSpPr>
        <xdr:cNvPr id="864" name="繰出金該当値テキスト"/>
        <xdr:cNvSpPr txBox="1"/>
      </xdr:nvSpPr>
      <xdr:spPr>
        <a:xfrm>
          <a:off x="22212300" y="131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23439</xdr:rowOff>
    </xdr:from>
    <xdr:to>
      <xdr:col>31</xdr:col>
      <xdr:colOff>85725</xdr:colOff>
      <xdr:row>76</xdr:row>
      <xdr:rowOff>125039</xdr:rowOff>
    </xdr:to>
    <xdr:sp macro="" textlink="">
      <xdr:nvSpPr>
        <xdr:cNvPr id="865" name="円/楕円 864"/>
        <xdr:cNvSpPr/>
      </xdr:nvSpPr>
      <xdr:spPr>
        <a:xfrm>
          <a:off x="21272500" y="130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116166</xdr:rowOff>
    </xdr:from>
    <xdr:ext cx="534377" cy="259045"/>
    <xdr:sp macro="" textlink="">
      <xdr:nvSpPr>
        <xdr:cNvPr id="866" name="テキスト ボックス 865"/>
        <xdr:cNvSpPr txBox="1"/>
      </xdr:nvSpPr>
      <xdr:spPr>
        <a:xfrm>
          <a:off x="21056111" y="131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123435</xdr:rowOff>
    </xdr:from>
    <xdr:to>
      <xdr:col>29</xdr:col>
      <xdr:colOff>568325</xdr:colOff>
      <xdr:row>76</xdr:row>
      <xdr:rowOff>53584</xdr:rowOff>
    </xdr:to>
    <xdr:sp macro="" textlink="">
      <xdr:nvSpPr>
        <xdr:cNvPr id="867" name="円/楕円 866"/>
        <xdr:cNvSpPr/>
      </xdr:nvSpPr>
      <xdr:spPr>
        <a:xfrm>
          <a:off x="20383500" y="12982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70112</xdr:rowOff>
    </xdr:from>
    <xdr:ext cx="534377" cy="259045"/>
    <xdr:sp macro="" textlink="">
      <xdr:nvSpPr>
        <xdr:cNvPr id="868" name="テキスト ボックス 867"/>
        <xdr:cNvSpPr txBox="1"/>
      </xdr:nvSpPr>
      <xdr:spPr>
        <a:xfrm>
          <a:off x="20167111" y="127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29693</xdr:rowOff>
    </xdr:from>
    <xdr:to>
      <xdr:col>28</xdr:col>
      <xdr:colOff>365125</xdr:colOff>
      <xdr:row>76</xdr:row>
      <xdr:rowOff>131293</xdr:rowOff>
    </xdr:to>
    <xdr:sp macro="" textlink="">
      <xdr:nvSpPr>
        <xdr:cNvPr id="869" name="円/楕円 868"/>
        <xdr:cNvSpPr/>
      </xdr:nvSpPr>
      <xdr:spPr>
        <a:xfrm>
          <a:off x="19494500" y="130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122420</xdr:rowOff>
    </xdr:from>
    <xdr:ext cx="534377" cy="259045"/>
    <xdr:sp macro="" textlink="">
      <xdr:nvSpPr>
        <xdr:cNvPr id="870" name="テキスト ボックス 869"/>
        <xdr:cNvSpPr txBox="1"/>
      </xdr:nvSpPr>
      <xdr:spPr>
        <a:xfrm>
          <a:off x="19278111" y="131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27081</xdr:rowOff>
    </xdr:from>
    <xdr:to>
      <xdr:col>27</xdr:col>
      <xdr:colOff>161925</xdr:colOff>
      <xdr:row>76</xdr:row>
      <xdr:rowOff>128681</xdr:rowOff>
    </xdr:to>
    <xdr:sp macro="" textlink="">
      <xdr:nvSpPr>
        <xdr:cNvPr id="871" name="円/楕円 870"/>
        <xdr:cNvSpPr/>
      </xdr:nvSpPr>
      <xdr:spPr>
        <a:xfrm>
          <a:off x="18605500" y="130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119808</xdr:rowOff>
    </xdr:from>
    <xdr:ext cx="534377" cy="259045"/>
    <xdr:sp macro="" textlink="">
      <xdr:nvSpPr>
        <xdr:cNvPr id="872" name="テキスト ボックス 871"/>
        <xdr:cNvSpPr txBox="1"/>
      </xdr:nvSpPr>
      <xdr:spPr>
        <a:xfrm>
          <a:off x="18389111" y="131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維持補修費に係る数値について、類似団体平均を大きく上回り、類似団体内順位２位となっている。北海道内でも有数の豪雪地帯である事による除排雪経費が多額である事が大きな要因の一つである。</a:t>
          </a:r>
        </a:p>
        <a:p>
          <a:r>
            <a:rPr kumimoji="1" lang="ja-JP" altLang="en-US" sz="1300">
              <a:latin typeface="ＭＳ Ｐゴシック"/>
            </a:rPr>
            <a:t>物件費に係る数値について、燃料費、光熱水費等の需用費をはじめ経費削減努力を続けているものの、施設の維持管理に係る経費が増加傾向にある事から類似団体平均を上回り続けている。</a:t>
          </a:r>
          <a:endParaRPr kumimoji="1" lang="en-US" altLang="ja-JP" sz="1300">
            <a:latin typeface="ＭＳ Ｐゴシック"/>
          </a:endParaRPr>
        </a:p>
        <a:p>
          <a:r>
            <a:rPr kumimoji="1" lang="ja-JP" altLang="en-US" sz="1300">
              <a:latin typeface="ＭＳ Ｐゴシック"/>
            </a:rPr>
            <a:t>普通建設事業費（更新整備）については、大型の施設整備事業（地産地消食育推進施設（学校給食センター）整備事業）を行った事から類似団体平均を大きく上回っている。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北海道倶知安町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16,469
14,922
261.34
9,592,062
9,304,378
287,527
4,879,021
8,029,805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44668</xdr:rowOff>
    </xdr:from>
    <xdr:to>
      <xdr:col>6</xdr:col>
      <xdr:colOff>511175</xdr:colOff>
      <xdr:row>35</xdr:row>
      <xdr:rowOff>1887</xdr:rowOff>
    </xdr:to>
    <xdr:cxnSp macro="">
      <xdr:nvCxnSpPr>
        <xdr:cNvPr id="63" name="直線コネクタ 62"/>
        <xdr:cNvCxnSpPr/>
      </xdr:nvCxnSpPr>
      <xdr:spPr>
        <a:xfrm>
          <a:off x="3797300" y="5873968"/>
          <a:ext cx="8382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44668</xdr:rowOff>
    </xdr:from>
    <xdr:to>
      <xdr:col>5</xdr:col>
      <xdr:colOff>358775</xdr:colOff>
      <xdr:row>34</xdr:row>
      <xdr:rowOff>71120</xdr:rowOff>
    </xdr:to>
    <xdr:cxnSp macro="">
      <xdr:nvCxnSpPr>
        <xdr:cNvPr id="66" name="直線コネクタ 65"/>
        <xdr:cNvCxnSpPr/>
      </xdr:nvCxnSpPr>
      <xdr:spPr>
        <a:xfrm flipV="1">
          <a:off x="2908300" y="5873968"/>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45648</xdr:rowOff>
    </xdr:from>
    <xdr:to>
      <xdr:col>4</xdr:col>
      <xdr:colOff>155575</xdr:colOff>
      <xdr:row>34</xdr:row>
      <xdr:rowOff>71120</xdr:rowOff>
    </xdr:to>
    <xdr:cxnSp macro="">
      <xdr:nvCxnSpPr>
        <xdr:cNvPr id="69" name="直線コネクタ 68"/>
        <xdr:cNvCxnSpPr/>
      </xdr:nvCxnSpPr>
      <xdr:spPr>
        <a:xfrm>
          <a:off x="2019300" y="5874948"/>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3520</xdr:rowOff>
    </xdr:from>
    <xdr:to>
      <xdr:col>2</xdr:col>
      <xdr:colOff>638175</xdr:colOff>
      <xdr:row>34</xdr:row>
      <xdr:rowOff>45648</xdr:rowOff>
    </xdr:to>
    <xdr:cxnSp macro="">
      <xdr:nvCxnSpPr>
        <xdr:cNvPr id="72" name="直線コネクタ 71"/>
        <xdr:cNvCxnSpPr/>
      </xdr:nvCxnSpPr>
      <xdr:spPr>
        <a:xfrm>
          <a:off x="1130300" y="5661370"/>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122537</xdr:rowOff>
    </xdr:from>
    <xdr:to>
      <xdr:col>6</xdr:col>
      <xdr:colOff>561975</xdr:colOff>
      <xdr:row>35</xdr:row>
      <xdr:rowOff>52687</xdr:rowOff>
    </xdr:to>
    <xdr:sp macro="" textlink="">
      <xdr:nvSpPr>
        <xdr:cNvPr id="82" name="円/楕円 81"/>
        <xdr:cNvSpPr/>
      </xdr:nvSpPr>
      <xdr:spPr>
        <a:xfrm>
          <a:off x="4584700" y="59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100964</xdr:rowOff>
    </xdr:from>
    <xdr:ext cx="469744" cy="259045"/>
    <xdr:sp macro="" textlink="">
      <xdr:nvSpPr>
        <xdr:cNvPr id="83" name="議会費該当値テキスト"/>
        <xdr:cNvSpPr txBox="1"/>
      </xdr:nvSpPr>
      <xdr:spPr>
        <a:xfrm>
          <a:off x="4686300" y="593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165318</xdr:rowOff>
    </xdr:from>
    <xdr:to>
      <xdr:col>5</xdr:col>
      <xdr:colOff>409575</xdr:colOff>
      <xdr:row>34</xdr:row>
      <xdr:rowOff>95468</xdr:rowOff>
    </xdr:to>
    <xdr:sp macro="" textlink="">
      <xdr:nvSpPr>
        <xdr:cNvPr id="84" name="円/楕円 83"/>
        <xdr:cNvSpPr/>
      </xdr:nvSpPr>
      <xdr:spPr>
        <a:xfrm>
          <a:off x="3746500" y="5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86595</xdr:rowOff>
    </xdr:from>
    <xdr:ext cx="469744" cy="259045"/>
    <xdr:sp macro="" textlink="">
      <xdr:nvSpPr>
        <xdr:cNvPr id="85" name="テキスト ボックス 84"/>
        <xdr:cNvSpPr txBox="1"/>
      </xdr:nvSpPr>
      <xdr:spPr>
        <a:xfrm>
          <a:off x="3562427" y="591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20320</xdr:rowOff>
    </xdr:from>
    <xdr:to>
      <xdr:col>4</xdr:col>
      <xdr:colOff>206375</xdr:colOff>
      <xdr:row>34</xdr:row>
      <xdr:rowOff>121920</xdr:rowOff>
    </xdr:to>
    <xdr:sp macro="" textlink="">
      <xdr:nvSpPr>
        <xdr:cNvPr id="86" name="円/楕円 85"/>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113047</xdr:rowOff>
    </xdr:from>
    <xdr:ext cx="469744" cy="259045"/>
    <xdr:sp macro="" textlink="">
      <xdr:nvSpPr>
        <xdr:cNvPr id="87" name="テキスト ボックス 86"/>
        <xdr:cNvSpPr txBox="1"/>
      </xdr:nvSpPr>
      <xdr:spPr>
        <a:xfrm>
          <a:off x="26734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166298</xdr:rowOff>
    </xdr:from>
    <xdr:to>
      <xdr:col>3</xdr:col>
      <xdr:colOff>3175</xdr:colOff>
      <xdr:row>34</xdr:row>
      <xdr:rowOff>96448</xdr:rowOff>
    </xdr:to>
    <xdr:sp macro="" textlink="">
      <xdr:nvSpPr>
        <xdr:cNvPr id="88" name="円/楕円 87"/>
        <xdr:cNvSpPr/>
      </xdr:nvSpPr>
      <xdr:spPr>
        <a:xfrm>
          <a:off x="1968500" y="5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87575</xdr:rowOff>
    </xdr:from>
    <xdr:ext cx="469744" cy="259045"/>
    <xdr:sp macro="" textlink="">
      <xdr:nvSpPr>
        <xdr:cNvPr id="89" name="テキスト ボックス 88"/>
        <xdr:cNvSpPr txBox="1"/>
      </xdr:nvSpPr>
      <xdr:spPr>
        <a:xfrm>
          <a:off x="1784427" y="59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124170</xdr:rowOff>
    </xdr:from>
    <xdr:to>
      <xdr:col>1</xdr:col>
      <xdr:colOff>485775</xdr:colOff>
      <xdr:row>33</xdr:row>
      <xdr:rowOff>54320</xdr:rowOff>
    </xdr:to>
    <xdr:sp macro="" textlink="">
      <xdr:nvSpPr>
        <xdr:cNvPr id="90" name="円/楕円 89"/>
        <xdr:cNvSpPr/>
      </xdr:nvSpPr>
      <xdr:spPr>
        <a:xfrm>
          <a:off x="1079500" y="56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70847</xdr:rowOff>
    </xdr:from>
    <xdr:ext cx="469744" cy="259045"/>
    <xdr:sp macro="" textlink="">
      <xdr:nvSpPr>
        <xdr:cNvPr id="91" name="テキスト ボックス 90"/>
        <xdr:cNvSpPr txBox="1"/>
      </xdr:nvSpPr>
      <xdr:spPr>
        <a:xfrm>
          <a:off x="895427" y="53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111419</xdr:rowOff>
    </xdr:from>
    <xdr:to>
      <xdr:col>6</xdr:col>
      <xdr:colOff>511175</xdr:colOff>
      <xdr:row>56</xdr:row>
      <xdr:rowOff>154167</xdr:rowOff>
    </xdr:to>
    <xdr:cxnSp macro="">
      <xdr:nvCxnSpPr>
        <xdr:cNvPr id="123" name="直線コネクタ 122"/>
        <xdr:cNvCxnSpPr/>
      </xdr:nvCxnSpPr>
      <xdr:spPr>
        <a:xfrm>
          <a:off x="3797300" y="9712619"/>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111419</xdr:rowOff>
    </xdr:from>
    <xdr:to>
      <xdr:col>5</xdr:col>
      <xdr:colOff>358775</xdr:colOff>
      <xdr:row>57</xdr:row>
      <xdr:rowOff>2780</xdr:rowOff>
    </xdr:to>
    <xdr:cxnSp macro="">
      <xdr:nvCxnSpPr>
        <xdr:cNvPr id="126" name="直線コネクタ 125"/>
        <xdr:cNvCxnSpPr/>
      </xdr:nvCxnSpPr>
      <xdr:spPr>
        <a:xfrm flipV="1">
          <a:off x="2908300" y="9712619"/>
          <a:ext cx="8890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2780</xdr:rowOff>
    </xdr:from>
    <xdr:to>
      <xdr:col>4</xdr:col>
      <xdr:colOff>155575</xdr:colOff>
      <xdr:row>57</xdr:row>
      <xdr:rowOff>78087</xdr:rowOff>
    </xdr:to>
    <xdr:cxnSp macro="">
      <xdr:nvCxnSpPr>
        <xdr:cNvPr id="129" name="直線コネクタ 128"/>
        <xdr:cNvCxnSpPr/>
      </xdr:nvCxnSpPr>
      <xdr:spPr>
        <a:xfrm flipV="1">
          <a:off x="2019300" y="9775430"/>
          <a:ext cx="8890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161689</xdr:rowOff>
    </xdr:from>
    <xdr:to>
      <xdr:col>2</xdr:col>
      <xdr:colOff>638175</xdr:colOff>
      <xdr:row>57</xdr:row>
      <xdr:rowOff>78087</xdr:rowOff>
    </xdr:to>
    <xdr:cxnSp macro="">
      <xdr:nvCxnSpPr>
        <xdr:cNvPr id="132" name="直線コネクタ 131"/>
        <xdr:cNvCxnSpPr/>
      </xdr:nvCxnSpPr>
      <xdr:spPr>
        <a:xfrm>
          <a:off x="1130300" y="9762889"/>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103367</xdr:rowOff>
    </xdr:from>
    <xdr:to>
      <xdr:col>6</xdr:col>
      <xdr:colOff>561975</xdr:colOff>
      <xdr:row>57</xdr:row>
      <xdr:rowOff>33517</xdr:rowOff>
    </xdr:to>
    <xdr:sp macro="" textlink="">
      <xdr:nvSpPr>
        <xdr:cNvPr id="142" name="円/楕円 141"/>
        <xdr:cNvSpPr/>
      </xdr:nvSpPr>
      <xdr:spPr>
        <a:xfrm>
          <a:off x="45847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81794</xdr:rowOff>
    </xdr:from>
    <xdr:ext cx="534377" cy="259045"/>
    <xdr:sp macro="" textlink="">
      <xdr:nvSpPr>
        <xdr:cNvPr id="143" name="総務費該当値テキスト"/>
        <xdr:cNvSpPr txBox="1"/>
      </xdr:nvSpPr>
      <xdr:spPr>
        <a:xfrm>
          <a:off x="4686300" y="96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60619</xdr:rowOff>
    </xdr:from>
    <xdr:to>
      <xdr:col>5</xdr:col>
      <xdr:colOff>409575</xdr:colOff>
      <xdr:row>56</xdr:row>
      <xdr:rowOff>162219</xdr:rowOff>
    </xdr:to>
    <xdr:sp macro="" textlink="">
      <xdr:nvSpPr>
        <xdr:cNvPr id="144" name="円/楕円 143"/>
        <xdr:cNvSpPr/>
      </xdr:nvSpPr>
      <xdr:spPr>
        <a:xfrm>
          <a:off x="3746500" y="966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153346</xdr:rowOff>
    </xdr:from>
    <xdr:ext cx="534377" cy="259045"/>
    <xdr:sp macro="" textlink="">
      <xdr:nvSpPr>
        <xdr:cNvPr id="145" name="テキスト ボックス 144"/>
        <xdr:cNvSpPr txBox="1"/>
      </xdr:nvSpPr>
      <xdr:spPr>
        <a:xfrm>
          <a:off x="3530111" y="975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123430</xdr:rowOff>
    </xdr:from>
    <xdr:to>
      <xdr:col>4</xdr:col>
      <xdr:colOff>206375</xdr:colOff>
      <xdr:row>57</xdr:row>
      <xdr:rowOff>53580</xdr:rowOff>
    </xdr:to>
    <xdr:sp macro="" textlink="">
      <xdr:nvSpPr>
        <xdr:cNvPr id="146" name="円/楕円 145"/>
        <xdr:cNvSpPr/>
      </xdr:nvSpPr>
      <xdr:spPr>
        <a:xfrm>
          <a:off x="2857500" y="9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44707</xdr:rowOff>
    </xdr:from>
    <xdr:ext cx="534377" cy="259045"/>
    <xdr:sp macro="" textlink="">
      <xdr:nvSpPr>
        <xdr:cNvPr id="147" name="テキスト ボックス 146"/>
        <xdr:cNvSpPr txBox="1"/>
      </xdr:nvSpPr>
      <xdr:spPr>
        <a:xfrm>
          <a:off x="2641111" y="9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27287</xdr:rowOff>
    </xdr:from>
    <xdr:to>
      <xdr:col>3</xdr:col>
      <xdr:colOff>3175</xdr:colOff>
      <xdr:row>57</xdr:row>
      <xdr:rowOff>128887</xdr:rowOff>
    </xdr:to>
    <xdr:sp macro="" textlink="">
      <xdr:nvSpPr>
        <xdr:cNvPr id="148" name="円/楕円 147"/>
        <xdr:cNvSpPr/>
      </xdr:nvSpPr>
      <xdr:spPr>
        <a:xfrm>
          <a:off x="1968500" y="97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120014</xdr:rowOff>
    </xdr:from>
    <xdr:ext cx="534377" cy="259045"/>
    <xdr:sp macro="" textlink="">
      <xdr:nvSpPr>
        <xdr:cNvPr id="149" name="テキスト ボックス 148"/>
        <xdr:cNvSpPr txBox="1"/>
      </xdr:nvSpPr>
      <xdr:spPr>
        <a:xfrm>
          <a:off x="1752111" y="98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110889</xdr:rowOff>
    </xdr:from>
    <xdr:to>
      <xdr:col>1</xdr:col>
      <xdr:colOff>485775</xdr:colOff>
      <xdr:row>57</xdr:row>
      <xdr:rowOff>41039</xdr:rowOff>
    </xdr:to>
    <xdr:sp macro="" textlink="">
      <xdr:nvSpPr>
        <xdr:cNvPr id="150" name="円/楕円 149"/>
        <xdr:cNvSpPr/>
      </xdr:nvSpPr>
      <xdr:spPr>
        <a:xfrm>
          <a:off x="1079500" y="97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32166</xdr:rowOff>
    </xdr:from>
    <xdr:ext cx="534377" cy="259045"/>
    <xdr:sp macro="" textlink="">
      <xdr:nvSpPr>
        <xdr:cNvPr id="151" name="テキスト ボックス 150"/>
        <xdr:cNvSpPr txBox="1"/>
      </xdr:nvSpPr>
      <xdr:spPr>
        <a:xfrm>
          <a:off x="863111" y="98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144514</xdr:rowOff>
    </xdr:from>
    <xdr:to>
      <xdr:col>6</xdr:col>
      <xdr:colOff>511175</xdr:colOff>
      <xdr:row>77</xdr:row>
      <xdr:rowOff>119990</xdr:rowOff>
    </xdr:to>
    <xdr:cxnSp macro="">
      <xdr:nvCxnSpPr>
        <xdr:cNvPr id="181" name="直線コネクタ 180"/>
        <xdr:cNvCxnSpPr/>
      </xdr:nvCxnSpPr>
      <xdr:spPr>
        <a:xfrm flipV="1">
          <a:off x="3797300" y="13174714"/>
          <a:ext cx="838200" cy="1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21870</xdr:rowOff>
    </xdr:from>
    <xdr:to>
      <xdr:col>5</xdr:col>
      <xdr:colOff>358775</xdr:colOff>
      <xdr:row>77</xdr:row>
      <xdr:rowOff>119990</xdr:rowOff>
    </xdr:to>
    <xdr:cxnSp macro="">
      <xdr:nvCxnSpPr>
        <xdr:cNvPr id="184" name="直線コネクタ 183"/>
        <xdr:cNvCxnSpPr/>
      </xdr:nvCxnSpPr>
      <xdr:spPr>
        <a:xfrm>
          <a:off x="2908300" y="13223520"/>
          <a:ext cx="889000" cy="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21870</xdr:rowOff>
    </xdr:from>
    <xdr:to>
      <xdr:col>4</xdr:col>
      <xdr:colOff>155575</xdr:colOff>
      <xdr:row>77</xdr:row>
      <xdr:rowOff>157480</xdr:rowOff>
    </xdr:to>
    <xdr:cxnSp macro="">
      <xdr:nvCxnSpPr>
        <xdr:cNvPr id="187" name="直線コネクタ 186"/>
        <xdr:cNvCxnSpPr/>
      </xdr:nvCxnSpPr>
      <xdr:spPr>
        <a:xfrm flipV="1">
          <a:off x="2019300" y="13223520"/>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157480</xdr:rowOff>
    </xdr:from>
    <xdr:to>
      <xdr:col>2</xdr:col>
      <xdr:colOff>638175</xdr:colOff>
      <xdr:row>78</xdr:row>
      <xdr:rowOff>17690</xdr:rowOff>
    </xdr:to>
    <xdr:cxnSp macro="">
      <xdr:nvCxnSpPr>
        <xdr:cNvPr id="190" name="直線コネクタ 189"/>
        <xdr:cNvCxnSpPr/>
      </xdr:nvCxnSpPr>
      <xdr:spPr>
        <a:xfrm flipV="1">
          <a:off x="1130300" y="13359130"/>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93714</xdr:rowOff>
    </xdr:from>
    <xdr:to>
      <xdr:col>6</xdr:col>
      <xdr:colOff>561975</xdr:colOff>
      <xdr:row>77</xdr:row>
      <xdr:rowOff>23864</xdr:rowOff>
    </xdr:to>
    <xdr:sp macro="" textlink="">
      <xdr:nvSpPr>
        <xdr:cNvPr id="200" name="円/楕円 199"/>
        <xdr:cNvSpPr/>
      </xdr:nvSpPr>
      <xdr:spPr>
        <a:xfrm>
          <a:off x="4584700" y="131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72141</xdr:rowOff>
    </xdr:from>
    <xdr:ext cx="599010" cy="259045"/>
    <xdr:sp macro="" textlink="">
      <xdr:nvSpPr>
        <xdr:cNvPr id="201" name="民生費該当値テキスト"/>
        <xdr:cNvSpPr txBox="1"/>
      </xdr:nvSpPr>
      <xdr:spPr>
        <a:xfrm>
          <a:off x="4686300" y="131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69190</xdr:rowOff>
    </xdr:from>
    <xdr:to>
      <xdr:col>5</xdr:col>
      <xdr:colOff>409575</xdr:colOff>
      <xdr:row>77</xdr:row>
      <xdr:rowOff>170790</xdr:rowOff>
    </xdr:to>
    <xdr:sp macro="" textlink="">
      <xdr:nvSpPr>
        <xdr:cNvPr id="202" name="円/楕円 201"/>
        <xdr:cNvSpPr/>
      </xdr:nvSpPr>
      <xdr:spPr>
        <a:xfrm>
          <a:off x="3746500" y="132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161917</xdr:rowOff>
    </xdr:from>
    <xdr:ext cx="599010" cy="259045"/>
    <xdr:sp macro="" textlink="">
      <xdr:nvSpPr>
        <xdr:cNvPr id="203" name="テキスト ボックス 202"/>
        <xdr:cNvSpPr txBox="1"/>
      </xdr:nvSpPr>
      <xdr:spPr>
        <a:xfrm>
          <a:off x="3497794" y="1336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142520</xdr:rowOff>
    </xdr:from>
    <xdr:to>
      <xdr:col>4</xdr:col>
      <xdr:colOff>206375</xdr:colOff>
      <xdr:row>77</xdr:row>
      <xdr:rowOff>72670</xdr:rowOff>
    </xdr:to>
    <xdr:sp macro="" textlink="">
      <xdr:nvSpPr>
        <xdr:cNvPr id="204" name="円/楕円 203"/>
        <xdr:cNvSpPr/>
      </xdr:nvSpPr>
      <xdr:spPr>
        <a:xfrm>
          <a:off x="2857500" y="131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63797</xdr:rowOff>
    </xdr:from>
    <xdr:ext cx="599010" cy="259045"/>
    <xdr:sp macro="" textlink="">
      <xdr:nvSpPr>
        <xdr:cNvPr id="205" name="テキスト ボックス 204"/>
        <xdr:cNvSpPr txBox="1"/>
      </xdr:nvSpPr>
      <xdr:spPr>
        <a:xfrm>
          <a:off x="2608794" y="132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106680</xdr:rowOff>
    </xdr:from>
    <xdr:to>
      <xdr:col>3</xdr:col>
      <xdr:colOff>3175</xdr:colOff>
      <xdr:row>78</xdr:row>
      <xdr:rowOff>36830</xdr:rowOff>
    </xdr:to>
    <xdr:sp macro="" textlink="">
      <xdr:nvSpPr>
        <xdr:cNvPr id="206" name="円/楕円 205"/>
        <xdr:cNvSpPr/>
      </xdr:nvSpPr>
      <xdr:spPr>
        <a:xfrm>
          <a:off x="1968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27957</xdr:rowOff>
    </xdr:from>
    <xdr:ext cx="599010" cy="259045"/>
    <xdr:sp macro="" textlink="">
      <xdr:nvSpPr>
        <xdr:cNvPr id="207" name="テキスト ボックス 206"/>
        <xdr:cNvSpPr txBox="1"/>
      </xdr:nvSpPr>
      <xdr:spPr>
        <a:xfrm>
          <a:off x="1719794" y="1340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138340</xdr:rowOff>
    </xdr:from>
    <xdr:to>
      <xdr:col>1</xdr:col>
      <xdr:colOff>485775</xdr:colOff>
      <xdr:row>78</xdr:row>
      <xdr:rowOff>68490</xdr:rowOff>
    </xdr:to>
    <xdr:sp macro="" textlink="">
      <xdr:nvSpPr>
        <xdr:cNvPr id="208" name="円/楕円 207"/>
        <xdr:cNvSpPr/>
      </xdr:nvSpPr>
      <xdr:spPr>
        <a:xfrm>
          <a:off x="1079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59617</xdr:rowOff>
    </xdr:from>
    <xdr:ext cx="599010" cy="259045"/>
    <xdr:sp macro="" textlink="">
      <xdr:nvSpPr>
        <xdr:cNvPr id="209" name="テキスト ボックス 208"/>
        <xdr:cNvSpPr txBox="1"/>
      </xdr:nvSpPr>
      <xdr:spPr>
        <a:xfrm>
          <a:off x="830794"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138348</xdr:rowOff>
    </xdr:from>
    <xdr:to>
      <xdr:col>6</xdr:col>
      <xdr:colOff>511175</xdr:colOff>
      <xdr:row>97</xdr:row>
      <xdr:rowOff>144369</xdr:rowOff>
    </xdr:to>
    <xdr:cxnSp macro="">
      <xdr:nvCxnSpPr>
        <xdr:cNvPr id="240" name="直線コネクタ 239"/>
        <xdr:cNvCxnSpPr/>
      </xdr:nvCxnSpPr>
      <xdr:spPr>
        <a:xfrm>
          <a:off x="3797300" y="16768998"/>
          <a:ext cx="8382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130536</xdr:rowOff>
    </xdr:from>
    <xdr:to>
      <xdr:col>5</xdr:col>
      <xdr:colOff>358775</xdr:colOff>
      <xdr:row>97</xdr:row>
      <xdr:rowOff>138348</xdr:rowOff>
    </xdr:to>
    <xdr:cxnSp macro="">
      <xdr:nvCxnSpPr>
        <xdr:cNvPr id="243" name="直線コネクタ 242"/>
        <xdr:cNvCxnSpPr/>
      </xdr:nvCxnSpPr>
      <xdr:spPr>
        <a:xfrm>
          <a:off x="2908300" y="16761186"/>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125037</xdr:rowOff>
    </xdr:from>
    <xdr:to>
      <xdr:col>4</xdr:col>
      <xdr:colOff>155575</xdr:colOff>
      <xdr:row>97</xdr:row>
      <xdr:rowOff>130536</xdr:rowOff>
    </xdr:to>
    <xdr:cxnSp macro="">
      <xdr:nvCxnSpPr>
        <xdr:cNvPr id="246" name="直線コネクタ 245"/>
        <xdr:cNvCxnSpPr/>
      </xdr:nvCxnSpPr>
      <xdr:spPr>
        <a:xfrm>
          <a:off x="2019300" y="16755687"/>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125037</xdr:rowOff>
    </xdr:from>
    <xdr:to>
      <xdr:col>2</xdr:col>
      <xdr:colOff>638175</xdr:colOff>
      <xdr:row>98</xdr:row>
      <xdr:rowOff>17954</xdr:rowOff>
    </xdr:to>
    <xdr:cxnSp macro="">
      <xdr:nvCxnSpPr>
        <xdr:cNvPr id="249" name="直線コネクタ 248"/>
        <xdr:cNvCxnSpPr/>
      </xdr:nvCxnSpPr>
      <xdr:spPr>
        <a:xfrm flipV="1">
          <a:off x="1130300" y="16755687"/>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93569</xdr:rowOff>
    </xdr:from>
    <xdr:to>
      <xdr:col>6</xdr:col>
      <xdr:colOff>561975</xdr:colOff>
      <xdr:row>98</xdr:row>
      <xdr:rowOff>23719</xdr:rowOff>
    </xdr:to>
    <xdr:sp macro="" textlink="">
      <xdr:nvSpPr>
        <xdr:cNvPr id="259" name="円/楕円 258"/>
        <xdr:cNvSpPr/>
      </xdr:nvSpPr>
      <xdr:spPr>
        <a:xfrm>
          <a:off x="4584700" y="167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71996</xdr:rowOff>
    </xdr:from>
    <xdr:ext cx="534377" cy="259045"/>
    <xdr:sp macro="" textlink="">
      <xdr:nvSpPr>
        <xdr:cNvPr id="260" name="衛生費該当値テキスト"/>
        <xdr:cNvSpPr txBox="1"/>
      </xdr:nvSpPr>
      <xdr:spPr>
        <a:xfrm>
          <a:off x="4686300" y="16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87548</xdr:rowOff>
    </xdr:from>
    <xdr:to>
      <xdr:col>5</xdr:col>
      <xdr:colOff>409575</xdr:colOff>
      <xdr:row>98</xdr:row>
      <xdr:rowOff>17698</xdr:rowOff>
    </xdr:to>
    <xdr:sp macro="" textlink="">
      <xdr:nvSpPr>
        <xdr:cNvPr id="261" name="円/楕円 260"/>
        <xdr:cNvSpPr/>
      </xdr:nvSpPr>
      <xdr:spPr>
        <a:xfrm>
          <a:off x="3746500" y="167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34225</xdr:rowOff>
    </xdr:from>
    <xdr:ext cx="534377" cy="259045"/>
    <xdr:sp macro="" textlink="">
      <xdr:nvSpPr>
        <xdr:cNvPr id="262" name="テキスト ボックス 261"/>
        <xdr:cNvSpPr txBox="1"/>
      </xdr:nvSpPr>
      <xdr:spPr>
        <a:xfrm>
          <a:off x="3530111" y="164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79736</xdr:rowOff>
    </xdr:from>
    <xdr:to>
      <xdr:col>4</xdr:col>
      <xdr:colOff>206375</xdr:colOff>
      <xdr:row>98</xdr:row>
      <xdr:rowOff>9886</xdr:rowOff>
    </xdr:to>
    <xdr:sp macro="" textlink="">
      <xdr:nvSpPr>
        <xdr:cNvPr id="263" name="円/楕円 262"/>
        <xdr:cNvSpPr/>
      </xdr:nvSpPr>
      <xdr:spPr>
        <a:xfrm>
          <a:off x="2857500" y="167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26413</xdr:rowOff>
    </xdr:from>
    <xdr:ext cx="534377" cy="259045"/>
    <xdr:sp macro="" textlink="">
      <xdr:nvSpPr>
        <xdr:cNvPr id="264" name="テキスト ボックス 263"/>
        <xdr:cNvSpPr txBox="1"/>
      </xdr:nvSpPr>
      <xdr:spPr>
        <a:xfrm>
          <a:off x="2641111" y="1648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74237</xdr:rowOff>
    </xdr:from>
    <xdr:to>
      <xdr:col>3</xdr:col>
      <xdr:colOff>3175</xdr:colOff>
      <xdr:row>98</xdr:row>
      <xdr:rowOff>4387</xdr:rowOff>
    </xdr:to>
    <xdr:sp macro="" textlink="">
      <xdr:nvSpPr>
        <xdr:cNvPr id="265" name="円/楕円 264"/>
        <xdr:cNvSpPr/>
      </xdr:nvSpPr>
      <xdr:spPr>
        <a:xfrm>
          <a:off x="1968500" y="167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20914</xdr:rowOff>
    </xdr:from>
    <xdr:ext cx="534377" cy="259045"/>
    <xdr:sp macro="" textlink="">
      <xdr:nvSpPr>
        <xdr:cNvPr id="266" name="テキスト ボックス 265"/>
        <xdr:cNvSpPr txBox="1"/>
      </xdr:nvSpPr>
      <xdr:spPr>
        <a:xfrm>
          <a:off x="1752111" y="1648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138604</xdr:rowOff>
    </xdr:from>
    <xdr:to>
      <xdr:col>1</xdr:col>
      <xdr:colOff>485775</xdr:colOff>
      <xdr:row>98</xdr:row>
      <xdr:rowOff>68754</xdr:rowOff>
    </xdr:to>
    <xdr:sp macro="" textlink="">
      <xdr:nvSpPr>
        <xdr:cNvPr id="267" name="円/楕円 266"/>
        <xdr:cNvSpPr/>
      </xdr:nvSpPr>
      <xdr:spPr>
        <a:xfrm>
          <a:off x="1079500" y="167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59881</xdr:rowOff>
    </xdr:from>
    <xdr:ext cx="534377" cy="259045"/>
    <xdr:sp macro="" textlink="">
      <xdr:nvSpPr>
        <xdr:cNvPr id="268" name="テキスト ボックス 267"/>
        <xdr:cNvSpPr txBox="1"/>
      </xdr:nvSpPr>
      <xdr:spPr>
        <a:xfrm>
          <a:off x="863111" y="16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98225</xdr:rowOff>
    </xdr:from>
    <xdr:to>
      <xdr:col>15</xdr:col>
      <xdr:colOff>180975</xdr:colOff>
      <xdr:row>36</xdr:row>
      <xdr:rowOff>7112</xdr:rowOff>
    </xdr:to>
    <xdr:cxnSp macro="">
      <xdr:nvCxnSpPr>
        <xdr:cNvPr id="299" name="直線コネクタ 298"/>
        <xdr:cNvCxnSpPr/>
      </xdr:nvCxnSpPr>
      <xdr:spPr>
        <a:xfrm>
          <a:off x="9639300" y="6098975"/>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95939</xdr:rowOff>
    </xdr:from>
    <xdr:to>
      <xdr:col>14</xdr:col>
      <xdr:colOff>28575</xdr:colOff>
      <xdr:row>35</xdr:row>
      <xdr:rowOff>98225</xdr:rowOff>
    </xdr:to>
    <xdr:cxnSp macro="">
      <xdr:nvCxnSpPr>
        <xdr:cNvPr id="302" name="直線コネクタ 301"/>
        <xdr:cNvCxnSpPr/>
      </xdr:nvCxnSpPr>
      <xdr:spPr>
        <a:xfrm>
          <a:off x="8750300" y="60966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28992</xdr:rowOff>
    </xdr:from>
    <xdr:to>
      <xdr:col>12</xdr:col>
      <xdr:colOff>511175</xdr:colOff>
      <xdr:row>35</xdr:row>
      <xdr:rowOff>95939</xdr:rowOff>
    </xdr:to>
    <xdr:cxnSp macro="">
      <xdr:nvCxnSpPr>
        <xdr:cNvPr id="305" name="直線コネクタ 304"/>
        <xdr:cNvCxnSpPr/>
      </xdr:nvCxnSpPr>
      <xdr:spPr>
        <a:xfrm>
          <a:off x="7861300" y="602974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99532</xdr:rowOff>
    </xdr:from>
    <xdr:to>
      <xdr:col>11</xdr:col>
      <xdr:colOff>307975</xdr:colOff>
      <xdr:row>35</xdr:row>
      <xdr:rowOff>28992</xdr:rowOff>
    </xdr:to>
    <xdr:cxnSp macro="">
      <xdr:nvCxnSpPr>
        <xdr:cNvPr id="308" name="直線コネクタ 307"/>
        <xdr:cNvCxnSpPr/>
      </xdr:nvCxnSpPr>
      <xdr:spPr>
        <a:xfrm>
          <a:off x="6972300" y="5928832"/>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127762</xdr:rowOff>
    </xdr:from>
    <xdr:to>
      <xdr:col>15</xdr:col>
      <xdr:colOff>231775</xdr:colOff>
      <xdr:row>36</xdr:row>
      <xdr:rowOff>57912</xdr:rowOff>
    </xdr:to>
    <xdr:sp macro="" textlink="">
      <xdr:nvSpPr>
        <xdr:cNvPr id="318" name="円/楕円 317"/>
        <xdr:cNvSpPr/>
      </xdr:nvSpPr>
      <xdr:spPr>
        <a:xfrm>
          <a:off x="10426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150639</xdr:rowOff>
    </xdr:from>
    <xdr:ext cx="469744" cy="259045"/>
    <xdr:sp macro="" textlink="">
      <xdr:nvSpPr>
        <xdr:cNvPr id="319" name="労働費該当値テキスト"/>
        <xdr:cNvSpPr txBox="1"/>
      </xdr:nvSpPr>
      <xdr:spPr>
        <a:xfrm>
          <a:off x="10528300" y="59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47425</xdr:rowOff>
    </xdr:from>
    <xdr:to>
      <xdr:col>14</xdr:col>
      <xdr:colOff>79375</xdr:colOff>
      <xdr:row>35</xdr:row>
      <xdr:rowOff>149025</xdr:rowOff>
    </xdr:to>
    <xdr:sp macro="" textlink="">
      <xdr:nvSpPr>
        <xdr:cNvPr id="320" name="円/楕円 319"/>
        <xdr:cNvSpPr/>
      </xdr:nvSpPr>
      <xdr:spPr>
        <a:xfrm>
          <a:off x="9588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165552</xdr:rowOff>
    </xdr:from>
    <xdr:ext cx="469744" cy="259045"/>
    <xdr:sp macro="" textlink="">
      <xdr:nvSpPr>
        <xdr:cNvPr id="321" name="テキスト ボックス 320"/>
        <xdr:cNvSpPr txBox="1"/>
      </xdr:nvSpPr>
      <xdr:spPr>
        <a:xfrm>
          <a:off x="9404427" y="58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45139</xdr:rowOff>
    </xdr:from>
    <xdr:to>
      <xdr:col>12</xdr:col>
      <xdr:colOff>561975</xdr:colOff>
      <xdr:row>35</xdr:row>
      <xdr:rowOff>146739</xdr:rowOff>
    </xdr:to>
    <xdr:sp macro="" textlink="">
      <xdr:nvSpPr>
        <xdr:cNvPr id="322" name="円/楕円 321"/>
        <xdr:cNvSpPr/>
      </xdr:nvSpPr>
      <xdr:spPr>
        <a:xfrm>
          <a:off x="8699500" y="60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163266</xdr:rowOff>
    </xdr:from>
    <xdr:ext cx="469744" cy="259045"/>
    <xdr:sp macro="" textlink="">
      <xdr:nvSpPr>
        <xdr:cNvPr id="323" name="テキスト ボックス 322"/>
        <xdr:cNvSpPr txBox="1"/>
      </xdr:nvSpPr>
      <xdr:spPr>
        <a:xfrm>
          <a:off x="8515427" y="58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149642</xdr:rowOff>
    </xdr:from>
    <xdr:to>
      <xdr:col>11</xdr:col>
      <xdr:colOff>358775</xdr:colOff>
      <xdr:row>35</xdr:row>
      <xdr:rowOff>79792</xdr:rowOff>
    </xdr:to>
    <xdr:sp macro="" textlink="">
      <xdr:nvSpPr>
        <xdr:cNvPr id="324" name="円/楕円 323"/>
        <xdr:cNvSpPr/>
      </xdr:nvSpPr>
      <xdr:spPr>
        <a:xfrm>
          <a:off x="7810500" y="59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96319</xdr:rowOff>
    </xdr:from>
    <xdr:ext cx="469744" cy="259045"/>
    <xdr:sp macro="" textlink="">
      <xdr:nvSpPr>
        <xdr:cNvPr id="325" name="テキスト ボックス 324"/>
        <xdr:cNvSpPr txBox="1"/>
      </xdr:nvSpPr>
      <xdr:spPr>
        <a:xfrm>
          <a:off x="7626427" y="57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48732</xdr:rowOff>
    </xdr:from>
    <xdr:to>
      <xdr:col>10</xdr:col>
      <xdr:colOff>155575</xdr:colOff>
      <xdr:row>34</xdr:row>
      <xdr:rowOff>150332</xdr:rowOff>
    </xdr:to>
    <xdr:sp macro="" textlink="">
      <xdr:nvSpPr>
        <xdr:cNvPr id="326" name="円/楕円 325"/>
        <xdr:cNvSpPr/>
      </xdr:nvSpPr>
      <xdr:spPr>
        <a:xfrm>
          <a:off x="6921500" y="5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141459</xdr:rowOff>
    </xdr:from>
    <xdr:ext cx="469744" cy="259045"/>
    <xdr:sp macro="" textlink="">
      <xdr:nvSpPr>
        <xdr:cNvPr id="327" name="テキスト ボックス 326"/>
        <xdr:cNvSpPr txBox="1"/>
      </xdr:nvSpPr>
      <xdr:spPr>
        <a:xfrm>
          <a:off x="6737427" y="597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164782</xdr:rowOff>
    </xdr:from>
    <xdr:to>
      <xdr:col>15</xdr:col>
      <xdr:colOff>180975</xdr:colOff>
      <xdr:row>58</xdr:row>
      <xdr:rowOff>34303</xdr:rowOff>
    </xdr:to>
    <xdr:cxnSp macro="">
      <xdr:nvCxnSpPr>
        <xdr:cNvPr id="356" name="直線コネクタ 355"/>
        <xdr:cNvCxnSpPr/>
      </xdr:nvCxnSpPr>
      <xdr:spPr>
        <a:xfrm>
          <a:off x="9639300" y="9937432"/>
          <a:ext cx="8382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164782</xdr:rowOff>
    </xdr:from>
    <xdr:to>
      <xdr:col>14</xdr:col>
      <xdr:colOff>28575</xdr:colOff>
      <xdr:row>57</xdr:row>
      <xdr:rowOff>166675</xdr:rowOff>
    </xdr:to>
    <xdr:cxnSp macro="">
      <xdr:nvCxnSpPr>
        <xdr:cNvPr id="359" name="直線コネクタ 358"/>
        <xdr:cNvCxnSpPr/>
      </xdr:nvCxnSpPr>
      <xdr:spPr>
        <a:xfrm flipV="1">
          <a:off x="8750300" y="9937432"/>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166675</xdr:rowOff>
    </xdr:from>
    <xdr:to>
      <xdr:col>12</xdr:col>
      <xdr:colOff>511175</xdr:colOff>
      <xdr:row>58</xdr:row>
      <xdr:rowOff>35395</xdr:rowOff>
    </xdr:to>
    <xdr:cxnSp macro="">
      <xdr:nvCxnSpPr>
        <xdr:cNvPr id="362" name="直線コネクタ 361"/>
        <xdr:cNvCxnSpPr/>
      </xdr:nvCxnSpPr>
      <xdr:spPr>
        <a:xfrm flipV="1">
          <a:off x="7861300" y="993932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35395</xdr:rowOff>
    </xdr:from>
    <xdr:to>
      <xdr:col>11</xdr:col>
      <xdr:colOff>307975</xdr:colOff>
      <xdr:row>58</xdr:row>
      <xdr:rowOff>61405</xdr:rowOff>
    </xdr:to>
    <xdr:cxnSp macro="">
      <xdr:nvCxnSpPr>
        <xdr:cNvPr id="365" name="直線コネクタ 364"/>
        <xdr:cNvCxnSpPr/>
      </xdr:nvCxnSpPr>
      <xdr:spPr>
        <a:xfrm flipV="1">
          <a:off x="6972300" y="9979495"/>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154953</xdr:rowOff>
    </xdr:from>
    <xdr:to>
      <xdr:col>15</xdr:col>
      <xdr:colOff>231775</xdr:colOff>
      <xdr:row>58</xdr:row>
      <xdr:rowOff>85103</xdr:rowOff>
    </xdr:to>
    <xdr:sp macro="" textlink="">
      <xdr:nvSpPr>
        <xdr:cNvPr id="375" name="円/楕円 374"/>
        <xdr:cNvSpPr/>
      </xdr:nvSpPr>
      <xdr:spPr>
        <a:xfrm>
          <a:off x="10426700" y="99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133380</xdr:rowOff>
    </xdr:from>
    <xdr:ext cx="534377" cy="259045"/>
    <xdr:sp macro="" textlink="">
      <xdr:nvSpPr>
        <xdr:cNvPr id="376" name="農林水産業費該当値テキスト"/>
        <xdr:cNvSpPr txBox="1"/>
      </xdr:nvSpPr>
      <xdr:spPr>
        <a:xfrm>
          <a:off x="10528300" y="99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113982</xdr:rowOff>
    </xdr:from>
    <xdr:to>
      <xdr:col>14</xdr:col>
      <xdr:colOff>79375</xdr:colOff>
      <xdr:row>58</xdr:row>
      <xdr:rowOff>44132</xdr:rowOff>
    </xdr:to>
    <xdr:sp macro="" textlink="">
      <xdr:nvSpPr>
        <xdr:cNvPr id="377" name="円/楕円 376"/>
        <xdr:cNvSpPr/>
      </xdr:nvSpPr>
      <xdr:spPr>
        <a:xfrm>
          <a:off x="9588500" y="98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35259</xdr:rowOff>
    </xdr:from>
    <xdr:ext cx="534377" cy="259045"/>
    <xdr:sp macro="" textlink="">
      <xdr:nvSpPr>
        <xdr:cNvPr id="378" name="テキスト ボックス 377"/>
        <xdr:cNvSpPr txBox="1"/>
      </xdr:nvSpPr>
      <xdr:spPr>
        <a:xfrm>
          <a:off x="9372111" y="99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115875</xdr:rowOff>
    </xdr:from>
    <xdr:to>
      <xdr:col>12</xdr:col>
      <xdr:colOff>561975</xdr:colOff>
      <xdr:row>58</xdr:row>
      <xdr:rowOff>46025</xdr:rowOff>
    </xdr:to>
    <xdr:sp macro="" textlink="">
      <xdr:nvSpPr>
        <xdr:cNvPr id="379" name="円/楕円 378"/>
        <xdr:cNvSpPr/>
      </xdr:nvSpPr>
      <xdr:spPr>
        <a:xfrm>
          <a:off x="8699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37152</xdr:rowOff>
    </xdr:from>
    <xdr:ext cx="534377" cy="259045"/>
    <xdr:sp macro="" textlink="">
      <xdr:nvSpPr>
        <xdr:cNvPr id="380" name="テキスト ボックス 379"/>
        <xdr:cNvSpPr txBox="1"/>
      </xdr:nvSpPr>
      <xdr:spPr>
        <a:xfrm>
          <a:off x="8483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156045</xdr:rowOff>
    </xdr:from>
    <xdr:to>
      <xdr:col>11</xdr:col>
      <xdr:colOff>358775</xdr:colOff>
      <xdr:row>58</xdr:row>
      <xdr:rowOff>86195</xdr:rowOff>
    </xdr:to>
    <xdr:sp macro="" textlink="">
      <xdr:nvSpPr>
        <xdr:cNvPr id="381" name="円/楕円 380"/>
        <xdr:cNvSpPr/>
      </xdr:nvSpPr>
      <xdr:spPr>
        <a:xfrm>
          <a:off x="7810500" y="99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77322</xdr:rowOff>
    </xdr:from>
    <xdr:ext cx="534377" cy="259045"/>
    <xdr:sp macro="" textlink="">
      <xdr:nvSpPr>
        <xdr:cNvPr id="382" name="テキスト ボックス 381"/>
        <xdr:cNvSpPr txBox="1"/>
      </xdr:nvSpPr>
      <xdr:spPr>
        <a:xfrm>
          <a:off x="7594111" y="100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10605</xdr:rowOff>
    </xdr:from>
    <xdr:to>
      <xdr:col>10</xdr:col>
      <xdr:colOff>155575</xdr:colOff>
      <xdr:row>58</xdr:row>
      <xdr:rowOff>112205</xdr:rowOff>
    </xdr:to>
    <xdr:sp macro="" textlink="">
      <xdr:nvSpPr>
        <xdr:cNvPr id="383" name="円/楕円 382"/>
        <xdr:cNvSpPr/>
      </xdr:nvSpPr>
      <xdr:spPr>
        <a:xfrm>
          <a:off x="6921500" y="99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103332</xdr:rowOff>
    </xdr:from>
    <xdr:ext cx="534377" cy="259045"/>
    <xdr:sp macro="" textlink="">
      <xdr:nvSpPr>
        <xdr:cNvPr id="384" name="テキスト ボックス 383"/>
        <xdr:cNvSpPr txBox="1"/>
      </xdr:nvSpPr>
      <xdr:spPr>
        <a:xfrm>
          <a:off x="6705111" y="100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68673</xdr:rowOff>
    </xdr:from>
    <xdr:to>
      <xdr:col>15</xdr:col>
      <xdr:colOff>180975</xdr:colOff>
      <xdr:row>77</xdr:row>
      <xdr:rowOff>80995</xdr:rowOff>
    </xdr:to>
    <xdr:cxnSp macro="">
      <xdr:nvCxnSpPr>
        <xdr:cNvPr id="411" name="直線コネクタ 410"/>
        <xdr:cNvCxnSpPr/>
      </xdr:nvCxnSpPr>
      <xdr:spPr>
        <a:xfrm flipV="1">
          <a:off x="9639300" y="13270323"/>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80995</xdr:rowOff>
    </xdr:from>
    <xdr:to>
      <xdr:col>14</xdr:col>
      <xdr:colOff>28575</xdr:colOff>
      <xdr:row>77</xdr:row>
      <xdr:rowOff>120315</xdr:rowOff>
    </xdr:to>
    <xdr:cxnSp macro="">
      <xdr:nvCxnSpPr>
        <xdr:cNvPr id="414" name="直線コネクタ 413"/>
        <xdr:cNvCxnSpPr/>
      </xdr:nvCxnSpPr>
      <xdr:spPr>
        <a:xfrm flipV="1">
          <a:off x="8750300" y="1328264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117571</xdr:rowOff>
    </xdr:from>
    <xdr:to>
      <xdr:col>12</xdr:col>
      <xdr:colOff>511175</xdr:colOff>
      <xdr:row>77</xdr:row>
      <xdr:rowOff>120315</xdr:rowOff>
    </xdr:to>
    <xdr:cxnSp macro="">
      <xdr:nvCxnSpPr>
        <xdr:cNvPr id="417" name="直線コネクタ 416"/>
        <xdr:cNvCxnSpPr/>
      </xdr:nvCxnSpPr>
      <xdr:spPr>
        <a:xfrm>
          <a:off x="7861300" y="1331922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117571</xdr:rowOff>
    </xdr:from>
    <xdr:to>
      <xdr:col>11</xdr:col>
      <xdr:colOff>307975</xdr:colOff>
      <xdr:row>77</xdr:row>
      <xdr:rowOff>164320</xdr:rowOff>
    </xdr:to>
    <xdr:cxnSp macro="">
      <xdr:nvCxnSpPr>
        <xdr:cNvPr id="420" name="直線コネクタ 419"/>
        <xdr:cNvCxnSpPr/>
      </xdr:nvCxnSpPr>
      <xdr:spPr>
        <a:xfrm flipV="1">
          <a:off x="6972300" y="13319221"/>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17873</xdr:rowOff>
    </xdr:from>
    <xdr:to>
      <xdr:col>15</xdr:col>
      <xdr:colOff>231775</xdr:colOff>
      <xdr:row>77</xdr:row>
      <xdr:rowOff>119473</xdr:rowOff>
    </xdr:to>
    <xdr:sp macro="" textlink="">
      <xdr:nvSpPr>
        <xdr:cNvPr id="430" name="円/楕円 429"/>
        <xdr:cNvSpPr/>
      </xdr:nvSpPr>
      <xdr:spPr>
        <a:xfrm>
          <a:off x="10426700" y="132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167750</xdr:rowOff>
    </xdr:from>
    <xdr:ext cx="534377" cy="259045"/>
    <xdr:sp macro="" textlink="">
      <xdr:nvSpPr>
        <xdr:cNvPr id="431" name="商工費該当値テキスト"/>
        <xdr:cNvSpPr txBox="1"/>
      </xdr:nvSpPr>
      <xdr:spPr>
        <a:xfrm>
          <a:off x="10528300" y="1319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30195</xdr:rowOff>
    </xdr:from>
    <xdr:to>
      <xdr:col>14</xdr:col>
      <xdr:colOff>79375</xdr:colOff>
      <xdr:row>77</xdr:row>
      <xdr:rowOff>131795</xdr:rowOff>
    </xdr:to>
    <xdr:sp macro="" textlink="">
      <xdr:nvSpPr>
        <xdr:cNvPr id="432" name="円/楕円 431"/>
        <xdr:cNvSpPr/>
      </xdr:nvSpPr>
      <xdr:spPr>
        <a:xfrm>
          <a:off x="9588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122922</xdr:rowOff>
    </xdr:from>
    <xdr:ext cx="534377" cy="259045"/>
    <xdr:sp macro="" textlink="">
      <xdr:nvSpPr>
        <xdr:cNvPr id="433" name="テキスト ボックス 432"/>
        <xdr:cNvSpPr txBox="1"/>
      </xdr:nvSpPr>
      <xdr:spPr>
        <a:xfrm>
          <a:off x="9372111" y="133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69515</xdr:rowOff>
    </xdr:from>
    <xdr:to>
      <xdr:col>12</xdr:col>
      <xdr:colOff>561975</xdr:colOff>
      <xdr:row>77</xdr:row>
      <xdr:rowOff>171115</xdr:rowOff>
    </xdr:to>
    <xdr:sp macro="" textlink="">
      <xdr:nvSpPr>
        <xdr:cNvPr id="434" name="円/楕円 433"/>
        <xdr:cNvSpPr/>
      </xdr:nvSpPr>
      <xdr:spPr>
        <a:xfrm>
          <a:off x="8699500" y="13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162242</xdr:rowOff>
    </xdr:from>
    <xdr:ext cx="469744" cy="259045"/>
    <xdr:sp macro="" textlink="">
      <xdr:nvSpPr>
        <xdr:cNvPr id="435" name="テキスト ボックス 434"/>
        <xdr:cNvSpPr txBox="1"/>
      </xdr:nvSpPr>
      <xdr:spPr>
        <a:xfrm>
          <a:off x="8515427" y="1336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66771</xdr:rowOff>
    </xdr:from>
    <xdr:to>
      <xdr:col>11</xdr:col>
      <xdr:colOff>358775</xdr:colOff>
      <xdr:row>77</xdr:row>
      <xdr:rowOff>168371</xdr:rowOff>
    </xdr:to>
    <xdr:sp macro="" textlink="">
      <xdr:nvSpPr>
        <xdr:cNvPr id="436" name="円/楕円 435"/>
        <xdr:cNvSpPr/>
      </xdr:nvSpPr>
      <xdr:spPr>
        <a:xfrm>
          <a:off x="7810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159498</xdr:rowOff>
    </xdr:from>
    <xdr:ext cx="469744" cy="259045"/>
    <xdr:sp macro="" textlink="">
      <xdr:nvSpPr>
        <xdr:cNvPr id="437" name="テキスト ボックス 436"/>
        <xdr:cNvSpPr txBox="1"/>
      </xdr:nvSpPr>
      <xdr:spPr>
        <a:xfrm>
          <a:off x="7626427" y="133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113520</xdr:rowOff>
    </xdr:from>
    <xdr:to>
      <xdr:col>10</xdr:col>
      <xdr:colOff>155575</xdr:colOff>
      <xdr:row>78</xdr:row>
      <xdr:rowOff>43670</xdr:rowOff>
    </xdr:to>
    <xdr:sp macro="" textlink="">
      <xdr:nvSpPr>
        <xdr:cNvPr id="438" name="円/楕円 437"/>
        <xdr:cNvSpPr/>
      </xdr:nvSpPr>
      <xdr:spPr>
        <a:xfrm>
          <a:off x="6921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34797</xdr:rowOff>
    </xdr:from>
    <xdr:ext cx="469744" cy="259045"/>
    <xdr:sp macro="" textlink="">
      <xdr:nvSpPr>
        <xdr:cNvPr id="439" name="テキスト ボックス 438"/>
        <xdr:cNvSpPr txBox="1"/>
      </xdr:nvSpPr>
      <xdr:spPr>
        <a:xfrm>
          <a:off x="6737427" y="1340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61694</xdr:rowOff>
    </xdr:from>
    <xdr:to>
      <xdr:col>15</xdr:col>
      <xdr:colOff>180975</xdr:colOff>
      <xdr:row>95</xdr:row>
      <xdr:rowOff>105380</xdr:rowOff>
    </xdr:to>
    <xdr:cxnSp macro="">
      <xdr:nvCxnSpPr>
        <xdr:cNvPr id="468" name="直線コネクタ 467"/>
        <xdr:cNvCxnSpPr/>
      </xdr:nvCxnSpPr>
      <xdr:spPr>
        <a:xfrm>
          <a:off x="9639300" y="16349444"/>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46980</xdr:rowOff>
    </xdr:from>
    <xdr:to>
      <xdr:col>14</xdr:col>
      <xdr:colOff>28575</xdr:colOff>
      <xdr:row>95</xdr:row>
      <xdr:rowOff>61694</xdr:rowOff>
    </xdr:to>
    <xdr:cxnSp macro="">
      <xdr:nvCxnSpPr>
        <xdr:cNvPr id="471" name="直線コネクタ 470"/>
        <xdr:cNvCxnSpPr/>
      </xdr:nvCxnSpPr>
      <xdr:spPr>
        <a:xfrm>
          <a:off x="8750300" y="16334730"/>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46980</xdr:rowOff>
    </xdr:from>
    <xdr:to>
      <xdr:col>12</xdr:col>
      <xdr:colOff>511175</xdr:colOff>
      <xdr:row>95</xdr:row>
      <xdr:rowOff>111003</xdr:rowOff>
    </xdr:to>
    <xdr:cxnSp macro="">
      <xdr:nvCxnSpPr>
        <xdr:cNvPr id="474" name="直線コネクタ 473"/>
        <xdr:cNvCxnSpPr/>
      </xdr:nvCxnSpPr>
      <xdr:spPr>
        <a:xfrm flipV="1">
          <a:off x="7861300" y="16334730"/>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66791</xdr:rowOff>
    </xdr:from>
    <xdr:to>
      <xdr:col>11</xdr:col>
      <xdr:colOff>307975</xdr:colOff>
      <xdr:row>95</xdr:row>
      <xdr:rowOff>111003</xdr:rowOff>
    </xdr:to>
    <xdr:cxnSp macro="">
      <xdr:nvCxnSpPr>
        <xdr:cNvPr id="477" name="直線コネクタ 476"/>
        <xdr:cNvCxnSpPr/>
      </xdr:nvCxnSpPr>
      <xdr:spPr>
        <a:xfrm>
          <a:off x="6972300" y="16354541"/>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54580</xdr:rowOff>
    </xdr:from>
    <xdr:to>
      <xdr:col>15</xdr:col>
      <xdr:colOff>231775</xdr:colOff>
      <xdr:row>95</xdr:row>
      <xdr:rowOff>156180</xdr:rowOff>
    </xdr:to>
    <xdr:sp macro="" textlink="">
      <xdr:nvSpPr>
        <xdr:cNvPr id="487" name="円/楕円 486"/>
        <xdr:cNvSpPr/>
      </xdr:nvSpPr>
      <xdr:spPr>
        <a:xfrm>
          <a:off x="10426700" y="163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77457</xdr:rowOff>
    </xdr:from>
    <xdr:ext cx="534377" cy="259045"/>
    <xdr:sp macro="" textlink="">
      <xdr:nvSpPr>
        <xdr:cNvPr id="488" name="土木費該当値テキスト"/>
        <xdr:cNvSpPr txBox="1"/>
      </xdr:nvSpPr>
      <xdr:spPr>
        <a:xfrm>
          <a:off x="10528300" y="161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82,004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10894</xdr:rowOff>
    </xdr:from>
    <xdr:to>
      <xdr:col>14</xdr:col>
      <xdr:colOff>79375</xdr:colOff>
      <xdr:row>95</xdr:row>
      <xdr:rowOff>112494</xdr:rowOff>
    </xdr:to>
    <xdr:sp macro="" textlink="">
      <xdr:nvSpPr>
        <xdr:cNvPr id="489" name="円/楕円 488"/>
        <xdr:cNvSpPr/>
      </xdr:nvSpPr>
      <xdr:spPr>
        <a:xfrm>
          <a:off x="9588500" y="162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129021</xdr:rowOff>
    </xdr:from>
    <xdr:ext cx="534377" cy="259045"/>
    <xdr:sp macro="" textlink="">
      <xdr:nvSpPr>
        <xdr:cNvPr id="490" name="テキスト ボックス 489"/>
        <xdr:cNvSpPr txBox="1"/>
      </xdr:nvSpPr>
      <xdr:spPr>
        <a:xfrm>
          <a:off x="9372111" y="160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167630</xdr:rowOff>
    </xdr:from>
    <xdr:to>
      <xdr:col>12</xdr:col>
      <xdr:colOff>561975</xdr:colOff>
      <xdr:row>95</xdr:row>
      <xdr:rowOff>97780</xdr:rowOff>
    </xdr:to>
    <xdr:sp macro="" textlink="">
      <xdr:nvSpPr>
        <xdr:cNvPr id="491" name="円/楕円 490"/>
        <xdr:cNvSpPr/>
      </xdr:nvSpPr>
      <xdr:spPr>
        <a:xfrm>
          <a:off x="8699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114307</xdr:rowOff>
    </xdr:from>
    <xdr:ext cx="534377" cy="259045"/>
    <xdr:sp macro="" textlink="">
      <xdr:nvSpPr>
        <xdr:cNvPr id="492" name="テキスト ボックス 491"/>
        <xdr:cNvSpPr txBox="1"/>
      </xdr:nvSpPr>
      <xdr:spPr>
        <a:xfrm>
          <a:off x="8483111" y="160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60203</xdr:rowOff>
    </xdr:from>
    <xdr:to>
      <xdr:col>11</xdr:col>
      <xdr:colOff>358775</xdr:colOff>
      <xdr:row>95</xdr:row>
      <xdr:rowOff>161803</xdr:rowOff>
    </xdr:to>
    <xdr:sp macro="" textlink="">
      <xdr:nvSpPr>
        <xdr:cNvPr id="493" name="円/楕円 492"/>
        <xdr:cNvSpPr/>
      </xdr:nvSpPr>
      <xdr:spPr>
        <a:xfrm>
          <a:off x="7810500" y="163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6880</xdr:rowOff>
    </xdr:from>
    <xdr:ext cx="534377" cy="259045"/>
    <xdr:sp macro="" textlink="">
      <xdr:nvSpPr>
        <xdr:cNvPr id="494" name="テキスト ボックス 493"/>
        <xdr:cNvSpPr txBox="1"/>
      </xdr:nvSpPr>
      <xdr:spPr>
        <a:xfrm>
          <a:off x="7594111" y="161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15991</xdr:rowOff>
    </xdr:from>
    <xdr:to>
      <xdr:col>10</xdr:col>
      <xdr:colOff>155575</xdr:colOff>
      <xdr:row>95</xdr:row>
      <xdr:rowOff>117591</xdr:rowOff>
    </xdr:to>
    <xdr:sp macro="" textlink="">
      <xdr:nvSpPr>
        <xdr:cNvPr id="495" name="円/楕円 494"/>
        <xdr:cNvSpPr/>
      </xdr:nvSpPr>
      <xdr:spPr>
        <a:xfrm>
          <a:off x="6921500" y="163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134118</xdr:rowOff>
    </xdr:from>
    <xdr:ext cx="534377" cy="259045"/>
    <xdr:sp macro="" textlink="">
      <xdr:nvSpPr>
        <xdr:cNvPr id="496" name="テキスト ボックス 495"/>
        <xdr:cNvSpPr txBox="1"/>
      </xdr:nvSpPr>
      <xdr:spPr>
        <a:xfrm>
          <a:off x="6705111" y="160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149968</xdr:rowOff>
    </xdr:from>
    <xdr:to>
      <xdr:col>23</xdr:col>
      <xdr:colOff>517525</xdr:colOff>
      <xdr:row>36</xdr:row>
      <xdr:rowOff>169399</xdr:rowOff>
    </xdr:to>
    <xdr:cxnSp macro="">
      <xdr:nvCxnSpPr>
        <xdr:cNvPr id="525" name="直線コネクタ 524"/>
        <xdr:cNvCxnSpPr/>
      </xdr:nvCxnSpPr>
      <xdr:spPr>
        <a:xfrm flipV="1">
          <a:off x="15481300" y="632216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169399</xdr:rowOff>
    </xdr:from>
    <xdr:to>
      <xdr:col>22</xdr:col>
      <xdr:colOff>365125</xdr:colOff>
      <xdr:row>37</xdr:row>
      <xdr:rowOff>4350</xdr:rowOff>
    </xdr:to>
    <xdr:cxnSp macro="">
      <xdr:nvCxnSpPr>
        <xdr:cNvPr id="528" name="直線コネクタ 527"/>
        <xdr:cNvCxnSpPr/>
      </xdr:nvCxnSpPr>
      <xdr:spPr>
        <a:xfrm flipV="1">
          <a:off x="14592300" y="6341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74644</xdr:rowOff>
    </xdr:from>
    <xdr:to>
      <xdr:col>21</xdr:col>
      <xdr:colOff>161925</xdr:colOff>
      <xdr:row>37</xdr:row>
      <xdr:rowOff>4350</xdr:rowOff>
    </xdr:to>
    <xdr:cxnSp macro="">
      <xdr:nvCxnSpPr>
        <xdr:cNvPr id="531" name="直線コネクタ 530"/>
        <xdr:cNvCxnSpPr/>
      </xdr:nvCxnSpPr>
      <xdr:spPr>
        <a:xfrm>
          <a:off x="13703300" y="5732494"/>
          <a:ext cx="889000" cy="6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74644</xdr:rowOff>
    </xdr:from>
    <xdr:to>
      <xdr:col>19</xdr:col>
      <xdr:colOff>644525</xdr:colOff>
      <xdr:row>36</xdr:row>
      <xdr:rowOff>161493</xdr:rowOff>
    </xdr:to>
    <xdr:cxnSp macro="">
      <xdr:nvCxnSpPr>
        <xdr:cNvPr id="534" name="直線コネクタ 533"/>
        <xdr:cNvCxnSpPr/>
      </xdr:nvCxnSpPr>
      <xdr:spPr>
        <a:xfrm flipV="1">
          <a:off x="12814300" y="5732494"/>
          <a:ext cx="889000" cy="60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99168</xdr:rowOff>
    </xdr:from>
    <xdr:to>
      <xdr:col>23</xdr:col>
      <xdr:colOff>568325</xdr:colOff>
      <xdr:row>37</xdr:row>
      <xdr:rowOff>29318</xdr:rowOff>
    </xdr:to>
    <xdr:sp macro="" textlink="">
      <xdr:nvSpPr>
        <xdr:cNvPr id="544" name="円/楕円 543"/>
        <xdr:cNvSpPr/>
      </xdr:nvSpPr>
      <xdr:spPr>
        <a:xfrm>
          <a:off x="16268700" y="62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77595</xdr:rowOff>
    </xdr:from>
    <xdr:ext cx="534377" cy="259045"/>
    <xdr:sp macro="" textlink="">
      <xdr:nvSpPr>
        <xdr:cNvPr id="545" name="消防費該当値テキスト"/>
        <xdr:cNvSpPr txBox="1"/>
      </xdr:nvSpPr>
      <xdr:spPr>
        <a:xfrm>
          <a:off x="16370300" y="62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118599</xdr:rowOff>
    </xdr:from>
    <xdr:to>
      <xdr:col>22</xdr:col>
      <xdr:colOff>415925</xdr:colOff>
      <xdr:row>37</xdr:row>
      <xdr:rowOff>48749</xdr:rowOff>
    </xdr:to>
    <xdr:sp macro="" textlink="">
      <xdr:nvSpPr>
        <xdr:cNvPr id="546" name="円/楕円 545"/>
        <xdr:cNvSpPr/>
      </xdr:nvSpPr>
      <xdr:spPr>
        <a:xfrm>
          <a:off x="15430500" y="62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39876</xdr:rowOff>
    </xdr:from>
    <xdr:ext cx="534377" cy="259045"/>
    <xdr:sp macro="" textlink="">
      <xdr:nvSpPr>
        <xdr:cNvPr id="547" name="テキスト ボックス 546"/>
        <xdr:cNvSpPr txBox="1"/>
      </xdr:nvSpPr>
      <xdr:spPr>
        <a:xfrm>
          <a:off x="15214111" y="63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125000</xdr:rowOff>
    </xdr:from>
    <xdr:to>
      <xdr:col>21</xdr:col>
      <xdr:colOff>212725</xdr:colOff>
      <xdr:row>37</xdr:row>
      <xdr:rowOff>55150</xdr:rowOff>
    </xdr:to>
    <xdr:sp macro="" textlink="">
      <xdr:nvSpPr>
        <xdr:cNvPr id="548" name="円/楕円 547"/>
        <xdr:cNvSpPr/>
      </xdr:nvSpPr>
      <xdr:spPr>
        <a:xfrm>
          <a:off x="14541500" y="62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46277</xdr:rowOff>
    </xdr:from>
    <xdr:ext cx="534377" cy="259045"/>
    <xdr:sp macro="" textlink="">
      <xdr:nvSpPr>
        <xdr:cNvPr id="549" name="テキスト ボックス 548"/>
        <xdr:cNvSpPr txBox="1"/>
      </xdr:nvSpPr>
      <xdr:spPr>
        <a:xfrm>
          <a:off x="14325111" y="63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23844</xdr:rowOff>
    </xdr:from>
    <xdr:to>
      <xdr:col>20</xdr:col>
      <xdr:colOff>9525</xdr:colOff>
      <xdr:row>33</xdr:row>
      <xdr:rowOff>125444</xdr:rowOff>
    </xdr:to>
    <xdr:sp macro="" textlink="">
      <xdr:nvSpPr>
        <xdr:cNvPr id="550" name="円/楕円 549"/>
        <xdr:cNvSpPr/>
      </xdr:nvSpPr>
      <xdr:spPr>
        <a:xfrm>
          <a:off x="13652500" y="568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141971</xdr:rowOff>
    </xdr:from>
    <xdr:ext cx="534377" cy="259045"/>
    <xdr:sp macro="" textlink="">
      <xdr:nvSpPr>
        <xdr:cNvPr id="551" name="テキスト ボックス 550"/>
        <xdr:cNvSpPr txBox="1"/>
      </xdr:nvSpPr>
      <xdr:spPr>
        <a:xfrm>
          <a:off x="13436111" y="54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110693</xdr:rowOff>
    </xdr:from>
    <xdr:to>
      <xdr:col>18</xdr:col>
      <xdr:colOff>492125</xdr:colOff>
      <xdr:row>37</xdr:row>
      <xdr:rowOff>40843</xdr:rowOff>
    </xdr:to>
    <xdr:sp macro="" textlink="">
      <xdr:nvSpPr>
        <xdr:cNvPr id="552" name="円/楕円 551"/>
        <xdr:cNvSpPr/>
      </xdr:nvSpPr>
      <xdr:spPr>
        <a:xfrm>
          <a:off x="12763500" y="62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31970</xdr:rowOff>
    </xdr:from>
    <xdr:ext cx="534377" cy="259045"/>
    <xdr:sp macro="" textlink="">
      <xdr:nvSpPr>
        <xdr:cNvPr id="553" name="テキスト ボックス 552"/>
        <xdr:cNvSpPr txBox="1"/>
      </xdr:nvSpPr>
      <xdr:spPr>
        <a:xfrm>
          <a:off x="12547111" y="6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150013</xdr:rowOff>
    </xdr:from>
    <xdr:to>
      <xdr:col>23</xdr:col>
      <xdr:colOff>517525</xdr:colOff>
      <xdr:row>56</xdr:row>
      <xdr:rowOff>156439</xdr:rowOff>
    </xdr:to>
    <xdr:cxnSp macro="">
      <xdr:nvCxnSpPr>
        <xdr:cNvPr id="583" name="直線コネクタ 582"/>
        <xdr:cNvCxnSpPr/>
      </xdr:nvCxnSpPr>
      <xdr:spPr>
        <a:xfrm flipV="1">
          <a:off x="15481300" y="8722513"/>
          <a:ext cx="838200" cy="10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156439</xdr:rowOff>
    </xdr:from>
    <xdr:to>
      <xdr:col>22</xdr:col>
      <xdr:colOff>365125</xdr:colOff>
      <xdr:row>57</xdr:row>
      <xdr:rowOff>84544</xdr:rowOff>
    </xdr:to>
    <xdr:cxnSp macro="">
      <xdr:nvCxnSpPr>
        <xdr:cNvPr id="586" name="直線コネクタ 585"/>
        <xdr:cNvCxnSpPr/>
      </xdr:nvCxnSpPr>
      <xdr:spPr>
        <a:xfrm flipV="1">
          <a:off x="14592300" y="9757639"/>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84544</xdr:rowOff>
    </xdr:from>
    <xdr:to>
      <xdr:col>21</xdr:col>
      <xdr:colOff>161925</xdr:colOff>
      <xdr:row>57</xdr:row>
      <xdr:rowOff>112764</xdr:rowOff>
    </xdr:to>
    <xdr:cxnSp macro="">
      <xdr:nvCxnSpPr>
        <xdr:cNvPr id="589" name="直線コネクタ 588"/>
        <xdr:cNvCxnSpPr/>
      </xdr:nvCxnSpPr>
      <xdr:spPr>
        <a:xfrm flipV="1">
          <a:off x="13703300" y="9857194"/>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4343</xdr:rowOff>
    </xdr:from>
    <xdr:to>
      <xdr:col>19</xdr:col>
      <xdr:colOff>644525</xdr:colOff>
      <xdr:row>57</xdr:row>
      <xdr:rowOff>112764</xdr:rowOff>
    </xdr:to>
    <xdr:cxnSp macro="">
      <xdr:nvCxnSpPr>
        <xdr:cNvPr id="592" name="直線コネクタ 591"/>
        <xdr:cNvCxnSpPr/>
      </xdr:nvCxnSpPr>
      <xdr:spPr>
        <a:xfrm>
          <a:off x="12814300" y="9262643"/>
          <a:ext cx="889000" cy="6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99213</xdr:rowOff>
    </xdr:from>
    <xdr:to>
      <xdr:col>23</xdr:col>
      <xdr:colOff>568325</xdr:colOff>
      <xdr:row>51</xdr:row>
      <xdr:rowOff>29363</xdr:rowOff>
    </xdr:to>
    <xdr:sp macro="" textlink="">
      <xdr:nvSpPr>
        <xdr:cNvPr id="602" name="円/楕円 601"/>
        <xdr:cNvSpPr/>
      </xdr:nvSpPr>
      <xdr:spPr>
        <a:xfrm>
          <a:off x="16268700" y="86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52240</xdr:rowOff>
    </xdr:from>
    <xdr:ext cx="599010" cy="259045"/>
    <xdr:sp macro="" textlink="">
      <xdr:nvSpPr>
        <xdr:cNvPr id="603" name="教育費該当値テキスト"/>
        <xdr:cNvSpPr txBox="1"/>
      </xdr:nvSpPr>
      <xdr:spPr>
        <a:xfrm>
          <a:off x="16370300" y="862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105639</xdr:rowOff>
    </xdr:from>
    <xdr:to>
      <xdr:col>22</xdr:col>
      <xdr:colOff>415925</xdr:colOff>
      <xdr:row>57</xdr:row>
      <xdr:rowOff>35789</xdr:rowOff>
    </xdr:to>
    <xdr:sp macro="" textlink="">
      <xdr:nvSpPr>
        <xdr:cNvPr id="604" name="円/楕円 603"/>
        <xdr:cNvSpPr/>
      </xdr:nvSpPr>
      <xdr:spPr>
        <a:xfrm>
          <a:off x="15430500" y="97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52316</xdr:rowOff>
    </xdr:from>
    <xdr:ext cx="534377" cy="259045"/>
    <xdr:sp macro="" textlink="">
      <xdr:nvSpPr>
        <xdr:cNvPr id="605" name="テキスト ボックス 604"/>
        <xdr:cNvSpPr txBox="1"/>
      </xdr:nvSpPr>
      <xdr:spPr>
        <a:xfrm>
          <a:off x="15214111" y="94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33744</xdr:rowOff>
    </xdr:from>
    <xdr:to>
      <xdr:col>21</xdr:col>
      <xdr:colOff>212725</xdr:colOff>
      <xdr:row>57</xdr:row>
      <xdr:rowOff>135344</xdr:rowOff>
    </xdr:to>
    <xdr:sp macro="" textlink="">
      <xdr:nvSpPr>
        <xdr:cNvPr id="606" name="円/楕円 605"/>
        <xdr:cNvSpPr/>
      </xdr:nvSpPr>
      <xdr:spPr>
        <a:xfrm>
          <a:off x="145415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126471</xdr:rowOff>
    </xdr:from>
    <xdr:ext cx="534377" cy="259045"/>
    <xdr:sp macro="" textlink="">
      <xdr:nvSpPr>
        <xdr:cNvPr id="607" name="テキスト ボックス 606"/>
        <xdr:cNvSpPr txBox="1"/>
      </xdr:nvSpPr>
      <xdr:spPr>
        <a:xfrm>
          <a:off x="14325111"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61964</xdr:rowOff>
    </xdr:from>
    <xdr:to>
      <xdr:col>20</xdr:col>
      <xdr:colOff>9525</xdr:colOff>
      <xdr:row>57</xdr:row>
      <xdr:rowOff>163564</xdr:rowOff>
    </xdr:to>
    <xdr:sp macro="" textlink="">
      <xdr:nvSpPr>
        <xdr:cNvPr id="608" name="円/楕円 607"/>
        <xdr:cNvSpPr/>
      </xdr:nvSpPr>
      <xdr:spPr>
        <a:xfrm>
          <a:off x="13652500" y="98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154691</xdr:rowOff>
    </xdr:from>
    <xdr:ext cx="534377" cy="259045"/>
    <xdr:sp macro="" textlink="">
      <xdr:nvSpPr>
        <xdr:cNvPr id="609" name="テキスト ボックス 608"/>
        <xdr:cNvSpPr txBox="1"/>
      </xdr:nvSpPr>
      <xdr:spPr>
        <a:xfrm>
          <a:off x="13436111" y="99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124993</xdr:rowOff>
    </xdr:from>
    <xdr:to>
      <xdr:col>18</xdr:col>
      <xdr:colOff>492125</xdr:colOff>
      <xdr:row>54</xdr:row>
      <xdr:rowOff>55143</xdr:rowOff>
    </xdr:to>
    <xdr:sp macro="" textlink="">
      <xdr:nvSpPr>
        <xdr:cNvPr id="610" name="円/楕円 609"/>
        <xdr:cNvSpPr/>
      </xdr:nvSpPr>
      <xdr:spPr>
        <a:xfrm>
          <a:off x="12763500" y="92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71670</xdr:rowOff>
    </xdr:from>
    <xdr:ext cx="599010" cy="259045"/>
    <xdr:sp macro="" textlink="">
      <xdr:nvSpPr>
        <xdr:cNvPr id="611" name="テキスト ボックス 610"/>
        <xdr:cNvSpPr txBox="1"/>
      </xdr:nvSpPr>
      <xdr:spPr>
        <a:xfrm>
          <a:off x="12514794" y="898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87089</xdr:rowOff>
    </xdr:from>
    <xdr:to>
      <xdr:col>23</xdr:col>
      <xdr:colOff>517525</xdr:colOff>
      <xdr:row>79</xdr:row>
      <xdr:rowOff>98879</xdr:rowOff>
    </xdr:to>
    <xdr:cxnSp macro="">
      <xdr:nvCxnSpPr>
        <xdr:cNvPr id="642" name="直線コネクタ 641"/>
        <xdr:cNvCxnSpPr/>
      </xdr:nvCxnSpPr>
      <xdr:spPr>
        <a:xfrm>
          <a:off x="15481300" y="13631639"/>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87089</xdr:rowOff>
    </xdr:from>
    <xdr:to>
      <xdr:col>22</xdr:col>
      <xdr:colOff>365125</xdr:colOff>
      <xdr:row>79</xdr:row>
      <xdr:rowOff>98879</xdr:rowOff>
    </xdr:to>
    <xdr:cxnSp macro="">
      <xdr:nvCxnSpPr>
        <xdr:cNvPr id="645" name="直線コネクタ 644"/>
        <xdr:cNvCxnSpPr/>
      </xdr:nvCxnSpPr>
      <xdr:spPr>
        <a:xfrm flipV="1">
          <a:off x="14592300" y="13631639"/>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81130</xdr:rowOff>
    </xdr:from>
    <xdr:to>
      <xdr:col>21</xdr:col>
      <xdr:colOff>161925</xdr:colOff>
      <xdr:row>79</xdr:row>
      <xdr:rowOff>98879</xdr:rowOff>
    </xdr:to>
    <xdr:cxnSp macro="">
      <xdr:nvCxnSpPr>
        <xdr:cNvPr id="648" name="直線コネクタ 647"/>
        <xdr:cNvCxnSpPr/>
      </xdr:nvCxnSpPr>
      <xdr:spPr>
        <a:xfrm>
          <a:off x="13703300" y="13454230"/>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81130</xdr:rowOff>
    </xdr:from>
    <xdr:to>
      <xdr:col>19</xdr:col>
      <xdr:colOff>644525</xdr:colOff>
      <xdr:row>79</xdr:row>
      <xdr:rowOff>34283</xdr:rowOff>
    </xdr:to>
    <xdr:cxnSp macro="">
      <xdr:nvCxnSpPr>
        <xdr:cNvPr id="651" name="直線コネクタ 650"/>
        <xdr:cNvCxnSpPr/>
      </xdr:nvCxnSpPr>
      <xdr:spPr>
        <a:xfrm flipV="1">
          <a:off x="12814300" y="13454230"/>
          <a:ext cx="889000" cy="1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36289</xdr:rowOff>
    </xdr:from>
    <xdr:to>
      <xdr:col>22</xdr:col>
      <xdr:colOff>415925</xdr:colOff>
      <xdr:row>79</xdr:row>
      <xdr:rowOff>137889</xdr:rowOff>
    </xdr:to>
    <xdr:sp macro="" textlink="">
      <xdr:nvSpPr>
        <xdr:cNvPr id="663" name="円/楕円 662"/>
        <xdr:cNvSpPr/>
      </xdr:nvSpPr>
      <xdr:spPr>
        <a:xfrm>
          <a:off x="15430500" y="135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129016</xdr:rowOff>
    </xdr:from>
    <xdr:ext cx="378565" cy="259045"/>
    <xdr:sp macro="" textlink="">
      <xdr:nvSpPr>
        <xdr:cNvPr id="664" name="テキスト ボックス 663"/>
        <xdr:cNvSpPr txBox="1"/>
      </xdr:nvSpPr>
      <xdr:spPr>
        <a:xfrm>
          <a:off x="15292017" y="1367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30330</xdr:rowOff>
    </xdr:from>
    <xdr:to>
      <xdr:col>20</xdr:col>
      <xdr:colOff>9525</xdr:colOff>
      <xdr:row>78</xdr:row>
      <xdr:rowOff>131930</xdr:rowOff>
    </xdr:to>
    <xdr:sp macro="" textlink="">
      <xdr:nvSpPr>
        <xdr:cNvPr id="667" name="円/楕円 666"/>
        <xdr:cNvSpPr/>
      </xdr:nvSpPr>
      <xdr:spPr>
        <a:xfrm>
          <a:off x="13652500" y="134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148457</xdr:rowOff>
    </xdr:from>
    <xdr:ext cx="534377" cy="259045"/>
    <xdr:sp macro="" textlink="">
      <xdr:nvSpPr>
        <xdr:cNvPr id="668" name="テキスト ボックス 667"/>
        <xdr:cNvSpPr txBox="1"/>
      </xdr:nvSpPr>
      <xdr:spPr>
        <a:xfrm>
          <a:off x="13436111" y="131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154933</xdr:rowOff>
    </xdr:from>
    <xdr:to>
      <xdr:col>18</xdr:col>
      <xdr:colOff>492125</xdr:colOff>
      <xdr:row>79</xdr:row>
      <xdr:rowOff>85083</xdr:rowOff>
    </xdr:to>
    <xdr:sp macro="" textlink="">
      <xdr:nvSpPr>
        <xdr:cNvPr id="669" name="円/楕円 668"/>
        <xdr:cNvSpPr/>
      </xdr:nvSpPr>
      <xdr:spPr>
        <a:xfrm>
          <a:off x="12763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76210</xdr:rowOff>
    </xdr:from>
    <xdr:ext cx="469744" cy="259045"/>
    <xdr:sp macro="" textlink="">
      <xdr:nvSpPr>
        <xdr:cNvPr id="670" name="テキスト ボックス 669"/>
        <xdr:cNvSpPr txBox="1"/>
      </xdr:nvSpPr>
      <xdr:spPr>
        <a:xfrm>
          <a:off x="12579427" y="136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38179</xdr:rowOff>
    </xdr:from>
    <xdr:to>
      <xdr:col>23</xdr:col>
      <xdr:colOff>517525</xdr:colOff>
      <xdr:row>97</xdr:row>
      <xdr:rowOff>67554</xdr:rowOff>
    </xdr:to>
    <xdr:cxnSp macro="">
      <xdr:nvCxnSpPr>
        <xdr:cNvPr id="699" name="直線コネクタ 698"/>
        <xdr:cNvCxnSpPr/>
      </xdr:nvCxnSpPr>
      <xdr:spPr>
        <a:xfrm flipV="1">
          <a:off x="15481300" y="16668829"/>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31618</xdr:rowOff>
    </xdr:from>
    <xdr:to>
      <xdr:col>22</xdr:col>
      <xdr:colOff>365125</xdr:colOff>
      <xdr:row>97</xdr:row>
      <xdr:rowOff>67554</xdr:rowOff>
    </xdr:to>
    <xdr:cxnSp macro="">
      <xdr:nvCxnSpPr>
        <xdr:cNvPr id="702" name="直線コネクタ 701"/>
        <xdr:cNvCxnSpPr/>
      </xdr:nvCxnSpPr>
      <xdr:spPr>
        <a:xfrm>
          <a:off x="14592300" y="16662268"/>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16157</xdr:rowOff>
    </xdr:from>
    <xdr:to>
      <xdr:col>21</xdr:col>
      <xdr:colOff>161925</xdr:colOff>
      <xdr:row>97</xdr:row>
      <xdr:rowOff>31618</xdr:rowOff>
    </xdr:to>
    <xdr:cxnSp macro="">
      <xdr:nvCxnSpPr>
        <xdr:cNvPr id="705" name="直線コネクタ 704"/>
        <xdr:cNvCxnSpPr/>
      </xdr:nvCxnSpPr>
      <xdr:spPr>
        <a:xfrm>
          <a:off x="13703300" y="16646807"/>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162499</xdr:rowOff>
    </xdr:from>
    <xdr:to>
      <xdr:col>19</xdr:col>
      <xdr:colOff>644525</xdr:colOff>
      <xdr:row>97</xdr:row>
      <xdr:rowOff>16157</xdr:rowOff>
    </xdr:to>
    <xdr:cxnSp macro="">
      <xdr:nvCxnSpPr>
        <xdr:cNvPr id="708" name="直線コネクタ 707"/>
        <xdr:cNvCxnSpPr/>
      </xdr:nvCxnSpPr>
      <xdr:spPr>
        <a:xfrm>
          <a:off x="12814300" y="16621699"/>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158829</xdr:rowOff>
    </xdr:from>
    <xdr:to>
      <xdr:col>23</xdr:col>
      <xdr:colOff>568325</xdr:colOff>
      <xdr:row>97</xdr:row>
      <xdr:rowOff>88979</xdr:rowOff>
    </xdr:to>
    <xdr:sp macro="" textlink="">
      <xdr:nvSpPr>
        <xdr:cNvPr id="718" name="円/楕円 717"/>
        <xdr:cNvSpPr/>
      </xdr:nvSpPr>
      <xdr:spPr>
        <a:xfrm>
          <a:off x="16268700" y="166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137256</xdr:rowOff>
    </xdr:from>
    <xdr:ext cx="534377" cy="259045"/>
    <xdr:sp macro="" textlink="">
      <xdr:nvSpPr>
        <xdr:cNvPr id="719" name="公債費該当値テキスト"/>
        <xdr:cNvSpPr txBox="1"/>
      </xdr:nvSpPr>
      <xdr:spPr>
        <a:xfrm>
          <a:off x="16370300" y="165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16754</xdr:rowOff>
    </xdr:from>
    <xdr:to>
      <xdr:col>22</xdr:col>
      <xdr:colOff>415925</xdr:colOff>
      <xdr:row>97</xdr:row>
      <xdr:rowOff>118354</xdr:rowOff>
    </xdr:to>
    <xdr:sp macro="" textlink="">
      <xdr:nvSpPr>
        <xdr:cNvPr id="720" name="円/楕円 719"/>
        <xdr:cNvSpPr/>
      </xdr:nvSpPr>
      <xdr:spPr>
        <a:xfrm>
          <a:off x="15430500" y="166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109481</xdr:rowOff>
    </xdr:from>
    <xdr:ext cx="534377" cy="259045"/>
    <xdr:sp macro="" textlink="">
      <xdr:nvSpPr>
        <xdr:cNvPr id="721" name="テキスト ボックス 720"/>
        <xdr:cNvSpPr txBox="1"/>
      </xdr:nvSpPr>
      <xdr:spPr>
        <a:xfrm>
          <a:off x="15214111" y="167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152268</xdr:rowOff>
    </xdr:from>
    <xdr:to>
      <xdr:col>21</xdr:col>
      <xdr:colOff>212725</xdr:colOff>
      <xdr:row>97</xdr:row>
      <xdr:rowOff>82418</xdr:rowOff>
    </xdr:to>
    <xdr:sp macro="" textlink="">
      <xdr:nvSpPr>
        <xdr:cNvPr id="722" name="円/楕円 721"/>
        <xdr:cNvSpPr/>
      </xdr:nvSpPr>
      <xdr:spPr>
        <a:xfrm>
          <a:off x="14541500" y="1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73545</xdr:rowOff>
    </xdr:from>
    <xdr:ext cx="534377" cy="259045"/>
    <xdr:sp macro="" textlink="">
      <xdr:nvSpPr>
        <xdr:cNvPr id="723" name="テキスト ボックス 722"/>
        <xdr:cNvSpPr txBox="1"/>
      </xdr:nvSpPr>
      <xdr:spPr>
        <a:xfrm>
          <a:off x="14325111" y="167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136807</xdr:rowOff>
    </xdr:from>
    <xdr:to>
      <xdr:col>20</xdr:col>
      <xdr:colOff>9525</xdr:colOff>
      <xdr:row>97</xdr:row>
      <xdr:rowOff>66957</xdr:rowOff>
    </xdr:to>
    <xdr:sp macro="" textlink="">
      <xdr:nvSpPr>
        <xdr:cNvPr id="724" name="円/楕円 723"/>
        <xdr:cNvSpPr/>
      </xdr:nvSpPr>
      <xdr:spPr>
        <a:xfrm>
          <a:off x="13652500" y="165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58084</xdr:rowOff>
    </xdr:from>
    <xdr:ext cx="534377" cy="259045"/>
    <xdr:sp macro="" textlink="">
      <xdr:nvSpPr>
        <xdr:cNvPr id="725" name="テキスト ボックス 724"/>
        <xdr:cNvSpPr txBox="1"/>
      </xdr:nvSpPr>
      <xdr:spPr>
        <a:xfrm>
          <a:off x="13436111" y="166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111699</xdr:rowOff>
    </xdr:from>
    <xdr:to>
      <xdr:col>18</xdr:col>
      <xdr:colOff>492125</xdr:colOff>
      <xdr:row>97</xdr:row>
      <xdr:rowOff>41849</xdr:rowOff>
    </xdr:to>
    <xdr:sp macro="" textlink="">
      <xdr:nvSpPr>
        <xdr:cNvPr id="726" name="円/楕円 725"/>
        <xdr:cNvSpPr/>
      </xdr:nvSpPr>
      <xdr:spPr>
        <a:xfrm>
          <a:off x="12763500" y="1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32976</xdr:rowOff>
    </xdr:from>
    <xdr:ext cx="534377" cy="259045"/>
    <xdr:sp macro="" textlink="">
      <xdr:nvSpPr>
        <xdr:cNvPr id="727" name="テキスト ボックス 726"/>
        <xdr:cNvSpPr txBox="1"/>
      </xdr:nvSpPr>
      <xdr:spPr>
        <a:xfrm>
          <a:off x="12547111" y="1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教育費に係る数値について、類似団体平均を大きく上回り、類似団体内順位１位となった。地産地消食育推進施設（学校給食センター）整備事業を行った事が要因である。</a:t>
          </a:r>
          <a:endParaRPr kumimoji="1" lang="en-US" altLang="ja-JP" sz="1300">
            <a:latin typeface="ＭＳ Ｐゴシック"/>
          </a:endParaRPr>
        </a:p>
        <a:p>
          <a:r>
            <a:rPr kumimoji="1" lang="ja-JP" altLang="en-US" sz="1300">
              <a:latin typeface="ＭＳ Ｐゴシック"/>
            </a:rPr>
            <a:t>労働費に係る数値について、類似団体平均を上回り、類似団体内順位６位となっている。労働者生活資金貸付金を毎年度１５百万円計上している事が主な要因である。</a:t>
          </a:r>
          <a:endParaRPr kumimoji="1" lang="en-US" altLang="ja-JP" sz="1300">
            <a:latin typeface="ＭＳ Ｐゴシック"/>
          </a:endParaRPr>
        </a:p>
        <a:p>
          <a:r>
            <a:rPr kumimoji="1" lang="ja-JP" altLang="en-US" sz="1300">
              <a:latin typeface="ＭＳ Ｐゴシック"/>
            </a:rPr>
            <a:t>土木費に係る数値について、類似団体平均を上回り、類似団体内順位９位となっている。北海道内でも有数の豪雪地帯である事による除排雪業務に係る費用が多額である事が大きな要因の一つである。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北海道倶知安町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財政調整基金残高は、平成２７年度９．８億円であったが、平成２８年度には、１．５億円の積立てを行ったものの２．４億円の費消となった事から８．９億円となっている。</a:t>
          </a:r>
        </a:p>
        <a:p>
          <a:r>
            <a:rPr kumimoji="1" lang="ja-JP" altLang="en-US" sz="1400">
              <a:latin typeface="ＭＳ ゴシック" pitchFamily="49" charset="-128"/>
              <a:ea typeface="ＭＳ ゴシック" pitchFamily="49" charset="-128"/>
            </a:rPr>
            <a:t>実質収支額は４～７％を推移している。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％となり前年と比較して</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％の下降となった。今後も、基金の費消と積立てのバランスに配慮し、良好な水準を保てるよう努める。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北海道倶知安町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年度より赤字決算が続いている。</a:t>
          </a:r>
        </a:p>
        <a:p>
          <a:r>
            <a:rPr kumimoji="1" lang="ja-JP" altLang="en-US" sz="1400">
              <a:latin typeface="ＭＳ ゴシック" pitchFamily="49" charset="-128"/>
              <a:ea typeface="ＭＳ ゴシック" pitchFamily="49" charset="-128"/>
            </a:rPr>
            <a:t>主な要因としては、被保険者の高齢化、医療技術の高度化に伴う医療給付費の増大などがあげられる。</a:t>
          </a:r>
        </a:p>
        <a:p>
          <a:r>
            <a:rPr kumimoji="1" lang="ja-JP" altLang="en-US" sz="1400">
              <a:latin typeface="ＭＳ ゴシック" pitchFamily="49" charset="-128"/>
              <a:ea typeface="ＭＳ ゴシック" pitchFamily="49" charset="-128"/>
            </a:rPr>
            <a:t>一般会計からの赤字補てん的な繰出を平成２４年度から継続している事もあり、赤字額は年々縮減し、赤字解消に向け着実に進んでいる。</a:t>
          </a:r>
        </a:p>
        <a:p>
          <a:r>
            <a:rPr kumimoji="1" lang="ja-JP" altLang="en-US" sz="1400">
              <a:latin typeface="ＭＳ ゴシック" pitchFamily="49" charset="-128"/>
              <a:ea typeface="ＭＳ ゴシック" pitchFamily="49" charset="-128"/>
            </a:rPr>
            <a:t>一般会計を含めた他会計は、黒字決算となっている。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04;&#36001;&#25919;&#29366;&#27841;&#36039;&#26009;&#38598;&#12305;_014001_&#20534;&#30693;&#23433;&#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50.6</v>
          </cell>
          <cell r="O51">
            <v>71.099999999999994</v>
          </cell>
        </row>
        <row r="53">
          <cell r="N53">
            <v>54.2</v>
          </cell>
          <cell r="O53">
            <v>55.7</v>
          </cell>
        </row>
        <row r="55">
          <cell r="G55" t="str">
            <v>類似団体内平均値</v>
          </cell>
          <cell r="N55">
            <v>36.5</v>
          </cell>
          <cell r="O55">
            <v>32.9</v>
          </cell>
        </row>
        <row r="57">
          <cell r="N57">
            <v>54.1</v>
          </cell>
          <cell r="O57">
            <v>56.7</v>
          </cell>
        </row>
        <row r="72">
          <cell r="K72" t="str">
            <v>H24</v>
          </cell>
          <cell r="L72" t="str">
            <v>H25</v>
          </cell>
          <cell r="M72" t="str">
            <v>H26</v>
          </cell>
          <cell r="N72" t="str">
            <v>H27</v>
          </cell>
          <cell r="O72" t="str">
            <v>H28</v>
          </cell>
        </row>
        <row r="73">
          <cell r="G73" t="str">
            <v>当該団体値</v>
          </cell>
          <cell r="K73">
            <v>60.6</v>
          </cell>
          <cell r="L73">
            <v>58.1</v>
          </cell>
          <cell r="M73">
            <v>58.9</v>
          </cell>
          <cell r="N73">
            <v>50.6</v>
          </cell>
          <cell r="O73">
            <v>71.099999999999994</v>
          </cell>
        </row>
        <row r="75">
          <cell r="K75">
            <v>12.2</v>
          </cell>
          <cell r="L75">
            <v>11</v>
          </cell>
          <cell r="M75">
            <v>9.3000000000000007</v>
          </cell>
          <cell r="N75">
            <v>7.9</v>
          </cell>
          <cell r="O75">
            <v>7</v>
          </cell>
        </row>
        <row r="77">
          <cell r="G77" t="str">
            <v>類似団体内平均値</v>
          </cell>
          <cell r="K77">
            <v>61.3</v>
          </cell>
          <cell r="L77">
            <v>54.6</v>
          </cell>
          <cell r="M77">
            <v>48.7</v>
          </cell>
          <cell r="N77">
            <v>36.5</v>
          </cell>
          <cell r="O77">
            <v>32.9</v>
          </cell>
        </row>
        <row r="79">
          <cell r="K79">
            <v>11.7</v>
          </cell>
          <cell r="L79">
            <v>11.2</v>
          </cell>
          <cell r="M79">
            <v>10.4</v>
          </cell>
          <cell r="N79">
            <v>9</v>
          </cell>
          <cell r="O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9592062</v>
      </c>
      <c r="BO4" s="381"/>
      <c r="BP4" s="381"/>
      <c r="BQ4" s="381"/>
      <c r="BR4" s="381"/>
      <c r="BS4" s="381"/>
      <c r="BT4" s="381"/>
      <c r="BU4" s="382"/>
      <c r="BV4" s="380">
        <v>8027239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5.9</v>
      </c>
      <c r="CU4" s="558"/>
      <c r="CV4" s="558"/>
      <c r="CW4" s="558"/>
      <c r="CX4" s="558"/>
      <c r="CY4" s="558"/>
      <c r="CZ4" s="558"/>
      <c r="DA4" s="559"/>
      <c r="DB4" s="557">
        <v>5.9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9304378</v>
      </c>
      <c r="BO5" s="386"/>
      <c r="BP5" s="386"/>
      <c r="BQ5" s="386"/>
      <c r="BR5" s="386"/>
      <c r="BS5" s="386"/>
      <c r="BT5" s="386"/>
      <c r="BU5" s="387"/>
      <c r="BV5" s="385">
        <v>7735183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83.2</v>
      </c>
      <c r="CU5" s="356"/>
      <c r="CV5" s="356"/>
      <c r="CW5" s="356"/>
      <c r="CX5" s="356"/>
      <c r="CY5" s="356"/>
      <c r="CZ5" s="356"/>
      <c r="DA5" s="357"/>
      <c r="DB5" s="355">
        <v>80.099999999999994</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287684</v>
      </c>
      <c r="BO6" s="386"/>
      <c r="BP6" s="386"/>
      <c r="BQ6" s="386"/>
      <c r="BR6" s="386"/>
      <c r="BS6" s="386"/>
      <c r="BT6" s="386"/>
      <c r="BU6" s="387"/>
      <c r="BV6" s="385">
        <v>292056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87.5</v>
      </c>
      <c r="CU6" s="532"/>
      <c r="CV6" s="532"/>
      <c r="CW6" s="532"/>
      <c r="CX6" s="532"/>
      <c r="CY6" s="532"/>
      <c r="CZ6" s="532"/>
      <c r="DA6" s="533"/>
      <c r="DB6" s="531">
        <v>85.1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157</v>
      </c>
      <c r="BO7" s="386"/>
      <c r="BP7" s="386"/>
      <c r="BQ7" s="386"/>
      <c r="BR7" s="386"/>
      <c r="BS7" s="386"/>
      <c r="BT7" s="386"/>
      <c r="BU7" s="387"/>
      <c r="BV7" s="385">
        <v>7284</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4879021</v>
      </c>
      <c r="CU7" s="386"/>
      <c r="CV7" s="386"/>
      <c r="CW7" s="386"/>
      <c r="CX7" s="386"/>
      <c r="CY7" s="386"/>
      <c r="CZ7" s="386"/>
      <c r="DA7" s="387"/>
      <c r="DB7" s="385">
        <v>4844907</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287527</v>
      </c>
      <c r="BO8" s="386"/>
      <c r="BP8" s="386"/>
      <c r="BQ8" s="386"/>
      <c r="BR8" s="386"/>
      <c r="BS8" s="386"/>
      <c r="BT8" s="386"/>
      <c r="BU8" s="387"/>
      <c r="BV8" s="385">
        <v>284772</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0.48</v>
      </c>
      <c r="CU8" s="495"/>
      <c r="CV8" s="495"/>
      <c r="CW8" s="495"/>
      <c r="CX8" s="495"/>
      <c r="CY8" s="495"/>
      <c r="CZ8" s="495"/>
      <c r="DA8" s="496"/>
      <c r="DB8" s="494">
        <v>0.46</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15018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93</v>
      </c>
      <c r="AV9" s="443"/>
      <c r="AW9" s="443"/>
      <c r="AX9" s="443"/>
      <c r="AY9" s="365" t="s">
        <v>100</v>
      </c>
      <c r="AZ9" s="366"/>
      <c r="BA9" s="366"/>
      <c r="BB9" s="366"/>
      <c r="BC9" s="366"/>
      <c r="BD9" s="366"/>
      <c r="BE9" s="366"/>
      <c r="BF9" s="366"/>
      <c r="BG9" s="366"/>
      <c r="BH9" s="366"/>
      <c r="BI9" s="366"/>
      <c r="BJ9" s="366"/>
      <c r="BK9" s="366"/>
      <c r="BL9" s="366"/>
      <c r="BM9" s="367"/>
      <c r="BN9" s="385">
        <v>2755</v>
      </c>
      <c r="BO9" s="386"/>
      <c r="BP9" s="386"/>
      <c r="BQ9" s="386"/>
      <c r="BR9" s="386"/>
      <c r="BS9" s="386"/>
      <c r="BT9" s="386"/>
      <c r="BU9" s="387"/>
      <c r="BV9" s="385">
        <v>-65189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10.9</v>
      </c>
      <c r="CU9" s="356"/>
      <c r="CV9" s="356"/>
      <c r="CW9" s="356"/>
      <c r="CX9" s="356"/>
      <c r="CY9" s="356"/>
      <c r="CZ9" s="356"/>
      <c r="DA9" s="357"/>
      <c r="DB9" s="355">
        <v>9.5</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15568</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146058</v>
      </c>
      <c r="BO10" s="386"/>
      <c r="BP10" s="386"/>
      <c r="BQ10" s="386"/>
      <c r="BR10" s="386"/>
      <c r="BS10" s="386"/>
      <c r="BT10" s="386"/>
      <c r="BU10" s="387"/>
      <c r="BV10" s="385">
        <v>328162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93</v>
      </c>
      <c r="AV11" s="443"/>
      <c r="AW11" s="443"/>
      <c r="AX11" s="443"/>
      <c r="AY11" s="365" t="s">
        <v>110</v>
      </c>
      <c r="AZ11" s="366"/>
      <c r="BA11" s="366"/>
      <c r="BB11" s="366"/>
      <c r="BC11" s="366"/>
      <c r="BD11" s="366"/>
      <c r="BE11" s="366"/>
      <c r="BF11" s="366"/>
      <c r="BG11" s="366"/>
      <c r="BH11" s="366"/>
      <c r="BI11" s="366"/>
      <c r="BJ11" s="366"/>
      <c r="BK11" s="366"/>
      <c r="BL11" s="366"/>
      <c r="BM11" s="367"/>
      <c r="BN11" s="385">
        <v>9400</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16469</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236000</v>
      </c>
      <c r="BO12" s="386"/>
      <c r="BP12" s="386"/>
      <c r="BQ12" s="386"/>
      <c r="BR12" s="386"/>
      <c r="BS12" s="386"/>
      <c r="BT12" s="386"/>
      <c r="BU12" s="387"/>
      <c r="BV12" s="385">
        <v>100000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14922</v>
      </c>
      <c r="S13" s="487"/>
      <c r="T13" s="487"/>
      <c r="U13" s="487"/>
      <c r="V13" s="488"/>
      <c r="W13" s="474" t="s">
        <v>123</v>
      </c>
      <c r="X13" s="398"/>
      <c r="Y13" s="398"/>
      <c r="Z13" s="398"/>
      <c r="AA13" s="398"/>
      <c r="AB13" s="399"/>
      <c r="AC13" s="361">
        <v>709</v>
      </c>
      <c r="AD13" s="362"/>
      <c r="AE13" s="362"/>
      <c r="AF13" s="362"/>
      <c r="AG13" s="363"/>
      <c r="AH13" s="361">
        <v>756</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-77787</v>
      </c>
      <c r="BO13" s="386"/>
      <c r="BP13" s="386"/>
      <c r="BQ13" s="386"/>
      <c r="BR13" s="386"/>
      <c r="BS13" s="386"/>
      <c r="BT13" s="386"/>
      <c r="BU13" s="387"/>
      <c r="BV13" s="385">
        <v>162973</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7</v>
      </c>
      <c r="CU13" s="356"/>
      <c r="CV13" s="356"/>
      <c r="CW13" s="356"/>
      <c r="CX13" s="356"/>
      <c r="CY13" s="356"/>
      <c r="CZ13" s="356"/>
      <c r="DA13" s="357"/>
      <c r="DB13" s="355">
        <v>7.9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16060</v>
      </c>
      <c r="S14" s="487"/>
      <c r="T14" s="487"/>
      <c r="U14" s="487"/>
      <c r="V14" s="488"/>
      <c r="W14" s="489"/>
      <c r="X14" s="401"/>
      <c r="Y14" s="401"/>
      <c r="Z14" s="401"/>
      <c r="AA14" s="401"/>
      <c r="AB14" s="402"/>
      <c r="AC14" s="479">
        <v>9.3000000000000007</v>
      </c>
      <c r="AD14" s="480"/>
      <c r="AE14" s="480"/>
      <c r="AF14" s="480"/>
      <c r="AG14" s="481"/>
      <c r="AH14" s="479">
        <v>9.4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71.099999999999994</v>
      </c>
      <c r="CU14" s="458"/>
      <c r="CV14" s="458"/>
      <c r="CW14" s="458"/>
      <c r="CX14" s="458"/>
      <c r="CY14" s="458"/>
      <c r="CZ14" s="458"/>
      <c r="DA14" s="459"/>
      <c r="DB14" s="490">
        <v>50.6</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15014</v>
      </c>
      <c r="S15" s="487"/>
      <c r="T15" s="487"/>
      <c r="U15" s="487"/>
      <c r="V15" s="488"/>
      <c r="W15" s="474" t="s">
        <v>129</v>
      </c>
      <c r="X15" s="398"/>
      <c r="Y15" s="398"/>
      <c r="Z15" s="398"/>
      <c r="AA15" s="398"/>
      <c r="AB15" s="399"/>
      <c r="AC15" s="361">
        <v>925</v>
      </c>
      <c r="AD15" s="362"/>
      <c r="AE15" s="362"/>
      <c r="AF15" s="362"/>
      <c r="AG15" s="363"/>
      <c r="AH15" s="361">
        <v>965</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2079465</v>
      </c>
      <c r="BO15" s="381"/>
      <c r="BP15" s="381"/>
      <c r="BQ15" s="381"/>
      <c r="BR15" s="381"/>
      <c r="BS15" s="381"/>
      <c r="BT15" s="381"/>
      <c r="BU15" s="382"/>
      <c r="BV15" s="380">
        <v>1947266</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12.2</v>
      </c>
      <c r="AD16" s="480"/>
      <c r="AE16" s="480"/>
      <c r="AF16" s="480"/>
      <c r="AG16" s="481"/>
      <c r="AH16" s="479">
        <v>12</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4071665</v>
      </c>
      <c r="BO16" s="386"/>
      <c r="BP16" s="386"/>
      <c r="BQ16" s="386"/>
      <c r="BR16" s="386"/>
      <c r="BS16" s="386"/>
      <c r="BT16" s="386"/>
      <c r="BU16" s="387"/>
      <c r="BV16" s="385">
        <v>4032821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5957</v>
      </c>
      <c r="AD17" s="362"/>
      <c r="AE17" s="362"/>
      <c r="AF17" s="362"/>
      <c r="AG17" s="363"/>
      <c r="AH17" s="361">
        <v>6322</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2649787</v>
      </c>
      <c r="BO17" s="386"/>
      <c r="BP17" s="386"/>
      <c r="BQ17" s="386"/>
      <c r="BR17" s="386"/>
      <c r="BS17" s="386"/>
      <c r="BT17" s="386"/>
      <c r="BU17" s="387"/>
      <c r="BV17" s="385">
        <v>2464483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261.33999999999997</v>
      </c>
      <c r="M18" s="450"/>
      <c r="N18" s="450"/>
      <c r="O18" s="450"/>
      <c r="P18" s="450"/>
      <c r="Q18" s="450"/>
      <c r="R18" s="451"/>
      <c r="S18" s="451"/>
      <c r="T18" s="451"/>
      <c r="U18" s="451"/>
      <c r="V18" s="452"/>
      <c r="W18" s="466"/>
      <c r="X18" s="467"/>
      <c r="Y18" s="467"/>
      <c r="Z18" s="467"/>
      <c r="AA18" s="467"/>
      <c r="AB18" s="475"/>
      <c r="AC18" s="349">
        <v>78.5</v>
      </c>
      <c r="AD18" s="350"/>
      <c r="AE18" s="350"/>
      <c r="AF18" s="350"/>
      <c r="AG18" s="453"/>
      <c r="AH18" s="349">
        <v>78.599999999999994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4137619</v>
      </c>
      <c r="BO18" s="386"/>
      <c r="BP18" s="386"/>
      <c r="BQ18" s="386"/>
      <c r="BR18" s="386"/>
      <c r="BS18" s="386"/>
      <c r="BT18" s="386"/>
      <c r="BU18" s="387"/>
      <c r="BV18" s="385">
        <v>4075277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57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6126969</v>
      </c>
      <c r="BO19" s="386"/>
      <c r="BP19" s="386"/>
      <c r="BQ19" s="386"/>
      <c r="BR19" s="386"/>
      <c r="BS19" s="386"/>
      <c r="BT19" s="386"/>
      <c r="BU19" s="387"/>
      <c r="BV19" s="385">
        <v>6184526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6974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8029805</v>
      </c>
      <c r="BO23" s="386"/>
      <c r="BP23" s="386"/>
      <c r="BQ23" s="386"/>
      <c r="BR23" s="386"/>
      <c r="BS23" s="386"/>
      <c r="BT23" s="386"/>
      <c r="BU23" s="387"/>
      <c r="BV23" s="385">
        <v>7236556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7000</v>
      </c>
      <c r="R24" s="362"/>
      <c r="S24" s="362"/>
      <c r="T24" s="362"/>
      <c r="U24" s="362"/>
      <c r="V24" s="363"/>
      <c r="W24" s="427"/>
      <c r="X24" s="418"/>
      <c r="Y24" s="419"/>
      <c r="Z24" s="358" t="s">
        <v>153</v>
      </c>
      <c r="AA24" s="359"/>
      <c r="AB24" s="359"/>
      <c r="AC24" s="359"/>
      <c r="AD24" s="359"/>
      <c r="AE24" s="359"/>
      <c r="AF24" s="359"/>
      <c r="AG24" s="360"/>
      <c r="AH24" s="361">
        <v>152</v>
      </c>
      <c r="AI24" s="362"/>
      <c r="AJ24" s="362"/>
      <c r="AK24" s="362"/>
      <c r="AL24" s="363"/>
      <c r="AM24" s="361">
        <v>454176</v>
      </c>
      <c r="AN24" s="362"/>
      <c r="AO24" s="362"/>
      <c r="AP24" s="362"/>
      <c r="AQ24" s="362"/>
      <c r="AR24" s="363"/>
      <c r="AS24" s="361">
        <v>2988</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7126679</v>
      </c>
      <c r="BO24" s="386"/>
      <c r="BP24" s="386"/>
      <c r="BQ24" s="386"/>
      <c r="BR24" s="386"/>
      <c r="BS24" s="386"/>
      <c r="BT24" s="386"/>
      <c r="BU24" s="387"/>
      <c r="BV24" s="385">
        <v>7130544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2</v>
      </c>
      <c r="M25" s="362"/>
      <c r="N25" s="362"/>
      <c r="O25" s="362"/>
      <c r="P25" s="363"/>
      <c r="Q25" s="361">
        <v>6000</v>
      </c>
      <c r="R25" s="362"/>
      <c r="S25" s="362"/>
      <c r="T25" s="362"/>
      <c r="U25" s="362"/>
      <c r="V25" s="363"/>
      <c r="W25" s="427"/>
      <c r="X25" s="418"/>
      <c r="Y25" s="419"/>
      <c r="Z25" s="358" t="s">
        <v>156</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612151</v>
      </c>
      <c r="BO25" s="381"/>
      <c r="BP25" s="381"/>
      <c r="BQ25" s="381"/>
      <c r="BR25" s="381"/>
      <c r="BS25" s="381"/>
      <c r="BT25" s="381"/>
      <c r="BU25" s="382"/>
      <c r="BV25" s="380">
        <v>1739761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5500</v>
      </c>
      <c r="R26" s="362"/>
      <c r="S26" s="362"/>
      <c r="T26" s="362"/>
      <c r="U26" s="362"/>
      <c r="V26" s="363"/>
      <c r="W26" s="427"/>
      <c r="X26" s="418"/>
      <c r="Y26" s="419"/>
      <c r="Z26" s="358" t="s">
        <v>159</v>
      </c>
      <c r="AA26" s="440"/>
      <c r="AB26" s="440"/>
      <c r="AC26" s="440"/>
      <c r="AD26" s="440"/>
      <c r="AE26" s="440"/>
      <c r="AF26" s="440"/>
      <c r="AG26" s="441"/>
      <c r="AH26" s="361">
        <v>5</v>
      </c>
      <c r="AI26" s="362"/>
      <c r="AJ26" s="362"/>
      <c r="AK26" s="362"/>
      <c r="AL26" s="363"/>
      <c r="AM26" s="361">
        <v>16370</v>
      </c>
      <c r="AN26" s="362"/>
      <c r="AO26" s="362"/>
      <c r="AP26" s="362"/>
      <c r="AQ26" s="362"/>
      <c r="AR26" s="363"/>
      <c r="AS26" s="361">
        <v>3274</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2680</v>
      </c>
      <c r="R27" s="362"/>
      <c r="S27" s="362"/>
      <c r="T27" s="362"/>
      <c r="U27" s="362"/>
      <c r="V27" s="363"/>
      <c r="W27" s="427"/>
      <c r="X27" s="418"/>
      <c r="Y27" s="419"/>
      <c r="Z27" s="358" t="s">
        <v>162</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312946</v>
      </c>
      <c r="BO27" s="389"/>
      <c r="BP27" s="389"/>
      <c r="BQ27" s="389"/>
      <c r="BR27" s="389"/>
      <c r="BS27" s="389"/>
      <c r="BT27" s="389"/>
      <c r="BU27" s="390"/>
      <c r="BV27" s="388">
        <v>312946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2180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886061</v>
      </c>
      <c r="BO28" s="381"/>
      <c r="BP28" s="381"/>
      <c r="BQ28" s="381"/>
      <c r="BR28" s="381"/>
      <c r="BS28" s="381"/>
      <c r="BT28" s="381"/>
      <c r="BU28" s="382"/>
      <c r="BV28" s="380">
        <v>976003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14</v>
      </c>
      <c r="M29" s="362"/>
      <c r="N29" s="362"/>
      <c r="O29" s="362"/>
      <c r="P29" s="363"/>
      <c r="Q29" s="361">
        <v>1790</v>
      </c>
      <c r="R29" s="362"/>
      <c r="S29" s="362"/>
      <c r="T29" s="362"/>
      <c r="U29" s="362"/>
      <c r="V29" s="363"/>
      <c r="W29" s="428"/>
      <c r="X29" s="429"/>
      <c r="Y29" s="430"/>
      <c r="Z29" s="358" t="s">
        <v>169</v>
      </c>
      <c r="AA29" s="359"/>
      <c r="AB29" s="359"/>
      <c r="AC29" s="359"/>
      <c r="AD29" s="359"/>
      <c r="AE29" s="359"/>
      <c r="AF29" s="359"/>
      <c r="AG29" s="360"/>
      <c r="AH29" s="361">
        <v>152</v>
      </c>
      <c r="AI29" s="362"/>
      <c r="AJ29" s="362"/>
      <c r="AK29" s="362"/>
      <c r="AL29" s="363"/>
      <c r="AM29" s="361">
        <v>454176</v>
      </c>
      <c r="AN29" s="362"/>
      <c r="AO29" s="362"/>
      <c r="AP29" s="362"/>
      <c r="AQ29" s="362"/>
      <c r="AR29" s="363"/>
      <c r="AS29" s="361">
        <v>2988</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2643</v>
      </c>
      <c r="BO29" s="386"/>
      <c r="BP29" s="386"/>
      <c r="BQ29" s="386"/>
      <c r="BR29" s="386"/>
      <c r="BS29" s="386"/>
      <c r="BT29" s="386"/>
      <c r="BU29" s="387"/>
      <c r="BV29" s="385">
        <v>2643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96.6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641661</v>
      </c>
      <c r="BO30" s="389"/>
      <c r="BP30" s="389"/>
      <c r="BQ30" s="389"/>
      <c r="BR30" s="389"/>
      <c r="BS30" s="389"/>
      <c r="BT30" s="389"/>
      <c r="BU30" s="390"/>
      <c r="BV30" s="388">
        <v>784668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後志広域連合</v>
      </c>
      <c r="BZ34" s="344"/>
      <c r="CA34" s="344"/>
      <c r="CB34" s="344"/>
      <c r="CC34" s="344"/>
      <c r="CD34" s="344"/>
      <c r="CE34" s="344"/>
      <c r="CF34" s="344"/>
      <c r="CG34" s="344"/>
      <c r="CH34" s="344"/>
      <c r="CI34" s="344"/>
      <c r="CJ34" s="344"/>
      <c r="CK34" s="344"/>
      <c r="CL34" s="344"/>
      <c r="CM34" s="344"/>
      <c r="CN34" s="167"/>
      <c r="CO34" s="345">
        <f>IF(CQ34="","",MAX(C34:D43,U34:V43,AM34:AN43,BE34:BF43,BW34:BX43)+1)</f>
        <v>12</v>
      </c>
      <c r="CP34" s="345"/>
      <c r="CQ34" s="344" t="str">
        <f>IF('各会計、関係団体の財政状況及び健全化判断比率'!BS7="","",'各会計、関係団体の財政状況及び健全化判断比率'!BS7)</f>
        <v>倶知安町土地開発公社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地方卸売市場事業特別会計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羊蹄山麓環境衛生組合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介護保険サービス事業特別会計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羊蹄山ろく消防組合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524</v>
      </c>
      <c r="D34" s="1154"/>
      <c r="E34" s="1155"/>
      <c r="F34" s="32" t="s">
        <v>525</v>
      </c>
      <c r="G34" s="33" t="s">
        <v>526</v>
      </c>
      <c r="H34" s="33" t="s">
        <v>527</v>
      </c>
      <c r="I34" s="33" t="s">
        <v>528</v>
      </c>
      <c r="J34" s="34" t="s">
        <v>529</v>
      </c>
      <c r="K34" s="22"/>
      <c r="L34" s="22"/>
      <c r="M34" s="22"/>
      <c r="N34" s="22"/>
      <c r="O34" s="22"/>
      <c r="P34" s="22"/>
    </row>
    <row r="35" spans="1:16" ht="39" customHeight="1">
      <c r="A35" s="22"/>
      <c r="B35" s="35"/>
      <c r="C35" s="1148" t="s">
        <v>530</v>
      </c>
      <c r="D35" s="1149"/>
      <c r="E35" s="1150"/>
      <c r="F35" s="36">
        <v>6.28</v>
      </c>
      <c r="G35" s="37">
        <v>5.75</v>
      </c>
      <c r="H35" s="37">
        <v>6.06</v>
      </c>
      <c r="I35" s="37">
        <v>5.99</v>
      </c>
      <c r="J35" s="38">
        <v>6.17</v>
      </c>
      <c r="K35" s="22"/>
      <c r="L35" s="22"/>
      <c r="M35" s="22"/>
      <c r="N35" s="22"/>
      <c r="O35" s="22"/>
      <c r="P35" s="22"/>
    </row>
    <row r="36" spans="1:16" ht="39" customHeight="1">
      <c r="A36" s="22"/>
      <c r="B36" s="35"/>
      <c r="C36" s="1148" t="s">
        <v>531</v>
      </c>
      <c r="D36" s="1149"/>
      <c r="E36" s="1150"/>
      <c r="F36" s="36">
        <v>4.57</v>
      </c>
      <c r="G36" s="37">
        <v>5.12</v>
      </c>
      <c r="H36" s="37">
        <v>7.39</v>
      </c>
      <c r="I36" s="37">
        <v>5.99</v>
      </c>
      <c r="J36" s="38">
        <v>6</v>
      </c>
      <c r="K36" s="22"/>
      <c r="L36" s="22"/>
      <c r="M36" s="22"/>
      <c r="N36" s="22"/>
      <c r="O36" s="22"/>
      <c r="P36" s="22"/>
    </row>
    <row r="37" spans="1:16" ht="39" customHeight="1">
      <c r="A37" s="22"/>
      <c r="B37" s="35"/>
      <c r="C37" s="1148" t="s">
        <v>532</v>
      </c>
      <c r="D37" s="1149"/>
      <c r="E37" s="1150"/>
      <c r="F37" s="36">
        <v>0.02</v>
      </c>
      <c r="G37" s="37">
        <v>0.28999999999999998</v>
      </c>
      <c r="H37" s="37">
        <v>7.0000000000000007E-2</v>
      </c>
      <c r="I37" s="37">
        <v>7.0000000000000007E-2</v>
      </c>
      <c r="J37" s="38">
        <v>0.08</v>
      </c>
      <c r="K37" s="22"/>
      <c r="L37" s="22"/>
      <c r="M37" s="22"/>
      <c r="N37" s="22"/>
      <c r="O37" s="22"/>
      <c r="P37" s="22"/>
    </row>
    <row r="38" spans="1:16" ht="39" customHeight="1">
      <c r="A38" s="22"/>
      <c r="B38" s="35"/>
      <c r="C38" s="1148" t="s">
        <v>533</v>
      </c>
      <c r="D38" s="1149"/>
      <c r="E38" s="1150"/>
      <c r="F38" s="36">
        <v>0.03</v>
      </c>
      <c r="G38" s="37">
        <v>0.06</v>
      </c>
      <c r="H38" s="37">
        <v>7.0000000000000007E-2</v>
      </c>
      <c r="I38" s="37">
        <v>0.12</v>
      </c>
      <c r="J38" s="38">
        <v>0.04</v>
      </c>
      <c r="K38" s="22"/>
      <c r="L38" s="22"/>
      <c r="M38" s="22"/>
      <c r="N38" s="22"/>
      <c r="O38" s="22"/>
      <c r="P38" s="22"/>
    </row>
    <row r="39" spans="1:16" ht="39" customHeight="1">
      <c r="A39" s="22"/>
      <c r="B39" s="35"/>
      <c r="C39" s="1148" t="s">
        <v>534</v>
      </c>
      <c r="D39" s="1149"/>
      <c r="E39" s="1150"/>
      <c r="F39" s="36">
        <v>0</v>
      </c>
      <c r="G39" s="37">
        <v>0.01</v>
      </c>
      <c r="H39" s="37">
        <v>0.02</v>
      </c>
      <c r="I39" s="37">
        <v>0.02</v>
      </c>
      <c r="J39" s="38">
        <v>0.01</v>
      </c>
      <c r="K39" s="22"/>
      <c r="L39" s="22"/>
      <c r="M39" s="22"/>
      <c r="N39" s="22"/>
      <c r="O39" s="22"/>
      <c r="P39" s="22"/>
    </row>
    <row r="40" spans="1:16" ht="39" customHeight="1">
      <c r="A40" s="22"/>
      <c r="B40" s="35"/>
      <c r="C40" s="1148" t="s">
        <v>535</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536</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537</v>
      </c>
      <c r="D43" s="1152"/>
      <c r="E43" s="1153"/>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813</v>
      </c>
      <c r="L45" s="60">
        <v>770</v>
      </c>
      <c r="M45" s="60">
        <v>739</v>
      </c>
      <c r="N45" s="60">
        <v>674</v>
      </c>
      <c r="O45" s="61">
        <v>745</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280</v>
      </c>
      <c r="L48" s="64">
        <v>283</v>
      </c>
      <c r="M48" s="64">
        <v>280</v>
      </c>
      <c r="N48" s="64">
        <v>283</v>
      </c>
      <c r="O48" s="65">
        <v>229</v>
      </c>
      <c r="P48" s="48"/>
      <c r="Q48" s="48"/>
      <c r="R48" s="48"/>
      <c r="S48" s="48"/>
      <c r="T48" s="48"/>
      <c r="U48" s="48"/>
    </row>
    <row r="49" spans="1:21" ht="30.75" customHeight="1">
      <c r="A49" s="48"/>
      <c r="B49" s="1166"/>
      <c r="C49" s="1167"/>
      <c r="D49" s="62"/>
      <c r="E49" s="1158" t="s">
        <v>16</v>
      </c>
      <c r="F49" s="1158"/>
      <c r="G49" s="1158"/>
      <c r="H49" s="1158"/>
      <c r="I49" s="1158"/>
      <c r="J49" s="1159"/>
      <c r="K49" s="63">
        <v>38</v>
      </c>
      <c r="L49" s="64">
        <v>38</v>
      </c>
      <c r="M49" s="64">
        <v>7</v>
      </c>
      <c r="N49" s="64">
        <v>15</v>
      </c>
      <c r="O49" s="65">
        <v>17</v>
      </c>
      <c r="P49" s="48"/>
      <c r="Q49" s="48"/>
      <c r="R49" s="48"/>
      <c r="S49" s="48"/>
      <c r="T49" s="48"/>
      <c r="U49" s="48"/>
    </row>
    <row r="50" spans="1:21" ht="30.75" customHeight="1">
      <c r="A50" s="48"/>
      <c r="B50" s="1166"/>
      <c r="C50" s="1167"/>
      <c r="D50" s="62"/>
      <c r="E50" s="1158" t="s">
        <v>17</v>
      </c>
      <c r="F50" s="1158"/>
      <c r="G50" s="1158"/>
      <c r="H50" s="1158"/>
      <c r="I50" s="1158"/>
      <c r="J50" s="1159"/>
      <c r="K50" s="63">
        <v>84</v>
      </c>
      <c r="L50" s="64">
        <v>76</v>
      </c>
      <c r="M50" s="64">
        <v>40</v>
      </c>
      <c r="N50" s="64">
        <v>40</v>
      </c>
      <c r="O50" s="65">
        <v>33</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755</v>
      </c>
      <c r="L52" s="64">
        <v>745</v>
      </c>
      <c r="M52" s="64">
        <v>767</v>
      </c>
      <c r="N52" s="64">
        <v>718</v>
      </c>
      <c r="O52" s="65">
        <v>712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461</v>
      </c>
      <c r="L53" s="69">
        <v>422</v>
      </c>
      <c r="M53" s="69">
        <v>299</v>
      </c>
      <c r="N53" s="69">
        <v>294</v>
      </c>
      <c r="O53" s="70">
        <v>312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7130</v>
      </c>
      <c r="J41" s="83">
        <v>7342</v>
      </c>
      <c r="K41" s="83">
        <v>7242</v>
      </c>
      <c r="L41" s="83">
        <v>7237</v>
      </c>
      <c r="M41" s="84">
        <v>8030</v>
      </c>
    </row>
    <row r="42" spans="2:13" ht="27.75" customHeight="1">
      <c r="B42" s="1174"/>
      <c r="C42" s="1175"/>
      <c r="D42" s="85"/>
      <c r="E42" s="1178" t="s">
        <v>26</v>
      </c>
      <c r="F42" s="1178"/>
      <c r="G42" s="1178"/>
      <c r="H42" s="1179"/>
      <c r="I42" s="86">
        <v>272</v>
      </c>
      <c r="J42" s="87">
        <v>200</v>
      </c>
      <c r="K42" s="87">
        <v>163</v>
      </c>
      <c r="L42" s="87">
        <v>124</v>
      </c>
      <c r="M42" s="88">
        <v>90</v>
      </c>
    </row>
    <row r="43" spans="2:13" ht="27.75" customHeight="1">
      <c r="B43" s="1174"/>
      <c r="C43" s="1175"/>
      <c r="D43" s="85"/>
      <c r="E43" s="1178" t="s">
        <v>27</v>
      </c>
      <c r="F43" s="1178"/>
      <c r="G43" s="1178"/>
      <c r="H43" s="1179"/>
      <c r="I43" s="86">
        <v>3613</v>
      </c>
      <c r="J43" s="87">
        <v>3545</v>
      </c>
      <c r="K43" s="87">
        <v>3492</v>
      </c>
      <c r="L43" s="87">
        <v>3364</v>
      </c>
      <c r="M43" s="88">
        <v>2951</v>
      </c>
    </row>
    <row r="44" spans="2:13" ht="27.75" customHeight="1">
      <c r="B44" s="1174"/>
      <c r="C44" s="1175"/>
      <c r="D44" s="85"/>
      <c r="E44" s="1178" t="s">
        <v>28</v>
      </c>
      <c r="F44" s="1178"/>
      <c r="G44" s="1178"/>
      <c r="H44" s="1179"/>
      <c r="I44" s="86">
        <v>160</v>
      </c>
      <c r="J44" s="87">
        <v>123</v>
      </c>
      <c r="K44" s="87">
        <v>148</v>
      </c>
      <c r="L44" s="87">
        <v>144</v>
      </c>
      <c r="M44" s="88">
        <v>128</v>
      </c>
    </row>
    <row r="45" spans="2:13" ht="27.75" customHeight="1">
      <c r="B45" s="1174"/>
      <c r="C45" s="1175"/>
      <c r="D45" s="85"/>
      <c r="E45" s="1178" t="s">
        <v>29</v>
      </c>
      <c r="F45" s="1178"/>
      <c r="G45" s="1178"/>
      <c r="H45" s="1179"/>
      <c r="I45" s="86">
        <v>1737</v>
      </c>
      <c r="J45" s="87">
        <v>1711</v>
      </c>
      <c r="K45" s="87">
        <v>1560</v>
      </c>
      <c r="L45" s="87">
        <v>1495</v>
      </c>
      <c r="M45" s="88">
        <v>1470</v>
      </c>
    </row>
    <row r="46" spans="2:13" ht="27.75" customHeight="1">
      <c r="B46" s="1174"/>
      <c r="C46" s="1175"/>
      <c r="D46" s="89"/>
      <c r="E46" s="1178" t="s">
        <v>30</v>
      </c>
      <c r="F46" s="1178"/>
      <c r="G46" s="1178"/>
      <c r="H46" s="1179"/>
      <c r="I46" s="86" t="s">
        <v>476</v>
      </c>
      <c r="J46" s="87" t="s">
        <v>476</v>
      </c>
      <c r="K46" s="87" t="s">
        <v>476</v>
      </c>
      <c r="L46" s="87" t="s">
        <v>476</v>
      </c>
      <c r="M46" s="88" t="s">
        <v>476</v>
      </c>
    </row>
    <row r="47" spans="2:13" ht="27.75" customHeight="1">
      <c r="B47" s="1174"/>
      <c r="C47" s="1175"/>
      <c r="D47" s="90"/>
      <c r="E47" s="1188" t="s">
        <v>31</v>
      </c>
      <c r="F47" s="1189"/>
      <c r="G47" s="1189"/>
      <c r="H47" s="1190"/>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76"/>
      <c r="C49" s="1177"/>
      <c r="D49" s="85"/>
      <c r="E49" s="1178" t="s">
        <v>33</v>
      </c>
      <c r="F49" s="1178"/>
      <c r="G49" s="1178"/>
      <c r="H49" s="1179"/>
      <c r="I49" s="86" t="s">
        <v>476</v>
      </c>
      <c r="J49" s="87" t="s">
        <v>476</v>
      </c>
      <c r="K49" s="87" t="s">
        <v>476</v>
      </c>
      <c r="L49" s="87" t="s">
        <v>476</v>
      </c>
      <c r="M49" s="88" t="s">
        <v>476</v>
      </c>
    </row>
    <row r="50" spans="2:13" ht="27.75" customHeight="1">
      <c r="B50" s="1172" t="s">
        <v>34</v>
      </c>
      <c r="C50" s="1173"/>
      <c r="D50" s="91"/>
      <c r="E50" s="1178" t="s">
        <v>35</v>
      </c>
      <c r="F50" s="1178"/>
      <c r="G50" s="1178"/>
      <c r="H50" s="1179"/>
      <c r="I50" s="86">
        <v>1757</v>
      </c>
      <c r="J50" s="87">
        <v>1700</v>
      </c>
      <c r="K50" s="87">
        <v>1600</v>
      </c>
      <c r="L50" s="87">
        <v>1884</v>
      </c>
      <c r="M50" s="88">
        <v>1651</v>
      </c>
    </row>
    <row r="51" spans="2:13" ht="27.75" customHeight="1">
      <c r="B51" s="1174"/>
      <c r="C51" s="1175"/>
      <c r="D51" s="85"/>
      <c r="E51" s="1178" t="s">
        <v>36</v>
      </c>
      <c r="F51" s="1178"/>
      <c r="G51" s="1178"/>
      <c r="H51" s="1179"/>
      <c r="I51" s="86">
        <v>2000</v>
      </c>
      <c r="J51" s="87">
        <v>1862</v>
      </c>
      <c r="K51" s="87">
        <v>1764</v>
      </c>
      <c r="L51" s="87">
        <v>1658</v>
      </c>
      <c r="M51" s="88">
        <v>1491</v>
      </c>
    </row>
    <row r="52" spans="2:13" ht="27.75" customHeight="1">
      <c r="B52" s="1176"/>
      <c r="C52" s="1177"/>
      <c r="D52" s="85"/>
      <c r="E52" s="1178" t="s">
        <v>37</v>
      </c>
      <c r="F52" s="1178"/>
      <c r="G52" s="1178"/>
      <c r="H52" s="1179"/>
      <c r="I52" s="86">
        <v>6612</v>
      </c>
      <c r="J52" s="87">
        <v>6904</v>
      </c>
      <c r="K52" s="87">
        <v>6768</v>
      </c>
      <c r="L52" s="87">
        <v>6657</v>
      </c>
      <c r="M52" s="88">
        <v>6458</v>
      </c>
    </row>
    <row r="53" spans="2:13" ht="27.75" customHeight="1" thickBot="1">
      <c r="B53" s="1180" t="s">
        <v>21</v>
      </c>
      <c r="C53" s="1181"/>
      <c r="D53" s="92"/>
      <c r="E53" s="1182" t="s">
        <v>38</v>
      </c>
      <c r="F53" s="1182"/>
      <c r="G53" s="1182"/>
      <c r="H53" s="1183"/>
      <c r="I53" s="93">
        <v>2544</v>
      </c>
      <c r="J53" s="94">
        <v>2457</v>
      </c>
      <c r="K53" s="94">
        <v>2473</v>
      </c>
      <c r="L53" s="94">
        <v>2165</v>
      </c>
      <c r="M53" s="95">
        <v>3069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547</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547</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1200" t="s">
        <v>549</v>
      </c>
      <c r="I42" s="1201"/>
      <c r="J42" s="1201"/>
      <c r="K42" s="1201"/>
      <c r="L42" s="246"/>
      <c r="M42" s="246"/>
      <c r="N42" s="246"/>
      <c r="O42" s="246"/>
    </row>
    <row r="43" spans="2:17">
      <c r="B43" s="250"/>
      <c r="C43" s="246"/>
      <c r="D43" s="246"/>
      <c r="E43" s="246"/>
      <c r="F43" s="246"/>
      <c r="G43" s="1202" t="s">
        <v>550</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551</v>
      </c>
    </row>
    <row r="50" spans="1:17">
      <c r="B50" s="250"/>
      <c r="C50" s="246"/>
      <c r="D50" s="246"/>
      <c r="E50" s="246"/>
      <c r="F50" s="246"/>
      <c r="G50" s="1212"/>
      <c r="H50" s="1213"/>
      <c r="I50" s="1213"/>
      <c r="J50" s="1214"/>
      <c r="K50" s="1215" t="s">
        <v>516</v>
      </c>
      <c r="L50" s="1215" t="s">
        <v>517</v>
      </c>
      <c r="M50" s="1215" t="s">
        <v>518</v>
      </c>
      <c r="N50" s="1215" t="s">
        <v>519</v>
      </c>
      <c r="O50" s="1215" t="s">
        <v>520</v>
      </c>
    </row>
    <row r="51" spans="1:17">
      <c r="B51" s="250"/>
      <c r="C51" s="246"/>
      <c r="D51" s="246"/>
      <c r="E51" s="246"/>
      <c r="F51" s="246"/>
      <c r="G51" s="1216" t="s">
        <v>552</v>
      </c>
      <c r="H51" s="1217"/>
      <c r="I51" s="1218" t="s">
        <v>553</v>
      </c>
      <c r="J51" s="1218"/>
      <c r="K51" s="1219"/>
      <c r="L51" s="1219"/>
      <c r="M51" s="1219"/>
      <c r="N51" s="1220">
        <v>50.6</v>
      </c>
      <c r="O51" s="1220">
        <v>71.099999999999994</v>
      </c>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554</v>
      </c>
      <c r="J53" s="1225"/>
      <c r="K53" s="1226"/>
      <c r="L53" s="1226"/>
      <c r="M53" s="1226"/>
      <c r="N53" s="1227">
        <v>54.2</v>
      </c>
      <c r="O53" s="1227">
        <v>55.7</v>
      </c>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555</v>
      </c>
      <c r="H55" s="1232"/>
      <c r="I55" s="1225" t="s">
        <v>553</v>
      </c>
      <c r="J55" s="1225"/>
      <c r="K55" s="1219"/>
      <c r="L55" s="1219"/>
      <c r="M55" s="1219"/>
      <c r="N55" s="1220">
        <v>36.5</v>
      </c>
      <c r="O55" s="1220">
        <v>32.9</v>
      </c>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554</v>
      </c>
      <c r="J57" s="1236"/>
      <c r="K57" s="1226"/>
      <c r="L57" s="1226"/>
      <c r="M57" s="1226"/>
      <c r="N57" s="1227">
        <v>54.1</v>
      </c>
      <c r="O57" s="1227">
        <v>56.7</v>
      </c>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1200" t="s">
        <v>549</v>
      </c>
      <c r="I64" s="1201"/>
      <c r="J64" s="1201"/>
      <c r="K64" s="1201"/>
      <c r="L64" s="246"/>
      <c r="M64" s="246"/>
      <c r="N64" s="246"/>
      <c r="O64" s="246"/>
    </row>
    <row r="65" spans="2:30">
      <c r="B65" s="250"/>
      <c r="C65" s="246"/>
      <c r="D65" s="246"/>
      <c r="E65" s="246"/>
      <c r="F65" s="246"/>
      <c r="G65" s="1202" t="s">
        <v>557</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558</v>
      </c>
      <c r="I71" s="1250"/>
      <c r="J71" s="1246"/>
      <c r="K71" s="1246"/>
      <c r="L71" s="1247"/>
      <c r="M71" s="1246"/>
      <c r="N71" s="1247"/>
      <c r="O71" s="1248"/>
    </row>
    <row r="72" spans="2:30">
      <c r="B72" s="250"/>
      <c r="C72" s="246"/>
      <c r="D72" s="246"/>
      <c r="E72" s="246"/>
      <c r="F72" s="246"/>
      <c r="G72" s="1212"/>
      <c r="H72" s="1213"/>
      <c r="I72" s="1213"/>
      <c r="J72" s="1214"/>
      <c r="K72" s="1215" t="s">
        <v>516</v>
      </c>
      <c r="L72" s="1215" t="s">
        <v>517</v>
      </c>
      <c r="M72" s="1215" t="s">
        <v>518</v>
      </c>
      <c r="N72" s="1215" t="s">
        <v>519</v>
      </c>
      <c r="O72" s="1215" t="s">
        <v>520</v>
      </c>
    </row>
    <row r="73" spans="2:30">
      <c r="B73" s="250"/>
      <c r="C73" s="246"/>
      <c r="D73" s="246"/>
      <c r="E73" s="246"/>
      <c r="F73" s="246"/>
      <c r="G73" s="1216" t="s">
        <v>552</v>
      </c>
      <c r="H73" s="1217"/>
      <c r="I73" s="1218" t="s">
        <v>553</v>
      </c>
      <c r="J73" s="1218"/>
      <c r="K73" s="1251">
        <v>60.6</v>
      </c>
      <c r="L73" s="1251">
        <v>58.1</v>
      </c>
      <c r="M73" s="1220">
        <v>58.9</v>
      </c>
      <c r="N73" s="1220">
        <v>50.6</v>
      </c>
      <c r="O73" s="1220">
        <v>71.099999999999994</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559</v>
      </c>
      <c r="J75" s="1225"/>
      <c r="K75" s="1227">
        <v>12.2</v>
      </c>
      <c r="L75" s="1227">
        <v>11</v>
      </c>
      <c r="M75" s="1227">
        <v>9.3000000000000007</v>
      </c>
      <c r="N75" s="1227">
        <v>7.9</v>
      </c>
      <c r="O75" s="1227">
        <v>7</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555</v>
      </c>
      <c r="H77" s="1232"/>
      <c r="I77" s="1225" t="s">
        <v>553</v>
      </c>
      <c r="J77" s="1225"/>
      <c r="K77" s="1251">
        <v>61.3</v>
      </c>
      <c r="L77" s="1251">
        <v>54.6</v>
      </c>
      <c r="M77" s="1220">
        <v>48.7</v>
      </c>
      <c r="N77" s="1220">
        <v>36.5</v>
      </c>
      <c r="O77" s="1220">
        <v>32.9</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559</v>
      </c>
      <c r="J79" s="1236"/>
      <c r="K79" s="1253">
        <v>11.7</v>
      </c>
      <c r="L79" s="1253">
        <v>11.2</v>
      </c>
      <c r="M79" s="1253">
        <v>10.4</v>
      </c>
      <c r="N79" s="1253">
        <v>9</v>
      </c>
      <c r="O79" s="1253">
        <v>8.1999999999999993</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106730</v>
      </c>
      <c r="E3" s="118"/>
      <c r="F3" s="119">
        <v>69806</v>
      </c>
      <c r="G3" s="120"/>
      <c r="H3" s="121"/>
    </row>
    <row r="4" spans="1:8">
      <c r="A4" s="122"/>
      <c r="B4" s="123"/>
      <c r="C4" s="124"/>
      <c r="D4" s="125">
        <v>56446</v>
      </c>
      <c r="E4" s="126"/>
      <c r="F4" s="127">
        <v>32823</v>
      </c>
      <c r="G4" s="128"/>
      <c r="H4" s="129"/>
    </row>
    <row r="5" spans="1:8">
      <c r="A5" s="110" t="s">
        <v>510</v>
      </c>
      <c r="B5" s="115"/>
      <c r="C5" s="116"/>
      <c r="D5" s="117">
        <v>85131</v>
      </c>
      <c r="E5" s="118"/>
      <c r="F5" s="119">
        <v>74444</v>
      </c>
      <c r="G5" s="120"/>
      <c r="H5" s="121"/>
    </row>
    <row r="6" spans="1:8">
      <c r="A6" s="122"/>
      <c r="B6" s="123"/>
      <c r="C6" s="124"/>
      <c r="D6" s="125">
        <v>66023</v>
      </c>
      <c r="E6" s="126"/>
      <c r="F6" s="127">
        <v>34175</v>
      </c>
      <c r="G6" s="128"/>
      <c r="H6" s="129"/>
    </row>
    <row r="7" spans="1:8">
      <c r="A7" s="110" t="s">
        <v>511</v>
      </c>
      <c r="B7" s="115"/>
      <c r="C7" s="116"/>
      <c r="D7" s="117">
        <v>63979</v>
      </c>
      <c r="E7" s="118"/>
      <c r="F7" s="119">
        <v>85205</v>
      </c>
      <c r="G7" s="120"/>
      <c r="H7" s="121"/>
    </row>
    <row r="8" spans="1:8">
      <c r="A8" s="122"/>
      <c r="B8" s="123"/>
      <c r="C8" s="124"/>
      <c r="D8" s="125">
        <v>34474</v>
      </c>
      <c r="E8" s="126"/>
      <c r="F8" s="127">
        <v>38847</v>
      </c>
      <c r="G8" s="128"/>
      <c r="H8" s="129"/>
    </row>
    <row r="9" spans="1:8">
      <c r="A9" s="110" t="s">
        <v>512</v>
      </c>
      <c r="B9" s="115"/>
      <c r="C9" s="116"/>
      <c r="D9" s="117">
        <v>63952</v>
      </c>
      <c r="E9" s="118"/>
      <c r="F9" s="119">
        <v>69469</v>
      </c>
      <c r="G9" s="120"/>
      <c r="H9" s="121"/>
    </row>
    <row r="10" spans="1:8">
      <c r="A10" s="122"/>
      <c r="B10" s="123"/>
      <c r="C10" s="124"/>
      <c r="D10" s="125">
        <v>38146</v>
      </c>
      <c r="E10" s="126"/>
      <c r="F10" s="127">
        <v>38215</v>
      </c>
      <c r="G10" s="128"/>
      <c r="H10" s="129"/>
    </row>
    <row r="11" spans="1:8">
      <c r="A11" s="110" t="s">
        <v>513</v>
      </c>
      <c r="B11" s="115"/>
      <c r="C11" s="116"/>
      <c r="D11" s="117">
        <v>151050</v>
      </c>
      <c r="E11" s="118"/>
      <c r="F11" s="119">
        <v>67293</v>
      </c>
      <c r="G11" s="120"/>
      <c r="H11" s="121"/>
    </row>
    <row r="12" spans="1:8">
      <c r="A12" s="122"/>
      <c r="B12" s="123"/>
      <c r="C12" s="130"/>
      <c r="D12" s="125">
        <v>111043</v>
      </c>
      <c r="E12" s="126"/>
      <c r="F12" s="127">
        <v>35076</v>
      </c>
      <c r="G12" s="128"/>
      <c r="H12" s="129"/>
    </row>
    <row r="13" spans="1:8">
      <c r="A13" s="110"/>
      <c r="B13" s="115"/>
      <c r="C13" s="131"/>
      <c r="D13" s="132">
        <v>94168</v>
      </c>
      <c r="E13" s="133"/>
      <c r="F13" s="134">
        <v>73243</v>
      </c>
      <c r="G13" s="135"/>
      <c r="H13" s="121"/>
    </row>
    <row r="14" spans="1:8">
      <c r="A14" s="122"/>
      <c r="B14" s="123"/>
      <c r="C14" s="124"/>
      <c r="D14" s="125">
        <v>61226</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4.47</v>
      </c>
      <c r="C19" s="136">
        <f>ROUND(VALUE(SUBSTITUTE(実質収支比率等に係る経年分析!G$48,"▲","-")),2)</f>
        <v>5.01</v>
      </c>
      <c r="D19" s="136">
        <f>ROUND(VALUE(SUBSTITUTE(実質収支比率等に係る経年分析!H$48,"▲","-")),2)</f>
        <v>7.28</v>
      </c>
      <c r="E19" s="136">
        <f>ROUND(VALUE(SUBSTITUTE(実質収支比率等に係る経年分析!I$48,"▲","-")),2)</f>
        <v>5.88</v>
      </c>
      <c r="F19" s="136">
        <f>ROUND(VALUE(SUBSTITUTE(実質収支比率等に係る経年分析!J$48,"▲","-")),2)</f>
        <v>5.89</v>
      </c>
    </row>
    <row r="20" spans="1:11">
      <c r="A20" s="136" t="s">
        <v>43</v>
      </c>
      <c r="B20" s="136">
        <f>ROUND(VALUE(SUBSTITUTE(実質収支比率等に係る経年分析!F$47,"▲","-")),2)</f>
        <v>19.86</v>
      </c>
      <c r="C20" s="136">
        <f>ROUND(VALUE(SUBSTITUTE(実質収支比率等に係る経年分析!G$47,"▲","-")),2)</f>
        <v>16.73</v>
      </c>
      <c r="D20" s="136">
        <f>ROUND(VALUE(SUBSTITUTE(実質収支比率等に係る経年分析!H$47,"▲","-")),2)</f>
        <v>15.56</v>
      </c>
      <c r="E20" s="136">
        <f>ROUND(VALUE(SUBSTITUTE(実質収支比率等に係る経年分析!I$47,"▲","-")),2)</f>
        <v>20.14</v>
      </c>
      <c r="F20" s="136">
        <f>ROUND(VALUE(SUBSTITUTE(実質収支比率等に係る経年分析!J$47,"▲","-")),2)</f>
        <v>18.16</v>
      </c>
    </row>
    <row r="21" spans="1:11">
      <c r="A21" s="136" t="s">
        <v>44</v>
      </c>
      <c r="B21" s="136">
        <f>IF(ISNUMBER(VALUE(SUBSTITUTE(実質収支比率等に係る経年分析!F$49,"▲","-"))),ROUND(VALUE(SUBSTITUTE(実質収支比率等に係る経年分析!F$49,"▲","-")),2),NA())</f>
        <v>-0.35</v>
      </c>
      <c r="C21" s="136">
        <f>IF(ISNUMBER(VALUE(SUBSTITUTE(実質収支比率等に係る経年分析!G$49,"▲","-"))),ROUND(VALUE(SUBSTITUTE(実質収支比率等に係る経年分析!G$49,"▲","-")),2),NA())</f>
        <v>-2.46</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3.36</v>
      </c>
      <c r="F21" s="136">
        <f>IF(ISNUMBER(VALUE(SUBSTITUTE(実質収支比率等に係る経年分析!J$49,"▲","-"))),ROUND(VALUE(SUBSTITUTE(実質収支比率等に係る経年分析!J$49,"▲","-")),2),NA())</f>
        <v>-1.59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地方卸売市場事業特別会計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6.17</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4.6100000000000003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3.83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2.98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1.55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755</v>
      </c>
      <c r="E42" s="138"/>
      <c r="F42" s="138"/>
      <c r="G42" s="138">
        <f>'実質公債費比率（分子）の構造'!L$52</f>
        <v>745</v>
      </c>
      <c r="H42" s="138"/>
      <c r="I42" s="138"/>
      <c r="J42" s="138">
        <f>'実質公債費比率（分子）の構造'!M$52</f>
        <v>767</v>
      </c>
      <c r="K42" s="138"/>
      <c r="L42" s="138"/>
      <c r="M42" s="138">
        <f>'実質公債費比率（分子）の構造'!N$52</f>
        <v>718</v>
      </c>
      <c r="N42" s="138"/>
      <c r="O42" s="138"/>
      <c r="P42" s="138">
        <f>'実質公債費比率（分子）の構造'!O$52</f>
        <v>712</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84</v>
      </c>
      <c r="C44" s="138"/>
      <c r="D44" s="138"/>
      <c r="E44" s="138">
        <f>'実質公債費比率（分子）の構造'!L$50</f>
        <v>76</v>
      </c>
      <c r="F44" s="138"/>
      <c r="G44" s="138"/>
      <c r="H44" s="138">
        <f>'実質公債費比率（分子）の構造'!M$50</f>
        <v>40</v>
      </c>
      <c r="I44" s="138"/>
      <c r="J44" s="138"/>
      <c r="K44" s="138">
        <f>'実質公債費比率（分子）の構造'!N$50</f>
        <v>40</v>
      </c>
      <c r="L44" s="138"/>
      <c r="M44" s="138"/>
      <c r="N44" s="138">
        <f>'実質公債費比率（分子）の構造'!O$50</f>
        <v>33</v>
      </c>
      <c r="O44" s="138"/>
      <c r="P44" s="138"/>
    </row>
    <row r="45" spans="1:16">
      <c r="A45" s="138" t="s">
        <v>54</v>
      </c>
      <c r="B45" s="138">
        <f>'実質公債費比率（分子）の構造'!K$49</f>
        <v>38</v>
      </c>
      <c r="C45" s="138"/>
      <c r="D45" s="138"/>
      <c r="E45" s="138">
        <f>'実質公債費比率（分子）の構造'!L$49</f>
        <v>38</v>
      </c>
      <c r="F45" s="138"/>
      <c r="G45" s="138"/>
      <c r="H45" s="138">
        <f>'実質公債費比率（分子）の構造'!M$49</f>
        <v>7</v>
      </c>
      <c r="I45" s="138"/>
      <c r="J45" s="138"/>
      <c r="K45" s="138">
        <f>'実質公債費比率（分子）の構造'!N$49</f>
        <v>15</v>
      </c>
      <c r="L45" s="138"/>
      <c r="M45" s="138"/>
      <c r="N45" s="138">
        <f>'実質公債費比率（分子）の構造'!O$49</f>
        <v>17</v>
      </c>
      <c r="O45" s="138"/>
      <c r="P45" s="138"/>
    </row>
    <row r="46" spans="1:16">
      <c r="A46" s="138" t="s">
        <v>55</v>
      </c>
      <c r="B46" s="138">
        <f>'実質公債費比率（分子）の構造'!K$48</f>
        <v>280</v>
      </c>
      <c r="C46" s="138"/>
      <c r="D46" s="138"/>
      <c r="E46" s="138">
        <f>'実質公債費比率（分子）の構造'!L$48</f>
        <v>283</v>
      </c>
      <c r="F46" s="138"/>
      <c r="G46" s="138"/>
      <c r="H46" s="138">
        <f>'実質公債費比率（分子）の構造'!M$48</f>
        <v>280</v>
      </c>
      <c r="I46" s="138"/>
      <c r="J46" s="138"/>
      <c r="K46" s="138">
        <f>'実質公債費比率（分子）の構造'!N$48</f>
        <v>283</v>
      </c>
      <c r="L46" s="138"/>
      <c r="M46" s="138"/>
      <c r="N46" s="138">
        <f>'実質公債費比率（分子）の構造'!O$48</f>
        <v>229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813</v>
      </c>
      <c r="C49" s="138"/>
      <c r="D49" s="138"/>
      <c r="E49" s="138">
        <f>'実質公債費比率（分子）の構造'!L$45</f>
        <v>770</v>
      </c>
      <c r="F49" s="138"/>
      <c r="G49" s="138"/>
      <c r="H49" s="138">
        <f>'実質公債費比率（分子）の構造'!M$45</f>
        <v>739</v>
      </c>
      <c r="I49" s="138"/>
      <c r="J49" s="138"/>
      <c r="K49" s="138">
        <f>'実質公債費比率（分子）の構造'!N$45</f>
        <v>674</v>
      </c>
      <c r="L49" s="138"/>
      <c r="M49" s="138"/>
      <c r="N49" s="138">
        <f>'実質公債費比率（分子）の構造'!O$45</f>
        <v>745</v>
      </c>
      <c r="O49" s="138"/>
      <c r="P49" s="138"/>
    </row>
    <row r="50" spans="1:16">
      <c r="A50" s="138" t="s">
        <v>59</v>
      </c>
      <c r="B50" s="138" t="e">
        <f>NA()</f>
        <v>#N/A</v>
      </c>
      <c r="C50" s="138">
        <f>IF(ISNUMBER('実質公債費比率（分子）の構造'!K$53),'実質公債費比率（分子）の構造'!K$53,NA())</f>
        <v>461</v>
      </c>
      <c r="D50" s="138" t="e">
        <f>NA()</f>
        <v>#N/A</v>
      </c>
      <c r="E50" s="138" t="e">
        <f>NA()</f>
        <v>#N/A</v>
      </c>
      <c r="F50" s="138">
        <f>IF(ISNUMBER('実質公債費比率（分子）の構造'!L$53),'実質公債費比率（分子）の構造'!L$53,NA())</f>
        <v>422</v>
      </c>
      <c r="G50" s="138" t="e">
        <f>NA()</f>
        <v>#N/A</v>
      </c>
      <c r="H50" s="138" t="e">
        <f>NA()</f>
        <v>#N/A</v>
      </c>
      <c r="I50" s="138">
        <f>IF(ISNUMBER('実質公債費比率（分子）の構造'!M$53),'実質公債費比率（分子）の構造'!M$53,NA())</f>
        <v>299</v>
      </c>
      <c r="J50" s="138" t="e">
        <f>NA()</f>
        <v>#N/A</v>
      </c>
      <c r="K50" s="138" t="e">
        <f>NA()</f>
        <v>#N/A</v>
      </c>
      <c r="L50" s="138">
        <f>IF(ISNUMBER('実質公債費比率（分子）の構造'!N$53),'実質公債費比率（分子）の構造'!N$53,NA())</f>
        <v>294</v>
      </c>
      <c r="M50" s="138" t="e">
        <f>NA()</f>
        <v>#N/A</v>
      </c>
      <c r="N50" s="138" t="e">
        <f>NA()</f>
        <v>#N/A</v>
      </c>
      <c r="O50" s="138">
        <f>IF(ISNUMBER('実質公債費比率（分子）の構造'!O$53),'実質公債費比率（分子）の構造'!O$53,NA())</f>
        <v>312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6612</v>
      </c>
      <c r="E56" s="137"/>
      <c r="F56" s="137"/>
      <c r="G56" s="137">
        <f>'将来負担比率（分子）の構造'!J$52</f>
        <v>6904</v>
      </c>
      <c r="H56" s="137"/>
      <c r="I56" s="137"/>
      <c r="J56" s="137">
        <f>'将来負担比率（分子）の構造'!K$52</f>
        <v>6768</v>
      </c>
      <c r="K56" s="137"/>
      <c r="L56" s="137"/>
      <c r="M56" s="137">
        <f>'将来負担比率（分子）の構造'!L$52</f>
        <v>6657</v>
      </c>
      <c r="N56" s="137"/>
      <c r="O56" s="137"/>
      <c r="P56" s="137">
        <f>'将来負担比率（分子）の構造'!M$52</f>
        <v>6458</v>
      </c>
    </row>
    <row r="57" spans="1:16">
      <c r="A57" s="137" t="s">
        <v>36</v>
      </c>
      <c r="B57" s="137"/>
      <c r="C57" s="137"/>
      <c r="D57" s="137">
        <f>'将来負担比率（分子）の構造'!I$51</f>
        <v>2000</v>
      </c>
      <c r="E57" s="137"/>
      <c r="F57" s="137"/>
      <c r="G57" s="137">
        <f>'将来負担比率（分子）の構造'!J$51</f>
        <v>1862</v>
      </c>
      <c r="H57" s="137"/>
      <c r="I57" s="137"/>
      <c r="J57" s="137">
        <f>'将来負担比率（分子）の構造'!K$51</f>
        <v>1764</v>
      </c>
      <c r="K57" s="137"/>
      <c r="L57" s="137"/>
      <c r="M57" s="137">
        <f>'将来負担比率（分子）の構造'!L$51</f>
        <v>1658</v>
      </c>
      <c r="N57" s="137"/>
      <c r="O57" s="137"/>
      <c r="P57" s="137">
        <f>'将来負担比率（分子）の構造'!M$51</f>
        <v>1491</v>
      </c>
    </row>
    <row r="58" spans="1:16">
      <c r="A58" s="137" t="s">
        <v>35</v>
      </c>
      <c r="B58" s="137"/>
      <c r="C58" s="137"/>
      <c r="D58" s="137">
        <f>'将来負担比率（分子）の構造'!I$50</f>
        <v>1757</v>
      </c>
      <c r="E58" s="137"/>
      <c r="F58" s="137"/>
      <c r="G58" s="137">
        <f>'将来負担比率（分子）の構造'!J$50</f>
        <v>1700</v>
      </c>
      <c r="H58" s="137"/>
      <c r="I58" s="137"/>
      <c r="J58" s="137">
        <f>'将来負担比率（分子）の構造'!K$50</f>
        <v>1600</v>
      </c>
      <c r="K58" s="137"/>
      <c r="L58" s="137"/>
      <c r="M58" s="137">
        <f>'将来負担比率（分子）の構造'!L$50</f>
        <v>1884</v>
      </c>
      <c r="N58" s="137"/>
      <c r="O58" s="137"/>
      <c r="P58" s="137">
        <f>'将来負担比率（分子）の構造'!M$50</f>
        <v>1651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1737</v>
      </c>
      <c r="C62" s="137"/>
      <c r="D62" s="137"/>
      <c r="E62" s="137">
        <f>'将来負担比率（分子）の構造'!J$45</f>
        <v>1711</v>
      </c>
      <c r="F62" s="137"/>
      <c r="G62" s="137"/>
      <c r="H62" s="137">
        <f>'将来負担比率（分子）の構造'!K$45</f>
        <v>1560</v>
      </c>
      <c r="I62" s="137"/>
      <c r="J62" s="137"/>
      <c r="K62" s="137">
        <f>'将来負担比率（分子）の構造'!L$45</f>
        <v>1495</v>
      </c>
      <c r="L62" s="137"/>
      <c r="M62" s="137"/>
      <c r="N62" s="137">
        <f>'将来負担比率（分子）の構造'!M$45</f>
        <v>1470</v>
      </c>
      <c r="O62" s="137"/>
      <c r="P62" s="137"/>
    </row>
    <row r="63" spans="1:16">
      <c r="A63" s="137" t="s">
        <v>28</v>
      </c>
      <c r="B63" s="137">
        <f>'将来負担比率（分子）の構造'!I$44</f>
        <v>160</v>
      </c>
      <c r="C63" s="137"/>
      <c r="D63" s="137"/>
      <c r="E63" s="137">
        <f>'将来負担比率（分子）の構造'!J$44</f>
        <v>123</v>
      </c>
      <c r="F63" s="137"/>
      <c r="G63" s="137"/>
      <c r="H63" s="137">
        <f>'将来負担比率（分子）の構造'!K$44</f>
        <v>148</v>
      </c>
      <c r="I63" s="137"/>
      <c r="J63" s="137"/>
      <c r="K63" s="137">
        <f>'将来負担比率（分子）の構造'!L$44</f>
        <v>144</v>
      </c>
      <c r="L63" s="137"/>
      <c r="M63" s="137"/>
      <c r="N63" s="137">
        <f>'将来負担比率（分子）の構造'!M$44</f>
        <v>128</v>
      </c>
      <c r="O63" s="137"/>
      <c r="P63" s="137"/>
    </row>
    <row r="64" spans="1:16">
      <c r="A64" s="137" t="s">
        <v>27</v>
      </c>
      <c r="B64" s="137">
        <f>'将来負担比率（分子）の構造'!I$43</f>
        <v>3613</v>
      </c>
      <c r="C64" s="137"/>
      <c r="D64" s="137"/>
      <c r="E64" s="137">
        <f>'将来負担比率（分子）の構造'!J$43</f>
        <v>3545</v>
      </c>
      <c r="F64" s="137"/>
      <c r="G64" s="137"/>
      <c r="H64" s="137">
        <f>'将来負担比率（分子）の構造'!K$43</f>
        <v>3492</v>
      </c>
      <c r="I64" s="137"/>
      <c r="J64" s="137"/>
      <c r="K64" s="137">
        <f>'将来負担比率（分子）の構造'!L$43</f>
        <v>3364</v>
      </c>
      <c r="L64" s="137"/>
      <c r="M64" s="137"/>
      <c r="N64" s="137">
        <f>'将来負担比率（分子）の構造'!M$43</f>
        <v>2951</v>
      </c>
      <c r="O64" s="137"/>
      <c r="P64" s="137"/>
    </row>
    <row r="65" spans="1:16">
      <c r="A65" s="137" t="s">
        <v>26</v>
      </c>
      <c r="B65" s="137">
        <f>'将来負担比率（分子）の構造'!I$42</f>
        <v>272</v>
      </c>
      <c r="C65" s="137"/>
      <c r="D65" s="137"/>
      <c r="E65" s="137">
        <f>'将来負担比率（分子）の構造'!J$42</f>
        <v>200</v>
      </c>
      <c r="F65" s="137"/>
      <c r="G65" s="137"/>
      <c r="H65" s="137">
        <f>'将来負担比率（分子）の構造'!K$42</f>
        <v>163</v>
      </c>
      <c r="I65" s="137"/>
      <c r="J65" s="137"/>
      <c r="K65" s="137">
        <f>'将来負担比率（分子）の構造'!L$42</f>
        <v>124</v>
      </c>
      <c r="L65" s="137"/>
      <c r="M65" s="137"/>
      <c r="N65" s="137">
        <f>'将来負担比率（分子）の構造'!M$42</f>
        <v>90</v>
      </c>
      <c r="O65" s="137"/>
      <c r="P65" s="137"/>
    </row>
    <row r="66" spans="1:16">
      <c r="A66" s="137" t="s">
        <v>25</v>
      </c>
      <c r="B66" s="137">
        <f>'将来負担比率（分子）の構造'!I$41</f>
        <v>7130</v>
      </c>
      <c r="C66" s="137"/>
      <c r="D66" s="137"/>
      <c r="E66" s="137">
        <f>'将来負担比率（分子）の構造'!J$41</f>
        <v>7342</v>
      </c>
      <c r="F66" s="137"/>
      <c r="G66" s="137"/>
      <c r="H66" s="137">
        <f>'将来負担比率（分子）の構造'!K$41</f>
        <v>7242</v>
      </c>
      <c r="I66" s="137"/>
      <c r="J66" s="137"/>
      <c r="K66" s="137">
        <f>'将来負担比率（分子）の構造'!L$41</f>
        <v>7237</v>
      </c>
      <c r="L66" s="137"/>
      <c r="M66" s="137"/>
      <c r="N66" s="137">
        <f>'将来負担比率（分子）の構造'!M$41</f>
        <v>8030</v>
      </c>
      <c r="O66" s="137"/>
      <c r="P66" s="137"/>
    </row>
    <row r="67" spans="1:16">
      <c r="A67" s="137" t="s">
        <v>63</v>
      </c>
      <c r="B67" s="137" t="e">
        <f>NA()</f>
        <v>#N/A</v>
      </c>
      <c r="C67" s="137">
        <f>IF(ISNUMBER('将来負担比率（分子）の構造'!I$53), IF('将来負担比率（分子）の構造'!I$53 &lt; 0, 0, '将来負担比率（分子）の構造'!I$53), NA())</f>
        <v>2544</v>
      </c>
      <c r="D67" s="137" t="e">
        <f>NA()</f>
        <v>#N/A</v>
      </c>
      <c r="E67" s="137" t="e">
        <f>NA()</f>
        <v>#N/A</v>
      </c>
      <c r="F67" s="137">
        <f>IF(ISNUMBER('将来負担比率（分子）の構造'!J$53), IF('将来負担比率（分子）の構造'!J$53 &lt; 0, 0, '将来負担比率（分子）の構造'!J$53), NA())</f>
        <v>2457</v>
      </c>
      <c r="G67" s="137" t="e">
        <f>NA()</f>
        <v>#N/A</v>
      </c>
      <c r="H67" s="137" t="e">
        <f>NA()</f>
        <v>#N/A</v>
      </c>
      <c r="I67" s="137">
        <f>IF(ISNUMBER('将来負担比率（分子）の構造'!K$53), IF('将来負担比率（分子）の構造'!K$53 &lt; 0, 0, '将来負担比率（分子）の構造'!K$53), NA())</f>
        <v>2473</v>
      </c>
      <c r="J67" s="137" t="e">
        <f>NA()</f>
        <v>#N/A</v>
      </c>
      <c r="K67" s="137" t="e">
        <f>NA()</f>
        <v>#N/A</v>
      </c>
      <c r="L67" s="137">
        <f>IF(ISNUMBER('将来負担比率（分子）の構造'!L$53), IF('将来負担比率（分子）の構造'!L$53 &lt; 0, 0, '将来負担比率（分子）の構造'!L$53), NA())</f>
        <v>2165</v>
      </c>
      <c r="M67" s="137" t="e">
        <f>NA()</f>
        <v>#N/A</v>
      </c>
      <c r="N67" s="137" t="e">
        <f>NA()</f>
        <v>#N/A</v>
      </c>
      <c r="O67" s="137">
        <f>IF(ISNUMBER('将来負担比率（分子）の構造'!M$53), IF('将来負担比率（分子）の構造'!M$53 &lt; 0, 0, '将来負担比率（分子）の構造'!M$53), NA())</f>
        <v>3069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2365973</v>
      </c>
      <c r="S5" s="641"/>
      <c r="T5" s="641"/>
      <c r="U5" s="641"/>
      <c r="V5" s="641"/>
      <c r="W5" s="641"/>
      <c r="X5" s="641"/>
      <c r="Y5" s="688"/>
      <c r="Z5" s="701">
        <v>24.7</v>
      </c>
      <c r="AA5" s="701"/>
      <c r="AB5" s="701"/>
      <c r="AC5" s="701"/>
      <c r="AD5" s="702">
        <v>2286271</v>
      </c>
      <c r="AE5" s="702"/>
      <c r="AF5" s="702"/>
      <c r="AG5" s="702"/>
      <c r="AH5" s="702"/>
      <c r="AI5" s="702"/>
      <c r="AJ5" s="702"/>
      <c r="AK5" s="702"/>
      <c r="AL5" s="689">
        <v>48.3</v>
      </c>
      <c r="AM5" s="658"/>
      <c r="AN5" s="658"/>
      <c r="AO5" s="690"/>
      <c r="AP5" s="677" t="s">
        <v>208</v>
      </c>
      <c r="AQ5" s="678"/>
      <c r="AR5" s="678"/>
      <c r="AS5" s="678"/>
      <c r="AT5" s="678"/>
      <c r="AU5" s="678"/>
      <c r="AV5" s="678"/>
      <c r="AW5" s="678"/>
      <c r="AX5" s="678"/>
      <c r="AY5" s="678"/>
      <c r="AZ5" s="678"/>
      <c r="BA5" s="678"/>
      <c r="BB5" s="678"/>
      <c r="BC5" s="678"/>
      <c r="BD5" s="678"/>
      <c r="BE5" s="678"/>
      <c r="BF5" s="679"/>
      <c r="BG5" s="590">
        <v>2251322</v>
      </c>
      <c r="BH5" s="591"/>
      <c r="BI5" s="591"/>
      <c r="BJ5" s="591"/>
      <c r="BK5" s="591"/>
      <c r="BL5" s="591"/>
      <c r="BM5" s="591"/>
      <c r="BN5" s="592"/>
      <c r="BO5" s="643">
        <v>95.2</v>
      </c>
      <c r="BP5" s="643"/>
      <c r="BQ5" s="643"/>
      <c r="BR5" s="643"/>
      <c r="BS5" s="644">
        <v>29839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91125</v>
      </c>
      <c r="S6" s="591"/>
      <c r="T6" s="591"/>
      <c r="U6" s="591"/>
      <c r="V6" s="591"/>
      <c r="W6" s="591"/>
      <c r="X6" s="591"/>
      <c r="Y6" s="592"/>
      <c r="Z6" s="643">
        <v>1</v>
      </c>
      <c r="AA6" s="643"/>
      <c r="AB6" s="643"/>
      <c r="AC6" s="643"/>
      <c r="AD6" s="644">
        <v>91125</v>
      </c>
      <c r="AE6" s="644"/>
      <c r="AF6" s="644"/>
      <c r="AG6" s="644"/>
      <c r="AH6" s="644"/>
      <c r="AI6" s="644"/>
      <c r="AJ6" s="644"/>
      <c r="AK6" s="644"/>
      <c r="AL6" s="613">
        <v>1.9</v>
      </c>
      <c r="AM6" s="645"/>
      <c r="AN6" s="645"/>
      <c r="AO6" s="646"/>
      <c r="AP6" s="587" t="s">
        <v>213</v>
      </c>
      <c r="AQ6" s="588"/>
      <c r="AR6" s="588"/>
      <c r="AS6" s="588"/>
      <c r="AT6" s="588"/>
      <c r="AU6" s="588"/>
      <c r="AV6" s="588"/>
      <c r="AW6" s="588"/>
      <c r="AX6" s="588"/>
      <c r="AY6" s="588"/>
      <c r="AZ6" s="588"/>
      <c r="BA6" s="588"/>
      <c r="BB6" s="588"/>
      <c r="BC6" s="588"/>
      <c r="BD6" s="588"/>
      <c r="BE6" s="588"/>
      <c r="BF6" s="589"/>
      <c r="BG6" s="590">
        <v>2251322</v>
      </c>
      <c r="BH6" s="591"/>
      <c r="BI6" s="591"/>
      <c r="BJ6" s="591"/>
      <c r="BK6" s="591"/>
      <c r="BL6" s="591"/>
      <c r="BM6" s="591"/>
      <c r="BN6" s="592"/>
      <c r="BO6" s="643">
        <v>95.2</v>
      </c>
      <c r="BP6" s="643"/>
      <c r="BQ6" s="643"/>
      <c r="BR6" s="643"/>
      <c r="BS6" s="644">
        <v>29839</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88890</v>
      </c>
      <c r="CS6" s="591"/>
      <c r="CT6" s="591"/>
      <c r="CU6" s="591"/>
      <c r="CV6" s="591"/>
      <c r="CW6" s="591"/>
      <c r="CX6" s="591"/>
      <c r="CY6" s="592"/>
      <c r="CZ6" s="643">
        <v>1</v>
      </c>
      <c r="DA6" s="643"/>
      <c r="DB6" s="643"/>
      <c r="DC6" s="643"/>
      <c r="DD6" s="596" t="s">
        <v>215</v>
      </c>
      <c r="DE6" s="591"/>
      <c r="DF6" s="591"/>
      <c r="DG6" s="591"/>
      <c r="DH6" s="591"/>
      <c r="DI6" s="591"/>
      <c r="DJ6" s="591"/>
      <c r="DK6" s="591"/>
      <c r="DL6" s="591"/>
      <c r="DM6" s="591"/>
      <c r="DN6" s="591"/>
      <c r="DO6" s="591"/>
      <c r="DP6" s="592"/>
      <c r="DQ6" s="596">
        <v>88890</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1887</v>
      </c>
      <c r="S7" s="591"/>
      <c r="T7" s="591"/>
      <c r="U7" s="591"/>
      <c r="V7" s="591"/>
      <c r="W7" s="591"/>
      <c r="X7" s="591"/>
      <c r="Y7" s="592"/>
      <c r="Z7" s="643">
        <v>0</v>
      </c>
      <c r="AA7" s="643"/>
      <c r="AB7" s="643"/>
      <c r="AC7" s="643"/>
      <c r="AD7" s="644">
        <v>1887</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971135</v>
      </c>
      <c r="BH7" s="591"/>
      <c r="BI7" s="591"/>
      <c r="BJ7" s="591"/>
      <c r="BK7" s="591"/>
      <c r="BL7" s="591"/>
      <c r="BM7" s="591"/>
      <c r="BN7" s="592"/>
      <c r="BO7" s="643">
        <v>41</v>
      </c>
      <c r="BP7" s="643"/>
      <c r="BQ7" s="643"/>
      <c r="BR7" s="643"/>
      <c r="BS7" s="644">
        <v>29839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1188582</v>
      </c>
      <c r="CS7" s="591"/>
      <c r="CT7" s="591"/>
      <c r="CU7" s="591"/>
      <c r="CV7" s="591"/>
      <c r="CW7" s="591"/>
      <c r="CX7" s="591"/>
      <c r="CY7" s="592"/>
      <c r="CZ7" s="643">
        <v>12.8</v>
      </c>
      <c r="DA7" s="643"/>
      <c r="DB7" s="643"/>
      <c r="DC7" s="643"/>
      <c r="DD7" s="596">
        <v>103115</v>
      </c>
      <c r="DE7" s="591"/>
      <c r="DF7" s="591"/>
      <c r="DG7" s="591"/>
      <c r="DH7" s="591"/>
      <c r="DI7" s="591"/>
      <c r="DJ7" s="591"/>
      <c r="DK7" s="591"/>
      <c r="DL7" s="591"/>
      <c r="DM7" s="591"/>
      <c r="DN7" s="591"/>
      <c r="DO7" s="591"/>
      <c r="DP7" s="592"/>
      <c r="DQ7" s="596">
        <v>1000366</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3511</v>
      </c>
      <c r="S8" s="591"/>
      <c r="T8" s="591"/>
      <c r="U8" s="591"/>
      <c r="V8" s="591"/>
      <c r="W8" s="591"/>
      <c r="X8" s="591"/>
      <c r="Y8" s="592"/>
      <c r="Z8" s="643">
        <v>0</v>
      </c>
      <c r="AA8" s="643"/>
      <c r="AB8" s="643"/>
      <c r="AC8" s="643"/>
      <c r="AD8" s="644">
        <v>3511</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27557</v>
      </c>
      <c r="BH8" s="591"/>
      <c r="BI8" s="591"/>
      <c r="BJ8" s="591"/>
      <c r="BK8" s="591"/>
      <c r="BL8" s="591"/>
      <c r="BM8" s="591"/>
      <c r="BN8" s="592"/>
      <c r="BO8" s="643">
        <v>1.2</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2019445</v>
      </c>
      <c r="CS8" s="591"/>
      <c r="CT8" s="591"/>
      <c r="CU8" s="591"/>
      <c r="CV8" s="591"/>
      <c r="CW8" s="591"/>
      <c r="CX8" s="591"/>
      <c r="CY8" s="592"/>
      <c r="CZ8" s="643">
        <v>21.7</v>
      </c>
      <c r="DA8" s="643"/>
      <c r="DB8" s="643"/>
      <c r="DC8" s="643"/>
      <c r="DD8" s="596">
        <v>289262</v>
      </c>
      <c r="DE8" s="591"/>
      <c r="DF8" s="591"/>
      <c r="DG8" s="591"/>
      <c r="DH8" s="591"/>
      <c r="DI8" s="591"/>
      <c r="DJ8" s="591"/>
      <c r="DK8" s="591"/>
      <c r="DL8" s="591"/>
      <c r="DM8" s="591"/>
      <c r="DN8" s="591"/>
      <c r="DO8" s="591"/>
      <c r="DP8" s="592"/>
      <c r="DQ8" s="596">
        <v>1036959</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2122</v>
      </c>
      <c r="S9" s="591"/>
      <c r="T9" s="591"/>
      <c r="U9" s="591"/>
      <c r="V9" s="591"/>
      <c r="W9" s="591"/>
      <c r="X9" s="591"/>
      <c r="Y9" s="592"/>
      <c r="Z9" s="643">
        <v>0</v>
      </c>
      <c r="AA9" s="643"/>
      <c r="AB9" s="643"/>
      <c r="AC9" s="643"/>
      <c r="AD9" s="644">
        <v>2122</v>
      </c>
      <c r="AE9" s="644"/>
      <c r="AF9" s="644"/>
      <c r="AG9" s="644"/>
      <c r="AH9" s="644"/>
      <c r="AI9" s="644"/>
      <c r="AJ9" s="644"/>
      <c r="AK9" s="644"/>
      <c r="AL9" s="613">
        <v>0</v>
      </c>
      <c r="AM9" s="645"/>
      <c r="AN9" s="645"/>
      <c r="AO9" s="646"/>
      <c r="AP9" s="587" t="s">
        <v>223</v>
      </c>
      <c r="AQ9" s="588"/>
      <c r="AR9" s="588"/>
      <c r="AS9" s="588"/>
      <c r="AT9" s="588"/>
      <c r="AU9" s="588"/>
      <c r="AV9" s="588"/>
      <c r="AW9" s="588"/>
      <c r="AX9" s="588"/>
      <c r="AY9" s="588"/>
      <c r="AZ9" s="588"/>
      <c r="BA9" s="588"/>
      <c r="BB9" s="588"/>
      <c r="BC9" s="588"/>
      <c r="BD9" s="588"/>
      <c r="BE9" s="588"/>
      <c r="BF9" s="589"/>
      <c r="BG9" s="590">
        <v>719670</v>
      </c>
      <c r="BH9" s="591"/>
      <c r="BI9" s="591"/>
      <c r="BJ9" s="591"/>
      <c r="BK9" s="591"/>
      <c r="BL9" s="591"/>
      <c r="BM9" s="591"/>
      <c r="BN9" s="592"/>
      <c r="BO9" s="643">
        <v>30.4</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749911</v>
      </c>
      <c r="CS9" s="591"/>
      <c r="CT9" s="591"/>
      <c r="CU9" s="591"/>
      <c r="CV9" s="591"/>
      <c r="CW9" s="591"/>
      <c r="CX9" s="591"/>
      <c r="CY9" s="592"/>
      <c r="CZ9" s="643">
        <v>8.1</v>
      </c>
      <c r="DA9" s="643"/>
      <c r="DB9" s="643"/>
      <c r="DC9" s="643"/>
      <c r="DD9" s="596">
        <v>19398</v>
      </c>
      <c r="DE9" s="591"/>
      <c r="DF9" s="591"/>
      <c r="DG9" s="591"/>
      <c r="DH9" s="591"/>
      <c r="DI9" s="591"/>
      <c r="DJ9" s="591"/>
      <c r="DK9" s="591"/>
      <c r="DL9" s="591"/>
      <c r="DM9" s="591"/>
      <c r="DN9" s="591"/>
      <c r="DO9" s="591"/>
      <c r="DP9" s="592"/>
      <c r="DQ9" s="596">
        <v>605658</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296319</v>
      </c>
      <c r="S10" s="591"/>
      <c r="T10" s="591"/>
      <c r="U10" s="591"/>
      <c r="V10" s="591"/>
      <c r="W10" s="591"/>
      <c r="X10" s="591"/>
      <c r="Y10" s="592"/>
      <c r="Z10" s="643">
        <v>3.1</v>
      </c>
      <c r="AA10" s="643"/>
      <c r="AB10" s="643"/>
      <c r="AC10" s="643"/>
      <c r="AD10" s="644">
        <v>296319</v>
      </c>
      <c r="AE10" s="644"/>
      <c r="AF10" s="644"/>
      <c r="AG10" s="644"/>
      <c r="AH10" s="644"/>
      <c r="AI10" s="644"/>
      <c r="AJ10" s="644"/>
      <c r="AK10" s="644"/>
      <c r="AL10" s="613">
        <v>6.3</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72796</v>
      </c>
      <c r="BH10" s="591"/>
      <c r="BI10" s="591"/>
      <c r="BJ10" s="591"/>
      <c r="BK10" s="591"/>
      <c r="BL10" s="591"/>
      <c r="BM10" s="591"/>
      <c r="BN10" s="592"/>
      <c r="BO10" s="643">
        <v>3.1</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30573</v>
      </c>
      <c r="CS10" s="591"/>
      <c r="CT10" s="591"/>
      <c r="CU10" s="591"/>
      <c r="CV10" s="591"/>
      <c r="CW10" s="591"/>
      <c r="CX10" s="591"/>
      <c r="CY10" s="592"/>
      <c r="CZ10" s="643">
        <v>0.3</v>
      </c>
      <c r="DA10" s="643"/>
      <c r="DB10" s="643"/>
      <c r="DC10" s="643"/>
      <c r="DD10" s="596">
        <v>497</v>
      </c>
      <c r="DE10" s="591"/>
      <c r="DF10" s="591"/>
      <c r="DG10" s="591"/>
      <c r="DH10" s="591"/>
      <c r="DI10" s="591"/>
      <c r="DJ10" s="591"/>
      <c r="DK10" s="591"/>
      <c r="DL10" s="591"/>
      <c r="DM10" s="591"/>
      <c r="DN10" s="591"/>
      <c r="DO10" s="591"/>
      <c r="DP10" s="592"/>
      <c r="DQ10" s="596">
        <v>15243</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7445</v>
      </c>
      <c r="S11" s="591"/>
      <c r="T11" s="591"/>
      <c r="U11" s="591"/>
      <c r="V11" s="591"/>
      <c r="W11" s="591"/>
      <c r="X11" s="591"/>
      <c r="Y11" s="592"/>
      <c r="Z11" s="643">
        <v>0.1</v>
      </c>
      <c r="AA11" s="643"/>
      <c r="AB11" s="643"/>
      <c r="AC11" s="643"/>
      <c r="AD11" s="644">
        <v>7445</v>
      </c>
      <c r="AE11" s="644"/>
      <c r="AF11" s="644"/>
      <c r="AG11" s="644"/>
      <c r="AH11" s="644"/>
      <c r="AI11" s="644"/>
      <c r="AJ11" s="644"/>
      <c r="AK11" s="644"/>
      <c r="AL11" s="613">
        <v>0.2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151112</v>
      </c>
      <c r="BH11" s="591"/>
      <c r="BI11" s="591"/>
      <c r="BJ11" s="591"/>
      <c r="BK11" s="591"/>
      <c r="BL11" s="591"/>
      <c r="BM11" s="591"/>
      <c r="BN11" s="592"/>
      <c r="BO11" s="643">
        <v>6.4</v>
      </c>
      <c r="BP11" s="643"/>
      <c r="BQ11" s="643"/>
      <c r="BR11" s="643"/>
      <c r="BS11" s="596">
        <v>29839</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235498</v>
      </c>
      <c r="CS11" s="591"/>
      <c r="CT11" s="591"/>
      <c r="CU11" s="591"/>
      <c r="CV11" s="591"/>
      <c r="CW11" s="591"/>
      <c r="CX11" s="591"/>
      <c r="CY11" s="592"/>
      <c r="CZ11" s="643">
        <v>2.5</v>
      </c>
      <c r="DA11" s="643"/>
      <c r="DB11" s="643"/>
      <c r="DC11" s="643"/>
      <c r="DD11" s="596">
        <v>55097</v>
      </c>
      <c r="DE11" s="591"/>
      <c r="DF11" s="591"/>
      <c r="DG11" s="591"/>
      <c r="DH11" s="591"/>
      <c r="DI11" s="591"/>
      <c r="DJ11" s="591"/>
      <c r="DK11" s="591"/>
      <c r="DL11" s="591"/>
      <c r="DM11" s="591"/>
      <c r="DN11" s="591"/>
      <c r="DO11" s="591"/>
      <c r="DP11" s="592"/>
      <c r="DQ11" s="596">
        <v>125455</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1072985</v>
      </c>
      <c r="BH12" s="591"/>
      <c r="BI12" s="591"/>
      <c r="BJ12" s="591"/>
      <c r="BK12" s="591"/>
      <c r="BL12" s="591"/>
      <c r="BM12" s="591"/>
      <c r="BN12" s="592"/>
      <c r="BO12" s="643">
        <v>45.4</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174687</v>
      </c>
      <c r="CS12" s="591"/>
      <c r="CT12" s="591"/>
      <c r="CU12" s="591"/>
      <c r="CV12" s="591"/>
      <c r="CW12" s="591"/>
      <c r="CX12" s="591"/>
      <c r="CY12" s="592"/>
      <c r="CZ12" s="643">
        <v>1.9</v>
      </c>
      <c r="DA12" s="643"/>
      <c r="DB12" s="643"/>
      <c r="DC12" s="643"/>
      <c r="DD12" s="596">
        <v>13032</v>
      </c>
      <c r="DE12" s="591"/>
      <c r="DF12" s="591"/>
      <c r="DG12" s="591"/>
      <c r="DH12" s="591"/>
      <c r="DI12" s="591"/>
      <c r="DJ12" s="591"/>
      <c r="DK12" s="591"/>
      <c r="DL12" s="591"/>
      <c r="DM12" s="591"/>
      <c r="DN12" s="591"/>
      <c r="DO12" s="591"/>
      <c r="DP12" s="592"/>
      <c r="DQ12" s="596">
        <v>169264</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15719</v>
      </c>
      <c r="S13" s="591"/>
      <c r="T13" s="591"/>
      <c r="U13" s="591"/>
      <c r="V13" s="591"/>
      <c r="W13" s="591"/>
      <c r="X13" s="591"/>
      <c r="Y13" s="592"/>
      <c r="Z13" s="643">
        <v>0.2</v>
      </c>
      <c r="AA13" s="643"/>
      <c r="AB13" s="643"/>
      <c r="AC13" s="643"/>
      <c r="AD13" s="644">
        <v>15719</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1055579</v>
      </c>
      <c r="BH13" s="591"/>
      <c r="BI13" s="591"/>
      <c r="BJ13" s="591"/>
      <c r="BK13" s="591"/>
      <c r="BL13" s="591"/>
      <c r="BM13" s="591"/>
      <c r="BN13" s="592"/>
      <c r="BO13" s="643">
        <v>44.6</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1350524</v>
      </c>
      <c r="CS13" s="591"/>
      <c r="CT13" s="591"/>
      <c r="CU13" s="591"/>
      <c r="CV13" s="591"/>
      <c r="CW13" s="591"/>
      <c r="CX13" s="591"/>
      <c r="CY13" s="592"/>
      <c r="CZ13" s="643">
        <v>14.5</v>
      </c>
      <c r="DA13" s="643"/>
      <c r="DB13" s="643"/>
      <c r="DC13" s="643"/>
      <c r="DD13" s="596">
        <v>510777</v>
      </c>
      <c r="DE13" s="591"/>
      <c r="DF13" s="591"/>
      <c r="DG13" s="591"/>
      <c r="DH13" s="591"/>
      <c r="DI13" s="591"/>
      <c r="DJ13" s="591"/>
      <c r="DK13" s="591"/>
      <c r="DL13" s="591"/>
      <c r="DM13" s="591"/>
      <c r="DN13" s="591"/>
      <c r="DO13" s="591"/>
      <c r="DP13" s="592"/>
      <c r="DQ13" s="596">
        <v>911863</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32235</v>
      </c>
      <c r="BH14" s="591"/>
      <c r="BI14" s="591"/>
      <c r="BJ14" s="591"/>
      <c r="BK14" s="591"/>
      <c r="BL14" s="591"/>
      <c r="BM14" s="591"/>
      <c r="BN14" s="592"/>
      <c r="BO14" s="643">
        <v>1.4</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353437</v>
      </c>
      <c r="CS14" s="591"/>
      <c r="CT14" s="591"/>
      <c r="CU14" s="591"/>
      <c r="CV14" s="591"/>
      <c r="CW14" s="591"/>
      <c r="CX14" s="591"/>
      <c r="CY14" s="592"/>
      <c r="CZ14" s="643">
        <v>3.8</v>
      </c>
      <c r="DA14" s="643"/>
      <c r="DB14" s="643"/>
      <c r="DC14" s="643"/>
      <c r="DD14" s="596">
        <v>20088</v>
      </c>
      <c r="DE14" s="591"/>
      <c r="DF14" s="591"/>
      <c r="DG14" s="591"/>
      <c r="DH14" s="591"/>
      <c r="DI14" s="591"/>
      <c r="DJ14" s="591"/>
      <c r="DK14" s="591"/>
      <c r="DL14" s="591"/>
      <c r="DM14" s="591"/>
      <c r="DN14" s="591"/>
      <c r="DO14" s="591"/>
      <c r="DP14" s="592"/>
      <c r="DQ14" s="596">
        <v>332782</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5508</v>
      </c>
      <c r="S15" s="591"/>
      <c r="T15" s="591"/>
      <c r="U15" s="591"/>
      <c r="V15" s="591"/>
      <c r="W15" s="591"/>
      <c r="X15" s="591"/>
      <c r="Y15" s="592"/>
      <c r="Z15" s="643">
        <v>0.1</v>
      </c>
      <c r="AA15" s="643"/>
      <c r="AB15" s="643"/>
      <c r="AC15" s="643"/>
      <c r="AD15" s="644">
        <v>5508</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174967</v>
      </c>
      <c r="BH15" s="591"/>
      <c r="BI15" s="591"/>
      <c r="BJ15" s="591"/>
      <c r="BK15" s="591"/>
      <c r="BL15" s="591"/>
      <c r="BM15" s="591"/>
      <c r="BN15" s="592"/>
      <c r="BO15" s="643">
        <v>7.4</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2358170</v>
      </c>
      <c r="CS15" s="591"/>
      <c r="CT15" s="591"/>
      <c r="CU15" s="591"/>
      <c r="CV15" s="591"/>
      <c r="CW15" s="591"/>
      <c r="CX15" s="591"/>
      <c r="CY15" s="592"/>
      <c r="CZ15" s="643">
        <v>25.3</v>
      </c>
      <c r="DA15" s="643"/>
      <c r="DB15" s="643"/>
      <c r="DC15" s="643"/>
      <c r="DD15" s="596">
        <v>1476371</v>
      </c>
      <c r="DE15" s="591"/>
      <c r="DF15" s="591"/>
      <c r="DG15" s="591"/>
      <c r="DH15" s="591"/>
      <c r="DI15" s="591"/>
      <c r="DJ15" s="591"/>
      <c r="DK15" s="591"/>
      <c r="DL15" s="591"/>
      <c r="DM15" s="591"/>
      <c r="DN15" s="591"/>
      <c r="DO15" s="591"/>
      <c r="DP15" s="592"/>
      <c r="DQ15" s="596">
        <v>882019</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2416345</v>
      </c>
      <c r="S16" s="591"/>
      <c r="T16" s="591"/>
      <c r="U16" s="591"/>
      <c r="V16" s="591"/>
      <c r="W16" s="591"/>
      <c r="X16" s="591"/>
      <c r="Y16" s="592"/>
      <c r="Z16" s="643">
        <v>25.2</v>
      </c>
      <c r="AA16" s="643"/>
      <c r="AB16" s="643"/>
      <c r="AC16" s="643"/>
      <c r="AD16" s="644">
        <v>1988850</v>
      </c>
      <c r="AE16" s="644"/>
      <c r="AF16" s="644"/>
      <c r="AG16" s="644"/>
      <c r="AH16" s="644"/>
      <c r="AI16" s="644"/>
      <c r="AJ16" s="644"/>
      <c r="AK16" s="644"/>
      <c r="AL16" s="613">
        <v>42</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1988850</v>
      </c>
      <c r="S17" s="591"/>
      <c r="T17" s="591"/>
      <c r="U17" s="591"/>
      <c r="V17" s="591"/>
      <c r="W17" s="591"/>
      <c r="X17" s="591"/>
      <c r="Y17" s="592"/>
      <c r="Z17" s="643">
        <v>20.7</v>
      </c>
      <c r="AA17" s="643"/>
      <c r="AB17" s="643"/>
      <c r="AC17" s="643"/>
      <c r="AD17" s="644">
        <v>1988850</v>
      </c>
      <c r="AE17" s="644"/>
      <c r="AF17" s="644"/>
      <c r="AG17" s="644"/>
      <c r="AH17" s="644"/>
      <c r="AI17" s="644"/>
      <c r="AJ17" s="644"/>
      <c r="AK17" s="644"/>
      <c r="AL17" s="613">
        <v>42</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754661</v>
      </c>
      <c r="CS17" s="591"/>
      <c r="CT17" s="591"/>
      <c r="CU17" s="591"/>
      <c r="CV17" s="591"/>
      <c r="CW17" s="591"/>
      <c r="CX17" s="591"/>
      <c r="CY17" s="592"/>
      <c r="CZ17" s="643">
        <v>8.1</v>
      </c>
      <c r="DA17" s="643"/>
      <c r="DB17" s="643"/>
      <c r="DC17" s="643"/>
      <c r="DD17" s="596" t="s">
        <v>111</v>
      </c>
      <c r="DE17" s="591"/>
      <c r="DF17" s="591"/>
      <c r="DG17" s="591"/>
      <c r="DH17" s="591"/>
      <c r="DI17" s="591"/>
      <c r="DJ17" s="591"/>
      <c r="DK17" s="591"/>
      <c r="DL17" s="591"/>
      <c r="DM17" s="591"/>
      <c r="DN17" s="591"/>
      <c r="DO17" s="591"/>
      <c r="DP17" s="592"/>
      <c r="DQ17" s="596">
        <v>670786</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427495</v>
      </c>
      <c r="S18" s="591"/>
      <c r="T18" s="591"/>
      <c r="U18" s="591"/>
      <c r="V18" s="591"/>
      <c r="W18" s="591"/>
      <c r="X18" s="591"/>
      <c r="Y18" s="592"/>
      <c r="Z18" s="643">
        <v>4.5</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114651</v>
      </c>
      <c r="BH19" s="591"/>
      <c r="BI19" s="591"/>
      <c r="BJ19" s="591"/>
      <c r="BK19" s="591"/>
      <c r="BL19" s="591"/>
      <c r="BM19" s="591"/>
      <c r="BN19" s="592"/>
      <c r="BO19" s="643">
        <v>4.8</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5205954</v>
      </c>
      <c r="S20" s="591"/>
      <c r="T20" s="591"/>
      <c r="U20" s="591"/>
      <c r="V20" s="591"/>
      <c r="W20" s="591"/>
      <c r="X20" s="591"/>
      <c r="Y20" s="592"/>
      <c r="Z20" s="643">
        <v>54.3</v>
      </c>
      <c r="AA20" s="643"/>
      <c r="AB20" s="643"/>
      <c r="AC20" s="643"/>
      <c r="AD20" s="644">
        <v>4698757</v>
      </c>
      <c r="AE20" s="644"/>
      <c r="AF20" s="644"/>
      <c r="AG20" s="644"/>
      <c r="AH20" s="644"/>
      <c r="AI20" s="644"/>
      <c r="AJ20" s="644"/>
      <c r="AK20" s="644"/>
      <c r="AL20" s="613">
        <v>99.3</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114651</v>
      </c>
      <c r="BH20" s="591"/>
      <c r="BI20" s="591"/>
      <c r="BJ20" s="591"/>
      <c r="BK20" s="591"/>
      <c r="BL20" s="591"/>
      <c r="BM20" s="591"/>
      <c r="BN20" s="592"/>
      <c r="BO20" s="643">
        <v>4.8</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9304378</v>
      </c>
      <c r="CS20" s="591"/>
      <c r="CT20" s="591"/>
      <c r="CU20" s="591"/>
      <c r="CV20" s="591"/>
      <c r="CW20" s="591"/>
      <c r="CX20" s="591"/>
      <c r="CY20" s="592"/>
      <c r="CZ20" s="643">
        <v>100</v>
      </c>
      <c r="DA20" s="643"/>
      <c r="DB20" s="643"/>
      <c r="DC20" s="643"/>
      <c r="DD20" s="596">
        <v>2487637</v>
      </c>
      <c r="DE20" s="591"/>
      <c r="DF20" s="591"/>
      <c r="DG20" s="591"/>
      <c r="DH20" s="591"/>
      <c r="DI20" s="591"/>
      <c r="DJ20" s="591"/>
      <c r="DK20" s="591"/>
      <c r="DL20" s="591"/>
      <c r="DM20" s="591"/>
      <c r="DN20" s="591"/>
      <c r="DO20" s="591"/>
      <c r="DP20" s="592"/>
      <c r="DQ20" s="596">
        <v>5839285</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2349</v>
      </c>
      <c r="S21" s="591"/>
      <c r="T21" s="591"/>
      <c r="U21" s="591"/>
      <c r="V21" s="591"/>
      <c r="W21" s="591"/>
      <c r="X21" s="591"/>
      <c r="Y21" s="592"/>
      <c r="Z21" s="643">
        <v>0</v>
      </c>
      <c r="AA21" s="643"/>
      <c r="AB21" s="643"/>
      <c r="AC21" s="643"/>
      <c r="AD21" s="644">
        <v>2349</v>
      </c>
      <c r="AE21" s="644"/>
      <c r="AF21" s="644"/>
      <c r="AG21" s="644"/>
      <c r="AH21" s="644"/>
      <c r="AI21" s="644"/>
      <c r="AJ21" s="644"/>
      <c r="AK21" s="644"/>
      <c r="AL21" s="613">
        <v>0</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34949</v>
      </c>
      <c r="BH21" s="591"/>
      <c r="BI21" s="591"/>
      <c r="BJ21" s="591"/>
      <c r="BK21" s="591"/>
      <c r="BL21" s="591"/>
      <c r="BM21" s="591"/>
      <c r="BN21" s="592"/>
      <c r="BO21" s="643">
        <v>1.5</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44394</v>
      </c>
      <c r="S22" s="591"/>
      <c r="T22" s="591"/>
      <c r="U22" s="591"/>
      <c r="V22" s="591"/>
      <c r="W22" s="591"/>
      <c r="X22" s="591"/>
      <c r="Y22" s="592"/>
      <c r="Z22" s="643">
        <v>0.5</v>
      </c>
      <c r="AA22" s="643"/>
      <c r="AB22" s="643"/>
      <c r="AC22" s="643"/>
      <c r="AD22" s="644" t="s">
        <v>111</v>
      </c>
      <c r="AE22" s="644"/>
      <c r="AF22" s="644"/>
      <c r="AG22" s="644"/>
      <c r="AH22" s="644"/>
      <c r="AI22" s="644"/>
      <c r="AJ22" s="644"/>
      <c r="AK22" s="644"/>
      <c r="AL22" s="613" t="s">
        <v>111</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180049</v>
      </c>
      <c r="S23" s="591"/>
      <c r="T23" s="591"/>
      <c r="U23" s="591"/>
      <c r="V23" s="591"/>
      <c r="W23" s="591"/>
      <c r="X23" s="591"/>
      <c r="Y23" s="592"/>
      <c r="Z23" s="643">
        <v>1.9</v>
      </c>
      <c r="AA23" s="643"/>
      <c r="AB23" s="643"/>
      <c r="AC23" s="643"/>
      <c r="AD23" s="644">
        <v>4762</v>
      </c>
      <c r="AE23" s="644"/>
      <c r="AF23" s="644"/>
      <c r="AG23" s="644"/>
      <c r="AH23" s="644"/>
      <c r="AI23" s="644"/>
      <c r="AJ23" s="644"/>
      <c r="AK23" s="644"/>
      <c r="AL23" s="613">
        <v>0.1</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v>79702</v>
      </c>
      <c r="BH23" s="591"/>
      <c r="BI23" s="591"/>
      <c r="BJ23" s="591"/>
      <c r="BK23" s="591"/>
      <c r="BL23" s="591"/>
      <c r="BM23" s="591"/>
      <c r="BN23" s="592"/>
      <c r="BO23" s="643">
        <v>3.4</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41067</v>
      </c>
      <c r="S24" s="591"/>
      <c r="T24" s="591"/>
      <c r="U24" s="591"/>
      <c r="V24" s="591"/>
      <c r="W24" s="591"/>
      <c r="X24" s="591"/>
      <c r="Y24" s="592"/>
      <c r="Z24" s="643">
        <v>0.4</v>
      </c>
      <c r="AA24" s="643"/>
      <c r="AB24" s="643"/>
      <c r="AC24" s="643"/>
      <c r="AD24" s="644" t="s">
        <v>111</v>
      </c>
      <c r="AE24" s="644"/>
      <c r="AF24" s="644"/>
      <c r="AG24" s="644"/>
      <c r="AH24" s="644"/>
      <c r="AI24" s="644"/>
      <c r="AJ24" s="644"/>
      <c r="AK24" s="644"/>
      <c r="AL24" s="613" t="s">
        <v>111</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3003073</v>
      </c>
      <c r="CS24" s="641"/>
      <c r="CT24" s="641"/>
      <c r="CU24" s="641"/>
      <c r="CV24" s="641"/>
      <c r="CW24" s="641"/>
      <c r="CX24" s="641"/>
      <c r="CY24" s="688"/>
      <c r="CZ24" s="692">
        <v>32.299999999999997</v>
      </c>
      <c r="DA24" s="693"/>
      <c r="DB24" s="693"/>
      <c r="DC24" s="694"/>
      <c r="DD24" s="687">
        <v>2204962</v>
      </c>
      <c r="DE24" s="641"/>
      <c r="DF24" s="641"/>
      <c r="DG24" s="641"/>
      <c r="DH24" s="641"/>
      <c r="DI24" s="641"/>
      <c r="DJ24" s="641"/>
      <c r="DK24" s="688"/>
      <c r="DL24" s="687">
        <v>2184023</v>
      </c>
      <c r="DM24" s="641"/>
      <c r="DN24" s="641"/>
      <c r="DO24" s="641"/>
      <c r="DP24" s="641"/>
      <c r="DQ24" s="641"/>
      <c r="DR24" s="641"/>
      <c r="DS24" s="641"/>
      <c r="DT24" s="641"/>
      <c r="DU24" s="641"/>
      <c r="DV24" s="688"/>
      <c r="DW24" s="689">
        <v>43.9</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935659</v>
      </c>
      <c r="S25" s="591"/>
      <c r="T25" s="591"/>
      <c r="U25" s="591"/>
      <c r="V25" s="591"/>
      <c r="W25" s="591"/>
      <c r="X25" s="591"/>
      <c r="Y25" s="592"/>
      <c r="Z25" s="643">
        <v>9.8000000000000007</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1279914</v>
      </c>
      <c r="CS25" s="609"/>
      <c r="CT25" s="609"/>
      <c r="CU25" s="609"/>
      <c r="CV25" s="609"/>
      <c r="CW25" s="609"/>
      <c r="CX25" s="609"/>
      <c r="CY25" s="610"/>
      <c r="CZ25" s="593">
        <v>13.8</v>
      </c>
      <c r="DA25" s="611"/>
      <c r="DB25" s="611"/>
      <c r="DC25" s="612"/>
      <c r="DD25" s="596">
        <v>1168447</v>
      </c>
      <c r="DE25" s="609"/>
      <c r="DF25" s="609"/>
      <c r="DG25" s="609"/>
      <c r="DH25" s="609"/>
      <c r="DI25" s="609"/>
      <c r="DJ25" s="609"/>
      <c r="DK25" s="610"/>
      <c r="DL25" s="596">
        <v>1166308</v>
      </c>
      <c r="DM25" s="609"/>
      <c r="DN25" s="609"/>
      <c r="DO25" s="609"/>
      <c r="DP25" s="609"/>
      <c r="DQ25" s="609"/>
      <c r="DR25" s="609"/>
      <c r="DS25" s="609"/>
      <c r="DT25" s="609"/>
      <c r="DU25" s="609"/>
      <c r="DV25" s="610"/>
      <c r="DW25" s="613">
        <v>23.5</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v>531</v>
      </c>
      <c r="S26" s="591"/>
      <c r="T26" s="591"/>
      <c r="U26" s="591"/>
      <c r="V26" s="591"/>
      <c r="W26" s="591"/>
      <c r="X26" s="591"/>
      <c r="Y26" s="592"/>
      <c r="Z26" s="643">
        <v>0</v>
      </c>
      <c r="AA26" s="643"/>
      <c r="AB26" s="643"/>
      <c r="AC26" s="643"/>
      <c r="AD26" s="644">
        <v>531</v>
      </c>
      <c r="AE26" s="644"/>
      <c r="AF26" s="644"/>
      <c r="AG26" s="644"/>
      <c r="AH26" s="644"/>
      <c r="AI26" s="644"/>
      <c r="AJ26" s="644"/>
      <c r="AK26" s="644"/>
      <c r="AL26" s="613">
        <v>0</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822565</v>
      </c>
      <c r="CS26" s="591"/>
      <c r="CT26" s="591"/>
      <c r="CU26" s="591"/>
      <c r="CV26" s="591"/>
      <c r="CW26" s="591"/>
      <c r="CX26" s="591"/>
      <c r="CY26" s="592"/>
      <c r="CZ26" s="593">
        <v>8.8000000000000007</v>
      </c>
      <c r="DA26" s="611"/>
      <c r="DB26" s="611"/>
      <c r="DC26" s="612"/>
      <c r="DD26" s="596">
        <v>711098</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544225</v>
      </c>
      <c r="S27" s="591"/>
      <c r="T27" s="591"/>
      <c r="U27" s="591"/>
      <c r="V27" s="591"/>
      <c r="W27" s="591"/>
      <c r="X27" s="591"/>
      <c r="Y27" s="592"/>
      <c r="Z27" s="643">
        <v>5.7</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2365973</v>
      </c>
      <c r="BH27" s="591"/>
      <c r="BI27" s="591"/>
      <c r="BJ27" s="591"/>
      <c r="BK27" s="591"/>
      <c r="BL27" s="591"/>
      <c r="BM27" s="591"/>
      <c r="BN27" s="592"/>
      <c r="BO27" s="643">
        <v>100</v>
      </c>
      <c r="BP27" s="643"/>
      <c r="BQ27" s="643"/>
      <c r="BR27" s="643"/>
      <c r="BS27" s="596">
        <v>29839</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968499</v>
      </c>
      <c r="CS27" s="609"/>
      <c r="CT27" s="609"/>
      <c r="CU27" s="609"/>
      <c r="CV27" s="609"/>
      <c r="CW27" s="609"/>
      <c r="CX27" s="609"/>
      <c r="CY27" s="610"/>
      <c r="CZ27" s="593">
        <v>10.4</v>
      </c>
      <c r="DA27" s="611"/>
      <c r="DB27" s="611"/>
      <c r="DC27" s="612"/>
      <c r="DD27" s="596">
        <v>365730</v>
      </c>
      <c r="DE27" s="609"/>
      <c r="DF27" s="609"/>
      <c r="DG27" s="609"/>
      <c r="DH27" s="609"/>
      <c r="DI27" s="609"/>
      <c r="DJ27" s="609"/>
      <c r="DK27" s="610"/>
      <c r="DL27" s="596">
        <v>346930</v>
      </c>
      <c r="DM27" s="609"/>
      <c r="DN27" s="609"/>
      <c r="DO27" s="609"/>
      <c r="DP27" s="609"/>
      <c r="DQ27" s="609"/>
      <c r="DR27" s="609"/>
      <c r="DS27" s="609"/>
      <c r="DT27" s="609"/>
      <c r="DU27" s="609"/>
      <c r="DV27" s="610"/>
      <c r="DW27" s="613">
        <v>7</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57571</v>
      </c>
      <c r="S28" s="591"/>
      <c r="T28" s="591"/>
      <c r="U28" s="591"/>
      <c r="V28" s="591"/>
      <c r="W28" s="591"/>
      <c r="X28" s="591"/>
      <c r="Y28" s="592"/>
      <c r="Z28" s="643">
        <v>0.6</v>
      </c>
      <c r="AA28" s="643"/>
      <c r="AB28" s="643"/>
      <c r="AC28" s="643"/>
      <c r="AD28" s="644">
        <v>23315</v>
      </c>
      <c r="AE28" s="644"/>
      <c r="AF28" s="644"/>
      <c r="AG28" s="644"/>
      <c r="AH28" s="644"/>
      <c r="AI28" s="644"/>
      <c r="AJ28" s="644"/>
      <c r="AK28" s="644"/>
      <c r="AL28" s="613">
        <v>0.5</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754660</v>
      </c>
      <c r="CS28" s="591"/>
      <c r="CT28" s="591"/>
      <c r="CU28" s="591"/>
      <c r="CV28" s="591"/>
      <c r="CW28" s="591"/>
      <c r="CX28" s="591"/>
      <c r="CY28" s="592"/>
      <c r="CZ28" s="593">
        <v>8.1</v>
      </c>
      <c r="DA28" s="611"/>
      <c r="DB28" s="611"/>
      <c r="DC28" s="612"/>
      <c r="DD28" s="596">
        <v>670785</v>
      </c>
      <c r="DE28" s="591"/>
      <c r="DF28" s="591"/>
      <c r="DG28" s="591"/>
      <c r="DH28" s="591"/>
      <c r="DI28" s="591"/>
      <c r="DJ28" s="591"/>
      <c r="DK28" s="592"/>
      <c r="DL28" s="596">
        <v>670785</v>
      </c>
      <c r="DM28" s="591"/>
      <c r="DN28" s="591"/>
      <c r="DO28" s="591"/>
      <c r="DP28" s="591"/>
      <c r="DQ28" s="591"/>
      <c r="DR28" s="591"/>
      <c r="DS28" s="591"/>
      <c r="DT28" s="591"/>
      <c r="DU28" s="591"/>
      <c r="DV28" s="592"/>
      <c r="DW28" s="613">
        <v>13.5</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39396</v>
      </c>
      <c r="S29" s="591"/>
      <c r="T29" s="591"/>
      <c r="U29" s="591"/>
      <c r="V29" s="591"/>
      <c r="W29" s="591"/>
      <c r="X29" s="591"/>
      <c r="Y29" s="592"/>
      <c r="Z29" s="643">
        <v>0.4</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754196</v>
      </c>
      <c r="CS29" s="609"/>
      <c r="CT29" s="609"/>
      <c r="CU29" s="609"/>
      <c r="CV29" s="609"/>
      <c r="CW29" s="609"/>
      <c r="CX29" s="609"/>
      <c r="CY29" s="610"/>
      <c r="CZ29" s="593">
        <v>8.1</v>
      </c>
      <c r="DA29" s="611"/>
      <c r="DB29" s="611"/>
      <c r="DC29" s="612"/>
      <c r="DD29" s="596">
        <v>670321</v>
      </c>
      <c r="DE29" s="609"/>
      <c r="DF29" s="609"/>
      <c r="DG29" s="609"/>
      <c r="DH29" s="609"/>
      <c r="DI29" s="609"/>
      <c r="DJ29" s="609"/>
      <c r="DK29" s="610"/>
      <c r="DL29" s="596">
        <v>670321</v>
      </c>
      <c r="DM29" s="609"/>
      <c r="DN29" s="609"/>
      <c r="DO29" s="609"/>
      <c r="DP29" s="609"/>
      <c r="DQ29" s="609"/>
      <c r="DR29" s="609"/>
      <c r="DS29" s="609"/>
      <c r="DT29" s="609"/>
      <c r="DU29" s="609"/>
      <c r="DV29" s="610"/>
      <c r="DW29" s="613">
        <v>13.5</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526558</v>
      </c>
      <c r="S30" s="591"/>
      <c r="T30" s="591"/>
      <c r="U30" s="591"/>
      <c r="V30" s="591"/>
      <c r="W30" s="591"/>
      <c r="X30" s="591"/>
      <c r="Y30" s="592"/>
      <c r="Z30" s="643">
        <v>5.5</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v>
      </c>
      <c r="BH30" s="657"/>
      <c r="BI30" s="657"/>
      <c r="BJ30" s="657"/>
      <c r="BK30" s="657"/>
      <c r="BL30" s="657"/>
      <c r="BM30" s="658">
        <v>97.2</v>
      </c>
      <c r="BN30" s="657"/>
      <c r="BO30" s="657"/>
      <c r="BP30" s="657"/>
      <c r="BQ30" s="659"/>
      <c r="BR30" s="656">
        <v>99.1</v>
      </c>
      <c r="BS30" s="657"/>
      <c r="BT30" s="657"/>
      <c r="BU30" s="657"/>
      <c r="BV30" s="657"/>
      <c r="BW30" s="657"/>
      <c r="BX30" s="658">
        <v>97.2</v>
      </c>
      <c r="BY30" s="657"/>
      <c r="BZ30" s="657"/>
      <c r="CA30" s="657"/>
      <c r="CB30" s="659"/>
      <c r="CD30" s="662"/>
      <c r="CE30" s="663"/>
      <c r="CF30" s="627" t="s">
        <v>291</v>
      </c>
      <c r="CG30" s="624"/>
      <c r="CH30" s="624"/>
      <c r="CI30" s="624"/>
      <c r="CJ30" s="624"/>
      <c r="CK30" s="624"/>
      <c r="CL30" s="624"/>
      <c r="CM30" s="624"/>
      <c r="CN30" s="624"/>
      <c r="CO30" s="624"/>
      <c r="CP30" s="624"/>
      <c r="CQ30" s="625"/>
      <c r="CR30" s="590">
        <v>681935</v>
      </c>
      <c r="CS30" s="591"/>
      <c r="CT30" s="591"/>
      <c r="CU30" s="591"/>
      <c r="CV30" s="591"/>
      <c r="CW30" s="591"/>
      <c r="CX30" s="591"/>
      <c r="CY30" s="592"/>
      <c r="CZ30" s="593">
        <v>7.3</v>
      </c>
      <c r="DA30" s="611"/>
      <c r="DB30" s="611"/>
      <c r="DC30" s="612"/>
      <c r="DD30" s="596">
        <v>598702</v>
      </c>
      <c r="DE30" s="591"/>
      <c r="DF30" s="591"/>
      <c r="DG30" s="591"/>
      <c r="DH30" s="591"/>
      <c r="DI30" s="591"/>
      <c r="DJ30" s="591"/>
      <c r="DK30" s="592"/>
      <c r="DL30" s="596">
        <v>598702</v>
      </c>
      <c r="DM30" s="591"/>
      <c r="DN30" s="591"/>
      <c r="DO30" s="591"/>
      <c r="DP30" s="591"/>
      <c r="DQ30" s="591"/>
      <c r="DR30" s="591"/>
      <c r="DS30" s="591"/>
      <c r="DT30" s="591"/>
      <c r="DU30" s="591"/>
      <c r="DV30" s="592"/>
      <c r="DW30" s="613">
        <v>12</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292056</v>
      </c>
      <c r="S31" s="591"/>
      <c r="T31" s="591"/>
      <c r="U31" s="591"/>
      <c r="V31" s="591"/>
      <c r="W31" s="591"/>
      <c r="X31" s="591"/>
      <c r="Y31" s="592"/>
      <c r="Z31" s="643">
        <v>3</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98.6</v>
      </c>
      <c r="BH31" s="609"/>
      <c r="BI31" s="609"/>
      <c r="BJ31" s="609"/>
      <c r="BK31" s="609"/>
      <c r="BL31" s="609"/>
      <c r="BM31" s="645">
        <v>95.9</v>
      </c>
      <c r="BN31" s="655"/>
      <c r="BO31" s="655"/>
      <c r="BP31" s="655"/>
      <c r="BQ31" s="619"/>
      <c r="BR31" s="654">
        <v>98.8</v>
      </c>
      <c r="BS31" s="609"/>
      <c r="BT31" s="609"/>
      <c r="BU31" s="609"/>
      <c r="BV31" s="609"/>
      <c r="BW31" s="609"/>
      <c r="BX31" s="645">
        <v>95.9</v>
      </c>
      <c r="BY31" s="655"/>
      <c r="BZ31" s="655"/>
      <c r="CA31" s="655"/>
      <c r="CB31" s="619"/>
      <c r="CD31" s="662"/>
      <c r="CE31" s="663"/>
      <c r="CF31" s="627" t="s">
        <v>295</v>
      </c>
      <c r="CG31" s="624"/>
      <c r="CH31" s="624"/>
      <c r="CI31" s="624"/>
      <c r="CJ31" s="624"/>
      <c r="CK31" s="624"/>
      <c r="CL31" s="624"/>
      <c r="CM31" s="624"/>
      <c r="CN31" s="624"/>
      <c r="CO31" s="624"/>
      <c r="CP31" s="624"/>
      <c r="CQ31" s="625"/>
      <c r="CR31" s="590">
        <v>72261</v>
      </c>
      <c r="CS31" s="609"/>
      <c r="CT31" s="609"/>
      <c r="CU31" s="609"/>
      <c r="CV31" s="609"/>
      <c r="CW31" s="609"/>
      <c r="CX31" s="609"/>
      <c r="CY31" s="610"/>
      <c r="CZ31" s="593">
        <v>0.8</v>
      </c>
      <c r="DA31" s="611"/>
      <c r="DB31" s="611"/>
      <c r="DC31" s="612"/>
      <c r="DD31" s="596">
        <v>71619</v>
      </c>
      <c r="DE31" s="609"/>
      <c r="DF31" s="609"/>
      <c r="DG31" s="609"/>
      <c r="DH31" s="609"/>
      <c r="DI31" s="609"/>
      <c r="DJ31" s="609"/>
      <c r="DK31" s="610"/>
      <c r="DL31" s="596">
        <v>71619</v>
      </c>
      <c r="DM31" s="609"/>
      <c r="DN31" s="609"/>
      <c r="DO31" s="609"/>
      <c r="DP31" s="609"/>
      <c r="DQ31" s="609"/>
      <c r="DR31" s="609"/>
      <c r="DS31" s="609"/>
      <c r="DT31" s="609"/>
      <c r="DU31" s="609"/>
      <c r="DV31" s="610"/>
      <c r="DW31" s="613">
        <v>1.4</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247069</v>
      </c>
      <c r="S32" s="591"/>
      <c r="T32" s="591"/>
      <c r="U32" s="591"/>
      <c r="V32" s="591"/>
      <c r="W32" s="591"/>
      <c r="X32" s="591"/>
      <c r="Y32" s="592"/>
      <c r="Z32" s="643">
        <v>2.6</v>
      </c>
      <c r="AA32" s="643"/>
      <c r="AB32" s="643"/>
      <c r="AC32" s="643"/>
      <c r="AD32" s="644">
        <v>1135</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99.1</v>
      </c>
      <c r="BH32" s="575"/>
      <c r="BI32" s="575"/>
      <c r="BJ32" s="575"/>
      <c r="BK32" s="575"/>
      <c r="BL32" s="575"/>
      <c r="BM32" s="638">
        <v>97.8</v>
      </c>
      <c r="BN32" s="575"/>
      <c r="BO32" s="575"/>
      <c r="BP32" s="575"/>
      <c r="BQ32" s="632"/>
      <c r="BR32" s="653">
        <v>99.2</v>
      </c>
      <c r="BS32" s="575"/>
      <c r="BT32" s="575"/>
      <c r="BU32" s="575"/>
      <c r="BV32" s="575"/>
      <c r="BW32" s="575"/>
      <c r="BX32" s="638">
        <v>97.8</v>
      </c>
      <c r="BY32" s="575"/>
      <c r="BZ32" s="575"/>
      <c r="CA32" s="575"/>
      <c r="CB32" s="632"/>
      <c r="CD32" s="664"/>
      <c r="CE32" s="665"/>
      <c r="CF32" s="627" t="s">
        <v>298</v>
      </c>
      <c r="CG32" s="624"/>
      <c r="CH32" s="624"/>
      <c r="CI32" s="624"/>
      <c r="CJ32" s="624"/>
      <c r="CK32" s="624"/>
      <c r="CL32" s="624"/>
      <c r="CM32" s="624"/>
      <c r="CN32" s="624"/>
      <c r="CO32" s="624"/>
      <c r="CP32" s="624"/>
      <c r="CQ32" s="625"/>
      <c r="CR32" s="590">
        <v>464</v>
      </c>
      <c r="CS32" s="591"/>
      <c r="CT32" s="591"/>
      <c r="CU32" s="591"/>
      <c r="CV32" s="591"/>
      <c r="CW32" s="591"/>
      <c r="CX32" s="591"/>
      <c r="CY32" s="592"/>
      <c r="CZ32" s="593">
        <v>0</v>
      </c>
      <c r="DA32" s="611"/>
      <c r="DB32" s="611"/>
      <c r="DC32" s="612"/>
      <c r="DD32" s="596">
        <v>464</v>
      </c>
      <c r="DE32" s="591"/>
      <c r="DF32" s="591"/>
      <c r="DG32" s="591"/>
      <c r="DH32" s="591"/>
      <c r="DI32" s="591"/>
      <c r="DJ32" s="591"/>
      <c r="DK32" s="592"/>
      <c r="DL32" s="596">
        <v>464</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1475184</v>
      </c>
      <c r="S33" s="591"/>
      <c r="T33" s="591"/>
      <c r="U33" s="591"/>
      <c r="V33" s="591"/>
      <c r="W33" s="591"/>
      <c r="X33" s="591"/>
      <c r="Y33" s="592"/>
      <c r="Z33" s="643">
        <v>15.4</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3813668</v>
      </c>
      <c r="CS33" s="609"/>
      <c r="CT33" s="609"/>
      <c r="CU33" s="609"/>
      <c r="CV33" s="609"/>
      <c r="CW33" s="609"/>
      <c r="CX33" s="609"/>
      <c r="CY33" s="610"/>
      <c r="CZ33" s="593">
        <v>41</v>
      </c>
      <c r="DA33" s="611"/>
      <c r="DB33" s="611"/>
      <c r="DC33" s="612"/>
      <c r="DD33" s="596">
        <v>3177355</v>
      </c>
      <c r="DE33" s="609"/>
      <c r="DF33" s="609"/>
      <c r="DG33" s="609"/>
      <c r="DH33" s="609"/>
      <c r="DI33" s="609"/>
      <c r="DJ33" s="609"/>
      <c r="DK33" s="610"/>
      <c r="DL33" s="596">
        <v>1953596</v>
      </c>
      <c r="DM33" s="609"/>
      <c r="DN33" s="609"/>
      <c r="DO33" s="609"/>
      <c r="DP33" s="609"/>
      <c r="DQ33" s="609"/>
      <c r="DR33" s="609"/>
      <c r="DS33" s="609"/>
      <c r="DT33" s="609"/>
      <c r="DU33" s="609"/>
      <c r="DV33" s="610"/>
      <c r="DW33" s="613">
        <v>39.299999999999997</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1344062</v>
      </c>
      <c r="CS34" s="591"/>
      <c r="CT34" s="591"/>
      <c r="CU34" s="591"/>
      <c r="CV34" s="591"/>
      <c r="CW34" s="591"/>
      <c r="CX34" s="591"/>
      <c r="CY34" s="592"/>
      <c r="CZ34" s="593">
        <v>14.4</v>
      </c>
      <c r="DA34" s="611"/>
      <c r="DB34" s="611"/>
      <c r="DC34" s="612"/>
      <c r="DD34" s="596">
        <v>1036123</v>
      </c>
      <c r="DE34" s="591"/>
      <c r="DF34" s="591"/>
      <c r="DG34" s="591"/>
      <c r="DH34" s="591"/>
      <c r="DI34" s="591"/>
      <c r="DJ34" s="591"/>
      <c r="DK34" s="592"/>
      <c r="DL34" s="596">
        <v>764625</v>
      </c>
      <c r="DM34" s="591"/>
      <c r="DN34" s="591"/>
      <c r="DO34" s="591"/>
      <c r="DP34" s="591"/>
      <c r="DQ34" s="591"/>
      <c r="DR34" s="591"/>
      <c r="DS34" s="591"/>
      <c r="DT34" s="591"/>
      <c r="DU34" s="591"/>
      <c r="DV34" s="592"/>
      <c r="DW34" s="613">
        <v>15.4</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240384</v>
      </c>
      <c r="S35" s="591"/>
      <c r="T35" s="591"/>
      <c r="U35" s="591"/>
      <c r="V35" s="591"/>
      <c r="W35" s="591"/>
      <c r="X35" s="591"/>
      <c r="Y35" s="592"/>
      <c r="Z35" s="643">
        <v>2.5</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801516</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-9100</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468309</v>
      </c>
      <c r="CS35" s="609"/>
      <c r="CT35" s="609"/>
      <c r="CU35" s="609"/>
      <c r="CV35" s="609"/>
      <c r="CW35" s="609"/>
      <c r="CX35" s="609"/>
      <c r="CY35" s="610"/>
      <c r="CZ35" s="593">
        <v>5</v>
      </c>
      <c r="DA35" s="611"/>
      <c r="DB35" s="611"/>
      <c r="DC35" s="612"/>
      <c r="DD35" s="596">
        <v>416874</v>
      </c>
      <c r="DE35" s="609"/>
      <c r="DF35" s="609"/>
      <c r="DG35" s="609"/>
      <c r="DH35" s="609"/>
      <c r="DI35" s="609"/>
      <c r="DJ35" s="609"/>
      <c r="DK35" s="610"/>
      <c r="DL35" s="596">
        <v>135504</v>
      </c>
      <c r="DM35" s="609"/>
      <c r="DN35" s="609"/>
      <c r="DO35" s="609"/>
      <c r="DP35" s="609"/>
      <c r="DQ35" s="609"/>
      <c r="DR35" s="609"/>
      <c r="DS35" s="609"/>
      <c r="DT35" s="609"/>
      <c r="DU35" s="609"/>
      <c r="DV35" s="610"/>
      <c r="DW35" s="613">
        <v>2.7</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9592062</v>
      </c>
      <c r="S36" s="631"/>
      <c r="T36" s="631"/>
      <c r="U36" s="631"/>
      <c r="V36" s="631"/>
      <c r="W36" s="631"/>
      <c r="X36" s="631"/>
      <c r="Y36" s="634"/>
      <c r="Z36" s="635">
        <v>100</v>
      </c>
      <c r="AA36" s="635"/>
      <c r="AB36" s="635"/>
      <c r="AC36" s="635"/>
      <c r="AD36" s="636">
        <v>4730849</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215000</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-88486</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935272</v>
      </c>
      <c r="CS36" s="591"/>
      <c r="CT36" s="591"/>
      <c r="CU36" s="591"/>
      <c r="CV36" s="591"/>
      <c r="CW36" s="591"/>
      <c r="CX36" s="591"/>
      <c r="CY36" s="592"/>
      <c r="CZ36" s="593">
        <v>10.1</v>
      </c>
      <c r="DA36" s="611"/>
      <c r="DB36" s="611"/>
      <c r="DC36" s="612"/>
      <c r="DD36" s="596">
        <v>793200</v>
      </c>
      <c r="DE36" s="591"/>
      <c r="DF36" s="591"/>
      <c r="DG36" s="591"/>
      <c r="DH36" s="591"/>
      <c r="DI36" s="591"/>
      <c r="DJ36" s="591"/>
      <c r="DK36" s="592"/>
      <c r="DL36" s="596">
        <v>546274</v>
      </c>
      <c r="DM36" s="591"/>
      <c r="DN36" s="591"/>
      <c r="DO36" s="591"/>
      <c r="DP36" s="591"/>
      <c r="DQ36" s="591"/>
      <c r="DR36" s="591"/>
      <c r="DS36" s="591"/>
      <c r="DT36" s="591"/>
      <c r="DU36" s="591"/>
      <c r="DV36" s="592"/>
      <c r="DW36" s="613">
        <v>11</v>
      </c>
      <c r="DX36" s="614"/>
      <c r="DY36" s="614"/>
      <c r="DZ36" s="614"/>
      <c r="EA36" s="614"/>
      <c r="EB36" s="614"/>
      <c r="EC36" s="615"/>
    </row>
    <row r="37" spans="2:133" ht="11.25" customHeight="1">
      <c r="AQ37" s="616" t="s">
        <v>313</v>
      </c>
      <c r="AR37" s="617"/>
      <c r="AS37" s="617"/>
      <c r="AT37" s="617"/>
      <c r="AU37" s="617"/>
      <c r="AV37" s="617"/>
      <c r="AW37" s="617"/>
      <c r="AX37" s="617"/>
      <c r="AY37" s="618"/>
      <c r="AZ37" s="590">
        <v>31579</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2241</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378786</v>
      </c>
      <c r="CS37" s="609"/>
      <c r="CT37" s="609"/>
      <c r="CU37" s="609"/>
      <c r="CV37" s="609"/>
      <c r="CW37" s="609"/>
      <c r="CX37" s="609"/>
      <c r="CY37" s="610"/>
      <c r="CZ37" s="593">
        <v>4.0999999999999996</v>
      </c>
      <c r="DA37" s="611"/>
      <c r="DB37" s="611"/>
      <c r="DC37" s="612"/>
      <c r="DD37" s="596">
        <v>378786</v>
      </c>
      <c r="DE37" s="609"/>
      <c r="DF37" s="609"/>
      <c r="DG37" s="609"/>
      <c r="DH37" s="609"/>
      <c r="DI37" s="609"/>
      <c r="DJ37" s="609"/>
      <c r="DK37" s="610"/>
      <c r="DL37" s="596">
        <v>367160</v>
      </c>
      <c r="DM37" s="609"/>
      <c r="DN37" s="609"/>
      <c r="DO37" s="609"/>
      <c r="DP37" s="609"/>
      <c r="DQ37" s="609"/>
      <c r="DR37" s="609"/>
      <c r="DS37" s="609"/>
      <c r="DT37" s="609"/>
      <c r="DU37" s="609"/>
      <c r="DV37" s="610"/>
      <c r="DW37" s="613">
        <v>7.4</v>
      </c>
      <c r="DX37" s="614"/>
      <c r="DY37" s="614"/>
      <c r="DZ37" s="614"/>
      <c r="EA37" s="614"/>
      <c r="EB37" s="614"/>
      <c r="EC37" s="615"/>
    </row>
    <row r="38" spans="2:133" ht="11.25" customHeight="1">
      <c r="AQ38" s="616" t="s">
        <v>316</v>
      </c>
      <c r="AR38" s="617"/>
      <c r="AS38" s="617"/>
      <c r="AT38" s="617"/>
      <c r="AU38" s="617"/>
      <c r="AV38" s="617"/>
      <c r="AW38" s="617"/>
      <c r="AX38" s="617"/>
      <c r="AY38" s="618"/>
      <c r="AZ38" s="590">
        <v>16363</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3689</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769937</v>
      </c>
      <c r="CS38" s="591"/>
      <c r="CT38" s="591"/>
      <c r="CU38" s="591"/>
      <c r="CV38" s="591"/>
      <c r="CW38" s="591"/>
      <c r="CX38" s="591"/>
      <c r="CY38" s="592"/>
      <c r="CZ38" s="593">
        <v>8.3000000000000007</v>
      </c>
      <c r="DA38" s="611"/>
      <c r="DB38" s="611"/>
      <c r="DC38" s="612"/>
      <c r="DD38" s="596">
        <v>666664</v>
      </c>
      <c r="DE38" s="591"/>
      <c r="DF38" s="591"/>
      <c r="DG38" s="591"/>
      <c r="DH38" s="591"/>
      <c r="DI38" s="591"/>
      <c r="DJ38" s="591"/>
      <c r="DK38" s="592"/>
      <c r="DL38" s="596">
        <v>507193</v>
      </c>
      <c r="DM38" s="591"/>
      <c r="DN38" s="591"/>
      <c r="DO38" s="591"/>
      <c r="DP38" s="591"/>
      <c r="DQ38" s="591"/>
      <c r="DR38" s="591"/>
      <c r="DS38" s="591"/>
      <c r="DT38" s="591"/>
      <c r="DU38" s="591"/>
      <c r="DV38" s="592"/>
      <c r="DW38" s="613">
        <v>10.199999999999999</v>
      </c>
      <c r="DX38" s="614"/>
      <c r="DY38" s="614"/>
      <c r="DZ38" s="614"/>
      <c r="EA38" s="614"/>
      <c r="EB38" s="614"/>
      <c r="EC38" s="615"/>
    </row>
    <row r="39" spans="2:133" ht="11.25" customHeight="1">
      <c r="AQ39" s="616" t="s">
        <v>319</v>
      </c>
      <c r="AR39" s="617"/>
      <c r="AS39" s="617"/>
      <c r="AT39" s="617"/>
      <c r="AU39" s="617"/>
      <c r="AV39" s="617"/>
      <c r="AW39" s="617"/>
      <c r="AX39" s="617"/>
      <c r="AY39" s="618"/>
      <c r="AZ39" s="590" t="s">
        <v>320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99</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280088</v>
      </c>
      <c r="CS39" s="609"/>
      <c r="CT39" s="609"/>
      <c r="CU39" s="609"/>
      <c r="CV39" s="609"/>
      <c r="CW39" s="609"/>
      <c r="CX39" s="609"/>
      <c r="CY39" s="610"/>
      <c r="CZ39" s="593">
        <v>3</v>
      </c>
      <c r="DA39" s="611"/>
      <c r="DB39" s="611"/>
      <c r="DC39" s="612"/>
      <c r="DD39" s="596">
        <v>263494</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227807</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t="s">
        <v>320</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16000</v>
      </c>
      <c r="CS40" s="591"/>
      <c r="CT40" s="591"/>
      <c r="CU40" s="591"/>
      <c r="CV40" s="591"/>
      <c r="CW40" s="591"/>
      <c r="CX40" s="591"/>
      <c r="CY40" s="592"/>
      <c r="CZ40" s="593">
        <v>0.2</v>
      </c>
      <c r="DA40" s="611"/>
      <c r="DB40" s="611"/>
      <c r="DC40" s="612"/>
      <c r="DD40" s="596">
        <v>1000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310767</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t="s">
        <v>329</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329</v>
      </c>
      <c r="CS41" s="609"/>
      <c r="CT41" s="609"/>
      <c r="CU41" s="609"/>
      <c r="CV41" s="609"/>
      <c r="CW41" s="609"/>
      <c r="CX41" s="609"/>
      <c r="CY41" s="610"/>
      <c r="CZ41" s="593" t="s">
        <v>329</v>
      </c>
      <c r="DA41" s="611"/>
      <c r="DB41" s="611"/>
      <c r="DC41" s="612"/>
      <c r="DD41" s="596" t="s">
        <v>329</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2487637</v>
      </c>
      <c r="CS42" s="591"/>
      <c r="CT42" s="591"/>
      <c r="CU42" s="591"/>
      <c r="CV42" s="591"/>
      <c r="CW42" s="591"/>
      <c r="CX42" s="591"/>
      <c r="CY42" s="592"/>
      <c r="CZ42" s="593">
        <v>26.7</v>
      </c>
      <c r="DA42" s="594"/>
      <c r="DB42" s="594"/>
      <c r="DC42" s="595"/>
      <c r="DD42" s="596">
        <v>456968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23485</v>
      </c>
      <c r="CS43" s="609"/>
      <c r="CT43" s="609"/>
      <c r="CU43" s="609"/>
      <c r="CV43" s="609"/>
      <c r="CW43" s="609"/>
      <c r="CX43" s="609"/>
      <c r="CY43" s="610"/>
      <c r="CZ43" s="593">
        <v>0.3</v>
      </c>
      <c r="DA43" s="611"/>
      <c r="DB43" s="611"/>
      <c r="DC43" s="612"/>
      <c r="DD43" s="596">
        <v>23485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2487637</v>
      </c>
      <c r="CS44" s="591"/>
      <c r="CT44" s="591"/>
      <c r="CU44" s="591"/>
      <c r="CV44" s="591"/>
      <c r="CW44" s="591"/>
      <c r="CX44" s="591"/>
      <c r="CY44" s="592"/>
      <c r="CZ44" s="593">
        <v>26.7</v>
      </c>
      <c r="DA44" s="594"/>
      <c r="DB44" s="594"/>
      <c r="DC44" s="595"/>
      <c r="DD44" s="596">
        <v>456968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658871</v>
      </c>
      <c r="CS45" s="609"/>
      <c r="CT45" s="609"/>
      <c r="CU45" s="609"/>
      <c r="CV45" s="609"/>
      <c r="CW45" s="609"/>
      <c r="CX45" s="609"/>
      <c r="CY45" s="610"/>
      <c r="CZ45" s="593">
        <v>7.1</v>
      </c>
      <c r="DA45" s="611"/>
      <c r="DB45" s="611"/>
      <c r="DC45" s="612"/>
      <c r="DD45" s="596">
        <v>47032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1828766</v>
      </c>
      <c r="CS46" s="591"/>
      <c r="CT46" s="591"/>
      <c r="CU46" s="591"/>
      <c r="CV46" s="591"/>
      <c r="CW46" s="591"/>
      <c r="CX46" s="591"/>
      <c r="CY46" s="592"/>
      <c r="CZ46" s="593">
        <v>19.7</v>
      </c>
      <c r="DA46" s="594"/>
      <c r="DB46" s="594"/>
      <c r="DC46" s="595"/>
      <c r="DD46" s="596">
        <v>409936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9304378</v>
      </c>
      <c r="CS49" s="575"/>
      <c r="CT49" s="575"/>
      <c r="CU49" s="575"/>
      <c r="CV49" s="575"/>
      <c r="CW49" s="575"/>
      <c r="CX49" s="575"/>
      <c r="CY49" s="576"/>
      <c r="CZ49" s="577">
        <v>100</v>
      </c>
      <c r="DA49" s="578"/>
      <c r="DB49" s="578"/>
      <c r="DC49" s="579"/>
      <c r="DD49" s="580">
        <v>5839285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9597</v>
      </c>
      <c r="R7" s="1104"/>
      <c r="S7" s="1104"/>
      <c r="T7" s="1104"/>
      <c r="U7" s="1104"/>
      <c r="V7" s="1104">
        <v>9304</v>
      </c>
      <c r="W7" s="1104"/>
      <c r="X7" s="1104"/>
      <c r="Y7" s="1104"/>
      <c r="Z7" s="1104"/>
      <c r="AA7" s="1104">
        <v>293</v>
      </c>
      <c r="AB7" s="1104"/>
      <c r="AC7" s="1104"/>
      <c r="AD7" s="1104"/>
      <c r="AE7" s="1105"/>
      <c r="AF7" s="1106">
        <v>293</v>
      </c>
      <c r="AG7" s="1107"/>
      <c r="AH7" s="1107"/>
      <c r="AI7" s="1107"/>
      <c r="AJ7" s="1108"/>
      <c r="AK7" s="1090">
        <v>527</v>
      </c>
      <c r="AL7" s="1091"/>
      <c r="AM7" s="1091"/>
      <c r="AN7" s="1091"/>
      <c r="AO7" s="1091"/>
      <c r="AP7" s="1091">
        <v>8030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545</v>
      </c>
      <c r="BS7" s="1094" t="s">
        <v>546</v>
      </c>
      <c r="BT7" s="1095"/>
      <c r="BU7" s="1095"/>
      <c r="BV7" s="1095"/>
      <c r="BW7" s="1095"/>
      <c r="BX7" s="1095"/>
      <c r="BY7" s="1095"/>
      <c r="BZ7" s="1095"/>
      <c r="CA7" s="1095"/>
      <c r="CB7" s="1095"/>
      <c r="CC7" s="1095"/>
      <c r="CD7" s="1095"/>
      <c r="CE7" s="1095"/>
      <c r="CF7" s="1095"/>
      <c r="CG7" s="1096"/>
      <c r="CH7" s="1087"/>
      <c r="CI7" s="1088"/>
      <c r="CJ7" s="1088"/>
      <c r="CK7" s="1088"/>
      <c r="CL7" s="1089"/>
      <c r="CM7" s="1087">
        <v>20</v>
      </c>
      <c r="CN7" s="1088"/>
      <c r="CO7" s="1088"/>
      <c r="CP7" s="1088"/>
      <c r="CQ7" s="1089"/>
      <c r="CR7" s="1087">
        <v>5</v>
      </c>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365</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366</v>
      </c>
      <c r="B23" s="943" t="s">
        <v>367</v>
      </c>
      <c r="C23" s="944"/>
      <c r="D23" s="944"/>
      <c r="E23" s="944"/>
      <c r="F23" s="944"/>
      <c r="G23" s="944"/>
      <c r="H23" s="944"/>
      <c r="I23" s="944"/>
      <c r="J23" s="944"/>
      <c r="K23" s="944"/>
      <c r="L23" s="944"/>
      <c r="M23" s="944"/>
      <c r="N23" s="944"/>
      <c r="O23" s="944"/>
      <c r="P23" s="945"/>
      <c r="Q23" s="1067">
        <v>9597</v>
      </c>
      <c r="R23" s="1068"/>
      <c r="S23" s="1068"/>
      <c r="T23" s="1068"/>
      <c r="U23" s="1068"/>
      <c r="V23" s="1068">
        <v>9304</v>
      </c>
      <c r="W23" s="1068"/>
      <c r="X23" s="1068"/>
      <c r="Y23" s="1068"/>
      <c r="Z23" s="1068"/>
      <c r="AA23" s="1068">
        <v>293</v>
      </c>
      <c r="AB23" s="1068"/>
      <c r="AC23" s="1068"/>
      <c r="AD23" s="1068"/>
      <c r="AE23" s="1069"/>
      <c r="AF23" s="1070">
        <v>293</v>
      </c>
      <c r="AG23" s="1068"/>
      <c r="AH23" s="1068"/>
      <c r="AI23" s="1068"/>
      <c r="AJ23" s="1071"/>
      <c r="AK23" s="1072"/>
      <c r="AL23" s="1073"/>
      <c r="AM23" s="1073"/>
      <c r="AN23" s="1073"/>
      <c r="AO23" s="1073"/>
      <c r="AP23" s="1068">
        <v>8030</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378</v>
      </c>
      <c r="C28" s="1050"/>
      <c r="D28" s="1050"/>
      <c r="E28" s="1050"/>
      <c r="F28" s="1050"/>
      <c r="G28" s="1050"/>
      <c r="H28" s="1050"/>
      <c r="I28" s="1050"/>
      <c r="J28" s="1050"/>
      <c r="K28" s="1050"/>
      <c r="L28" s="1050"/>
      <c r="M28" s="1050"/>
      <c r="N28" s="1050"/>
      <c r="O28" s="1050"/>
      <c r="P28" s="1051"/>
      <c r="Q28" s="1052">
        <v>653</v>
      </c>
      <c r="R28" s="1053"/>
      <c r="S28" s="1053"/>
      <c r="T28" s="1053"/>
      <c r="U28" s="1053"/>
      <c r="V28" s="1053">
        <v>662</v>
      </c>
      <c r="W28" s="1053"/>
      <c r="X28" s="1053"/>
      <c r="Y28" s="1053"/>
      <c r="Z28" s="1053"/>
      <c r="AA28" s="1053">
        <v>-9</v>
      </c>
      <c r="AB28" s="1053"/>
      <c r="AC28" s="1053"/>
      <c r="AD28" s="1053"/>
      <c r="AE28" s="1054"/>
      <c r="AF28" s="1055">
        <v>-9</v>
      </c>
      <c r="AG28" s="1053"/>
      <c r="AH28" s="1053"/>
      <c r="AI28" s="1053"/>
      <c r="AJ28" s="1056"/>
      <c r="AK28" s="1057">
        <v>228</v>
      </c>
      <c r="AL28" s="1045"/>
      <c r="AM28" s="1045"/>
      <c r="AN28" s="1045"/>
      <c r="AO28" s="1045"/>
      <c r="AP28" s="1045" t="s">
        <v>538</v>
      </c>
      <c r="AQ28" s="1045"/>
      <c r="AR28" s="1045"/>
      <c r="AS28" s="1045"/>
      <c r="AT28" s="1045"/>
      <c r="AU28" s="1045" t="s">
        <v>539</v>
      </c>
      <c r="AV28" s="1045"/>
      <c r="AW28" s="1045"/>
      <c r="AX28" s="1045"/>
      <c r="AY28" s="1045"/>
      <c r="AZ28" s="1046" t="s">
        <v>538</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379</v>
      </c>
      <c r="C29" s="1031"/>
      <c r="D29" s="1031"/>
      <c r="E29" s="1031"/>
      <c r="F29" s="1031"/>
      <c r="G29" s="1031"/>
      <c r="H29" s="1031"/>
      <c r="I29" s="1031"/>
      <c r="J29" s="1031"/>
      <c r="K29" s="1031"/>
      <c r="L29" s="1031"/>
      <c r="M29" s="1031"/>
      <c r="N29" s="1031"/>
      <c r="O29" s="1031"/>
      <c r="P29" s="1032"/>
      <c r="Q29" s="1042">
        <v>159</v>
      </c>
      <c r="R29" s="1043"/>
      <c r="S29" s="1043"/>
      <c r="T29" s="1043"/>
      <c r="U29" s="1043"/>
      <c r="V29" s="1043">
        <v>157</v>
      </c>
      <c r="W29" s="1043"/>
      <c r="X29" s="1043"/>
      <c r="Y29" s="1043"/>
      <c r="Z29" s="1043"/>
      <c r="AA29" s="1043">
        <v>2</v>
      </c>
      <c r="AB29" s="1043"/>
      <c r="AC29" s="1043"/>
      <c r="AD29" s="1043"/>
      <c r="AE29" s="1044"/>
      <c r="AF29" s="1036">
        <v>2</v>
      </c>
      <c r="AG29" s="1037"/>
      <c r="AH29" s="1037"/>
      <c r="AI29" s="1037"/>
      <c r="AJ29" s="1038"/>
      <c r="AK29" s="979">
        <v>47</v>
      </c>
      <c r="AL29" s="970"/>
      <c r="AM29" s="970"/>
      <c r="AN29" s="970"/>
      <c r="AO29" s="970"/>
      <c r="AP29" s="970" t="s">
        <v>540</v>
      </c>
      <c r="AQ29" s="970"/>
      <c r="AR29" s="970"/>
      <c r="AS29" s="970"/>
      <c r="AT29" s="970"/>
      <c r="AU29" s="970" t="s">
        <v>538</v>
      </c>
      <c r="AV29" s="970"/>
      <c r="AW29" s="970"/>
      <c r="AX29" s="970"/>
      <c r="AY29" s="970"/>
      <c r="AZ29" s="1041" t="s">
        <v>538</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380</v>
      </c>
      <c r="C30" s="1031"/>
      <c r="D30" s="1031"/>
      <c r="E30" s="1031"/>
      <c r="F30" s="1031"/>
      <c r="G30" s="1031"/>
      <c r="H30" s="1031"/>
      <c r="I30" s="1031"/>
      <c r="J30" s="1031"/>
      <c r="K30" s="1031"/>
      <c r="L30" s="1031"/>
      <c r="M30" s="1031"/>
      <c r="N30" s="1031"/>
      <c r="O30" s="1031"/>
      <c r="P30" s="1032"/>
      <c r="Q30" s="1042">
        <v>6</v>
      </c>
      <c r="R30" s="1043"/>
      <c r="S30" s="1043"/>
      <c r="T30" s="1043"/>
      <c r="U30" s="1043"/>
      <c r="V30" s="1043">
        <v>6</v>
      </c>
      <c r="W30" s="1043"/>
      <c r="X30" s="1043"/>
      <c r="Y30" s="1043"/>
      <c r="Z30" s="1043"/>
      <c r="AA30" s="1043">
        <v>0</v>
      </c>
      <c r="AB30" s="1043"/>
      <c r="AC30" s="1043"/>
      <c r="AD30" s="1043"/>
      <c r="AE30" s="1044"/>
      <c r="AF30" s="1036" t="s">
        <v>111</v>
      </c>
      <c r="AG30" s="1037"/>
      <c r="AH30" s="1037"/>
      <c r="AI30" s="1037"/>
      <c r="AJ30" s="1038"/>
      <c r="AK30" s="979" t="s">
        <v>538</v>
      </c>
      <c r="AL30" s="970"/>
      <c r="AM30" s="970"/>
      <c r="AN30" s="970"/>
      <c r="AO30" s="970"/>
      <c r="AP30" s="970" t="s">
        <v>538</v>
      </c>
      <c r="AQ30" s="970"/>
      <c r="AR30" s="970"/>
      <c r="AS30" s="970"/>
      <c r="AT30" s="970"/>
      <c r="AU30" s="970" t="s">
        <v>538</v>
      </c>
      <c r="AV30" s="970"/>
      <c r="AW30" s="970"/>
      <c r="AX30" s="970"/>
      <c r="AY30" s="970"/>
      <c r="AZ30" s="1041" t="s">
        <v>538</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381</v>
      </c>
      <c r="C31" s="1031"/>
      <c r="D31" s="1031"/>
      <c r="E31" s="1031"/>
      <c r="F31" s="1031"/>
      <c r="G31" s="1031"/>
      <c r="H31" s="1031"/>
      <c r="I31" s="1031"/>
      <c r="J31" s="1031"/>
      <c r="K31" s="1031"/>
      <c r="L31" s="1031"/>
      <c r="M31" s="1031"/>
      <c r="N31" s="1031"/>
      <c r="O31" s="1031"/>
      <c r="P31" s="1032"/>
      <c r="Q31" s="1042">
        <v>337</v>
      </c>
      <c r="R31" s="1043"/>
      <c r="S31" s="1043"/>
      <c r="T31" s="1043"/>
      <c r="U31" s="1043"/>
      <c r="V31" s="1043">
        <v>260</v>
      </c>
      <c r="W31" s="1043"/>
      <c r="X31" s="1043"/>
      <c r="Y31" s="1043"/>
      <c r="Z31" s="1043"/>
      <c r="AA31" s="1043">
        <v>77</v>
      </c>
      <c r="AB31" s="1043"/>
      <c r="AC31" s="1043"/>
      <c r="AD31" s="1043"/>
      <c r="AE31" s="1044"/>
      <c r="AF31" s="1036">
        <v>301</v>
      </c>
      <c r="AG31" s="1037"/>
      <c r="AH31" s="1037"/>
      <c r="AI31" s="1037"/>
      <c r="AJ31" s="1038"/>
      <c r="AK31" s="979">
        <v>32</v>
      </c>
      <c r="AL31" s="970"/>
      <c r="AM31" s="970"/>
      <c r="AN31" s="970"/>
      <c r="AO31" s="970"/>
      <c r="AP31" s="970">
        <v>462</v>
      </c>
      <c r="AQ31" s="970"/>
      <c r="AR31" s="970"/>
      <c r="AS31" s="970"/>
      <c r="AT31" s="970"/>
      <c r="AU31" s="970">
        <v>148</v>
      </c>
      <c r="AV31" s="970"/>
      <c r="AW31" s="970"/>
      <c r="AX31" s="970"/>
      <c r="AY31" s="970"/>
      <c r="AZ31" s="1041" t="s">
        <v>538</v>
      </c>
      <c r="BA31" s="1041"/>
      <c r="BB31" s="1041"/>
      <c r="BC31" s="1041"/>
      <c r="BD31" s="1041"/>
      <c r="BE31" s="1025" t="s">
        <v>382</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383</v>
      </c>
      <c r="C32" s="1031"/>
      <c r="D32" s="1031"/>
      <c r="E32" s="1031"/>
      <c r="F32" s="1031"/>
      <c r="G32" s="1031"/>
      <c r="H32" s="1031"/>
      <c r="I32" s="1031"/>
      <c r="J32" s="1031"/>
      <c r="K32" s="1031"/>
      <c r="L32" s="1031"/>
      <c r="M32" s="1031"/>
      <c r="N32" s="1031"/>
      <c r="O32" s="1031"/>
      <c r="P32" s="1032"/>
      <c r="Q32" s="1042">
        <v>738</v>
      </c>
      <c r="R32" s="1043"/>
      <c r="S32" s="1043"/>
      <c r="T32" s="1043"/>
      <c r="U32" s="1043"/>
      <c r="V32" s="1043">
        <v>734</v>
      </c>
      <c r="W32" s="1043"/>
      <c r="X32" s="1043"/>
      <c r="Y32" s="1043"/>
      <c r="Z32" s="1043"/>
      <c r="AA32" s="1043">
        <v>4</v>
      </c>
      <c r="AB32" s="1043"/>
      <c r="AC32" s="1043"/>
      <c r="AD32" s="1043"/>
      <c r="AE32" s="1044"/>
      <c r="AF32" s="1036">
        <v>4</v>
      </c>
      <c r="AG32" s="1037"/>
      <c r="AH32" s="1037"/>
      <c r="AI32" s="1037"/>
      <c r="AJ32" s="1038"/>
      <c r="AK32" s="979">
        <v>215</v>
      </c>
      <c r="AL32" s="970"/>
      <c r="AM32" s="970"/>
      <c r="AN32" s="970"/>
      <c r="AO32" s="970"/>
      <c r="AP32" s="970">
        <v>3803</v>
      </c>
      <c r="AQ32" s="970"/>
      <c r="AR32" s="970"/>
      <c r="AS32" s="970"/>
      <c r="AT32" s="970"/>
      <c r="AU32" s="970">
        <v>2803</v>
      </c>
      <c r="AV32" s="970"/>
      <c r="AW32" s="970"/>
      <c r="AX32" s="970"/>
      <c r="AY32" s="970"/>
      <c r="AZ32" s="1041" t="s">
        <v>538</v>
      </c>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385</v>
      </c>
      <c r="C33" s="1031"/>
      <c r="D33" s="1031"/>
      <c r="E33" s="1031"/>
      <c r="F33" s="1031"/>
      <c r="G33" s="1031"/>
      <c r="H33" s="1031"/>
      <c r="I33" s="1031"/>
      <c r="J33" s="1031"/>
      <c r="K33" s="1031"/>
      <c r="L33" s="1031"/>
      <c r="M33" s="1031"/>
      <c r="N33" s="1031"/>
      <c r="O33" s="1031"/>
      <c r="P33" s="1032"/>
      <c r="Q33" s="1042">
        <v>7</v>
      </c>
      <c r="R33" s="1043"/>
      <c r="S33" s="1043"/>
      <c r="T33" s="1043"/>
      <c r="U33" s="1043"/>
      <c r="V33" s="1043">
        <v>6</v>
      </c>
      <c r="W33" s="1043"/>
      <c r="X33" s="1043"/>
      <c r="Y33" s="1043"/>
      <c r="Z33" s="1043"/>
      <c r="AA33" s="1043">
        <v>1</v>
      </c>
      <c r="AB33" s="1043"/>
      <c r="AC33" s="1043"/>
      <c r="AD33" s="1043"/>
      <c r="AE33" s="1044"/>
      <c r="AF33" s="1036">
        <v>1</v>
      </c>
      <c r="AG33" s="1037"/>
      <c r="AH33" s="1037"/>
      <c r="AI33" s="1037"/>
      <c r="AJ33" s="1038"/>
      <c r="AK33" s="979" t="s">
        <v>538</v>
      </c>
      <c r="AL33" s="970"/>
      <c r="AM33" s="970"/>
      <c r="AN33" s="970"/>
      <c r="AO33" s="970"/>
      <c r="AP33" s="970" t="s">
        <v>538</v>
      </c>
      <c r="AQ33" s="970"/>
      <c r="AR33" s="970"/>
      <c r="AS33" s="970"/>
      <c r="AT33" s="970"/>
      <c r="AU33" s="970" t="s">
        <v>538</v>
      </c>
      <c r="AV33" s="970"/>
      <c r="AW33" s="970"/>
      <c r="AX33" s="970"/>
      <c r="AY33" s="970"/>
      <c r="AZ33" s="1041" t="s">
        <v>538</v>
      </c>
      <c r="BA33" s="1041"/>
      <c r="BB33" s="1041"/>
      <c r="BC33" s="1041"/>
      <c r="BD33" s="1041"/>
      <c r="BE33" s="1025" t="s">
        <v>384</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366</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299</v>
      </c>
      <c r="AG63" s="958"/>
      <c r="AH63" s="958"/>
      <c r="AI63" s="958"/>
      <c r="AJ63" s="1023"/>
      <c r="AK63" s="1024"/>
      <c r="AL63" s="962"/>
      <c r="AM63" s="962"/>
      <c r="AN63" s="962"/>
      <c r="AO63" s="962"/>
      <c r="AP63" s="958">
        <v>4265</v>
      </c>
      <c r="AQ63" s="958"/>
      <c r="AR63" s="958"/>
      <c r="AS63" s="958"/>
      <c r="AT63" s="958"/>
      <c r="AU63" s="958">
        <v>2951</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390</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541</v>
      </c>
      <c r="C68" s="985"/>
      <c r="D68" s="985"/>
      <c r="E68" s="985"/>
      <c r="F68" s="985"/>
      <c r="G68" s="985"/>
      <c r="H68" s="985"/>
      <c r="I68" s="985"/>
      <c r="J68" s="985"/>
      <c r="K68" s="985"/>
      <c r="L68" s="985"/>
      <c r="M68" s="985"/>
      <c r="N68" s="985"/>
      <c r="O68" s="985"/>
      <c r="P68" s="986"/>
      <c r="Q68" s="987">
        <v>95</v>
      </c>
      <c r="R68" s="981"/>
      <c r="S68" s="981"/>
      <c r="T68" s="981"/>
      <c r="U68" s="981"/>
      <c r="V68" s="981">
        <v>93</v>
      </c>
      <c r="W68" s="981"/>
      <c r="X68" s="981"/>
      <c r="Y68" s="981"/>
      <c r="Z68" s="981"/>
      <c r="AA68" s="981">
        <v>2</v>
      </c>
      <c r="AB68" s="981"/>
      <c r="AC68" s="981"/>
      <c r="AD68" s="981"/>
      <c r="AE68" s="981"/>
      <c r="AF68" s="981">
        <v>2</v>
      </c>
      <c r="AG68" s="981"/>
      <c r="AH68" s="981"/>
      <c r="AI68" s="981"/>
      <c r="AJ68" s="981"/>
      <c r="AK68" s="981" t="s">
        <v>538</v>
      </c>
      <c r="AL68" s="981"/>
      <c r="AM68" s="981"/>
      <c r="AN68" s="981"/>
      <c r="AO68" s="981"/>
      <c r="AP68" s="981" t="s">
        <v>538</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542</v>
      </c>
      <c r="C69" s="974"/>
      <c r="D69" s="974"/>
      <c r="E69" s="974"/>
      <c r="F69" s="974"/>
      <c r="G69" s="974"/>
      <c r="H69" s="974"/>
      <c r="I69" s="974"/>
      <c r="J69" s="974"/>
      <c r="K69" s="974"/>
      <c r="L69" s="974"/>
      <c r="M69" s="974"/>
      <c r="N69" s="974"/>
      <c r="O69" s="974"/>
      <c r="P69" s="975"/>
      <c r="Q69" s="976">
        <v>147</v>
      </c>
      <c r="R69" s="970"/>
      <c r="S69" s="970"/>
      <c r="T69" s="970"/>
      <c r="U69" s="970"/>
      <c r="V69" s="970">
        <v>134</v>
      </c>
      <c r="W69" s="970"/>
      <c r="X69" s="970"/>
      <c r="Y69" s="970"/>
      <c r="Z69" s="970"/>
      <c r="AA69" s="970">
        <v>13</v>
      </c>
      <c r="AB69" s="970"/>
      <c r="AC69" s="970"/>
      <c r="AD69" s="970"/>
      <c r="AE69" s="970"/>
      <c r="AF69" s="970">
        <v>13</v>
      </c>
      <c r="AG69" s="970"/>
      <c r="AH69" s="970"/>
      <c r="AI69" s="970"/>
      <c r="AJ69" s="970"/>
      <c r="AK69" s="970" t="s">
        <v>538</v>
      </c>
      <c r="AL69" s="970"/>
      <c r="AM69" s="970"/>
      <c r="AN69" s="970"/>
      <c r="AO69" s="970"/>
      <c r="AP69" s="970" t="s">
        <v>538</v>
      </c>
      <c r="AQ69" s="970"/>
      <c r="AR69" s="970"/>
      <c r="AS69" s="970"/>
      <c r="AT69" s="970"/>
      <c r="AU69" s="970" t="s">
        <v>538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543</v>
      </c>
      <c r="C70" s="974"/>
      <c r="D70" s="974"/>
      <c r="E70" s="974"/>
      <c r="F70" s="974"/>
      <c r="G70" s="974"/>
      <c r="H70" s="974"/>
      <c r="I70" s="974"/>
      <c r="J70" s="974"/>
      <c r="K70" s="974"/>
      <c r="L70" s="974"/>
      <c r="M70" s="974"/>
      <c r="N70" s="974"/>
      <c r="O70" s="974"/>
      <c r="P70" s="975"/>
      <c r="Q70" s="976">
        <v>1246</v>
      </c>
      <c r="R70" s="970"/>
      <c r="S70" s="970"/>
      <c r="T70" s="970"/>
      <c r="U70" s="970"/>
      <c r="V70" s="970">
        <v>1235</v>
      </c>
      <c r="W70" s="970"/>
      <c r="X70" s="970"/>
      <c r="Y70" s="970"/>
      <c r="Z70" s="970"/>
      <c r="AA70" s="970">
        <v>11</v>
      </c>
      <c r="AB70" s="970"/>
      <c r="AC70" s="970"/>
      <c r="AD70" s="970"/>
      <c r="AE70" s="970"/>
      <c r="AF70" s="970">
        <v>11</v>
      </c>
      <c r="AG70" s="970"/>
      <c r="AH70" s="970"/>
      <c r="AI70" s="970"/>
      <c r="AJ70" s="970"/>
      <c r="AK70" s="970" t="s">
        <v>538</v>
      </c>
      <c r="AL70" s="970"/>
      <c r="AM70" s="970"/>
      <c r="AN70" s="970"/>
      <c r="AO70" s="970"/>
      <c r="AP70" s="970">
        <v>448</v>
      </c>
      <c r="AQ70" s="970"/>
      <c r="AR70" s="970"/>
      <c r="AS70" s="970"/>
      <c r="AT70" s="970"/>
      <c r="AU70" s="970">
        <v>128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544</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70" t="s">
        <v>538</v>
      </c>
      <c r="AL71" s="970"/>
      <c r="AM71" s="970"/>
      <c r="AN71" s="970"/>
      <c r="AO71" s="970"/>
      <c r="AP71" s="970" t="s">
        <v>538</v>
      </c>
      <c r="AQ71" s="970"/>
      <c r="AR71" s="970"/>
      <c r="AS71" s="970"/>
      <c r="AT71" s="970"/>
      <c r="AU71" s="970" t="s">
        <v>538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366</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27</v>
      </c>
      <c r="AG88" s="958"/>
      <c r="AH88" s="958"/>
      <c r="AI88" s="958"/>
      <c r="AJ88" s="958"/>
      <c r="AK88" s="962"/>
      <c r="AL88" s="962"/>
      <c r="AM88" s="962"/>
      <c r="AN88" s="962"/>
      <c r="AO88" s="962"/>
      <c r="AP88" s="958">
        <v>448</v>
      </c>
      <c r="AQ88" s="958"/>
      <c r="AR88" s="958"/>
      <c r="AS88" s="958"/>
      <c r="AT88" s="958"/>
      <c r="AU88" s="958">
        <v>128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286</v>
      </c>
      <c r="AG109" s="893"/>
      <c r="AH109" s="893"/>
      <c r="AI109" s="893"/>
      <c r="AJ109" s="894"/>
      <c r="AK109" s="895" t="s">
        <v>285</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286</v>
      </c>
      <c r="BW109" s="893"/>
      <c r="BX109" s="893"/>
      <c r="BY109" s="893"/>
      <c r="BZ109" s="894"/>
      <c r="CA109" s="895" t="s">
        <v>285</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286</v>
      </c>
      <c r="DM109" s="893"/>
      <c r="DN109" s="893"/>
      <c r="DO109" s="893"/>
      <c r="DP109" s="894"/>
      <c r="DQ109" s="895" t="s">
        <v>285</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738634</v>
      </c>
      <c r="AB110" s="886"/>
      <c r="AC110" s="886"/>
      <c r="AD110" s="886"/>
      <c r="AE110" s="887"/>
      <c r="AF110" s="888">
        <v>673959</v>
      </c>
      <c r="AG110" s="886"/>
      <c r="AH110" s="886"/>
      <c r="AI110" s="886"/>
      <c r="AJ110" s="887"/>
      <c r="AK110" s="888">
        <v>744796</v>
      </c>
      <c r="AL110" s="886"/>
      <c r="AM110" s="886"/>
      <c r="AN110" s="886"/>
      <c r="AO110" s="887"/>
      <c r="AP110" s="889">
        <v>17.3</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7242170</v>
      </c>
      <c r="BR110" s="833"/>
      <c r="BS110" s="833"/>
      <c r="BT110" s="833"/>
      <c r="BU110" s="833"/>
      <c r="BV110" s="833">
        <v>7236556</v>
      </c>
      <c r="BW110" s="833"/>
      <c r="BX110" s="833"/>
      <c r="BY110" s="833"/>
      <c r="BZ110" s="833"/>
      <c r="CA110" s="833">
        <v>8029805</v>
      </c>
      <c r="CB110" s="833"/>
      <c r="CC110" s="833"/>
      <c r="CD110" s="833"/>
      <c r="CE110" s="833"/>
      <c r="CF110" s="857">
        <v>186.1</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163133</v>
      </c>
      <c r="BR111" s="805"/>
      <c r="BS111" s="805"/>
      <c r="BT111" s="805"/>
      <c r="BU111" s="805"/>
      <c r="BV111" s="805">
        <v>124305</v>
      </c>
      <c r="BW111" s="805"/>
      <c r="BX111" s="805"/>
      <c r="BY111" s="805"/>
      <c r="BZ111" s="805"/>
      <c r="CA111" s="805">
        <v>90479</v>
      </c>
      <c r="CB111" s="805"/>
      <c r="CC111" s="805"/>
      <c r="CD111" s="805"/>
      <c r="CE111" s="805"/>
      <c r="CF111" s="866">
        <v>2.1</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3491584</v>
      </c>
      <c r="BR112" s="805"/>
      <c r="BS112" s="805"/>
      <c r="BT112" s="805"/>
      <c r="BU112" s="805"/>
      <c r="BV112" s="805">
        <v>3363528</v>
      </c>
      <c r="BW112" s="805"/>
      <c r="BX112" s="805"/>
      <c r="BY112" s="805"/>
      <c r="BZ112" s="805"/>
      <c r="CA112" s="805">
        <v>2950953</v>
      </c>
      <c r="CB112" s="805"/>
      <c r="CC112" s="805"/>
      <c r="CD112" s="805"/>
      <c r="CE112" s="805"/>
      <c r="CF112" s="866">
        <v>68.400000000000006</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6267</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280104</v>
      </c>
      <c r="AB113" s="914"/>
      <c r="AC113" s="914"/>
      <c r="AD113" s="914"/>
      <c r="AE113" s="915"/>
      <c r="AF113" s="916">
        <v>283358</v>
      </c>
      <c r="AG113" s="914"/>
      <c r="AH113" s="914"/>
      <c r="AI113" s="914"/>
      <c r="AJ113" s="915"/>
      <c r="AK113" s="916">
        <v>228944</v>
      </c>
      <c r="AL113" s="914"/>
      <c r="AM113" s="914"/>
      <c r="AN113" s="914"/>
      <c r="AO113" s="915"/>
      <c r="AP113" s="917">
        <v>5.3</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147645</v>
      </c>
      <c r="BR113" s="805"/>
      <c r="BS113" s="805"/>
      <c r="BT113" s="805"/>
      <c r="BU113" s="805"/>
      <c r="BV113" s="805">
        <v>143960</v>
      </c>
      <c r="BW113" s="805"/>
      <c r="BX113" s="805"/>
      <c r="BY113" s="805"/>
      <c r="BZ113" s="805"/>
      <c r="CA113" s="805">
        <v>127543</v>
      </c>
      <c r="CB113" s="805"/>
      <c r="CC113" s="805"/>
      <c r="CD113" s="805"/>
      <c r="CE113" s="805"/>
      <c r="CF113" s="866">
        <v>3</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6628</v>
      </c>
      <c r="AB114" s="768"/>
      <c r="AC114" s="768"/>
      <c r="AD114" s="768"/>
      <c r="AE114" s="769"/>
      <c r="AF114" s="770">
        <v>15053</v>
      </c>
      <c r="AG114" s="768"/>
      <c r="AH114" s="768"/>
      <c r="AI114" s="768"/>
      <c r="AJ114" s="769"/>
      <c r="AK114" s="770">
        <v>17085</v>
      </c>
      <c r="AL114" s="768"/>
      <c r="AM114" s="768"/>
      <c r="AN114" s="768"/>
      <c r="AO114" s="769"/>
      <c r="AP114" s="815">
        <v>0.4</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1560296</v>
      </c>
      <c r="BR114" s="805"/>
      <c r="BS114" s="805"/>
      <c r="BT114" s="805"/>
      <c r="BU114" s="805"/>
      <c r="BV114" s="805">
        <v>1495120</v>
      </c>
      <c r="BW114" s="805"/>
      <c r="BX114" s="805"/>
      <c r="BY114" s="805"/>
      <c r="BZ114" s="805"/>
      <c r="CA114" s="805">
        <v>1469718</v>
      </c>
      <c r="CB114" s="805"/>
      <c r="CC114" s="805"/>
      <c r="CD114" s="805"/>
      <c r="CE114" s="805"/>
      <c r="CF114" s="866">
        <v>34.1</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40217</v>
      </c>
      <c r="AB115" s="914"/>
      <c r="AC115" s="914"/>
      <c r="AD115" s="914"/>
      <c r="AE115" s="915"/>
      <c r="AF115" s="916">
        <v>39565</v>
      </c>
      <c r="AG115" s="914"/>
      <c r="AH115" s="914"/>
      <c r="AI115" s="914"/>
      <c r="AJ115" s="915"/>
      <c r="AK115" s="916">
        <v>32604</v>
      </c>
      <c r="AL115" s="914"/>
      <c r="AM115" s="914"/>
      <c r="AN115" s="914"/>
      <c r="AO115" s="915"/>
      <c r="AP115" s="917">
        <v>0.8</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134</v>
      </c>
      <c r="AB116" s="768"/>
      <c r="AC116" s="768"/>
      <c r="AD116" s="768"/>
      <c r="AE116" s="769"/>
      <c r="AF116" s="770">
        <v>35</v>
      </c>
      <c r="AG116" s="768"/>
      <c r="AH116" s="768"/>
      <c r="AI116" s="768"/>
      <c r="AJ116" s="769"/>
      <c r="AK116" s="770">
        <v>464</v>
      </c>
      <c r="AL116" s="768"/>
      <c r="AM116" s="768"/>
      <c r="AN116" s="768"/>
      <c r="AO116" s="769"/>
      <c r="AP116" s="815">
        <v>0</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8360</v>
      </c>
      <c r="DH116" s="768"/>
      <c r="DI116" s="768"/>
      <c r="DJ116" s="768"/>
      <c r="DK116" s="769"/>
      <c r="DL116" s="770">
        <v>4120</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1065717</v>
      </c>
      <c r="AB117" s="900"/>
      <c r="AC117" s="900"/>
      <c r="AD117" s="900"/>
      <c r="AE117" s="901"/>
      <c r="AF117" s="902">
        <v>1011970</v>
      </c>
      <c r="AG117" s="900"/>
      <c r="AH117" s="900"/>
      <c r="AI117" s="900"/>
      <c r="AJ117" s="901"/>
      <c r="AK117" s="902">
        <v>1023893</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286</v>
      </c>
      <c r="AG118" s="893"/>
      <c r="AH118" s="893"/>
      <c r="AI118" s="893"/>
      <c r="AJ118" s="894"/>
      <c r="AK118" s="895" t="s">
        <v>285</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431</v>
      </c>
      <c r="BP119" s="869"/>
      <c r="BQ119" s="873">
        <v>12604828</v>
      </c>
      <c r="BR119" s="836"/>
      <c r="BS119" s="836"/>
      <c r="BT119" s="836"/>
      <c r="BU119" s="836"/>
      <c r="BV119" s="836">
        <v>12363469</v>
      </c>
      <c r="BW119" s="836"/>
      <c r="BX119" s="836"/>
      <c r="BY119" s="836"/>
      <c r="BZ119" s="836"/>
      <c r="CA119" s="836">
        <v>12668498</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148506</v>
      </c>
      <c r="DH119" s="751"/>
      <c r="DI119" s="751"/>
      <c r="DJ119" s="751"/>
      <c r="DK119" s="752"/>
      <c r="DL119" s="753">
        <v>120185</v>
      </c>
      <c r="DM119" s="751"/>
      <c r="DN119" s="751"/>
      <c r="DO119" s="751"/>
      <c r="DP119" s="752"/>
      <c r="DQ119" s="753">
        <v>90479</v>
      </c>
      <c r="DR119" s="751"/>
      <c r="DS119" s="751"/>
      <c r="DT119" s="751"/>
      <c r="DU119" s="752"/>
      <c r="DV119" s="839">
        <v>2.1</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1599894</v>
      </c>
      <c r="BR120" s="833"/>
      <c r="BS120" s="833"/>
      <c r="BT120" s="833"/>
      <c r="BU120" s="833"/>
      <c r="BV120" s="833">
        <v>1883812</v>
      </c>
      <c r="BW120" s="833"/>
      <c r="BX120" s="833"/>
      <c r="BY120" s="833"/>
      <c r="BZ120" s="833"/>
      <c r="CA120" s="833">
        <v>1650863</v>
      </c>
      <c r="CB120" s="833"/>
      <c r="CC120" s="833"/>
      <c r="CD120" s="833"/>
      <c r="CE120" s="833"/>
      <c r="CF120" s="857">
        <v>38.299999999999997</v>
      </c>
      <c r="CG120" s="858"/>
      <c r="CH120" s="858"/>
      <c r="CI120" s="858"/>
      <c r="CJ120" s="858"/>
      <c r="CK120" s="859" t="s">
        <v>435</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3297282</v>
      </c>
      <c r="DH120" s="833"/>
      <c r="DI120" s="833"/>
      <c r="DJ120" s="833"/>
      <c r="DK120" s="833"/>
      <c r="DL120" s="833">
        <v>3191845</v>
      </c>
      <c r="DM120" s="833"/>
      <c r="DN120" s="833"/>
      <c r="DO120" s="833"/>
      <c r="DP120" s="833"/>
      <c r="DQ120" s="833">
        <v>2802550</v>
      </c>
      <c r="DR120" s="833"/>
      <c r="DS120" s="833"/>
      <c r="DT120" s="833"/>
      <c r="DU120" s="833"/>
      <c r="DV120" s="834">
        <v>65</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6580</v>
      </c>
      <c r="AB121" s="768"/>
      <c r="AC121" s="768"/>
      <c r="AD121" s="768"/>
      <c r="AE121" s="769"/>
      <c r="AF121" s="770">
        <v>6580</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v>1764032</v>
      </c>
      <c r="BR121" s="805"/>
      <c r="BS121" s="805"/>
      <c r="BT121" s="805"/>
      <c r="BU121" s="805"/>
      <c r="BV121" s="805">
        <v>1658182</v>
      </c>
      <c r="BW121" s="805"/>
      <c r="BX121" s="805"/>
      <c r="BY121" s="805"/>
      <c r="BZ121" s="805"/>
      <c r="CA121" s="805">
        <v>1490583</v>
      </c>
      <c r="CB121" s="805"/>
      <c r="CC121" s="805"/>
      <c r="CD121" s="805"/>
      <c r="CE121" s="805"/>
      <c r="CF121" s="866">
        <v>34.5</v>
      </c>
      <c r="CG121" s="867"/>
      <c r="CH121" s="867"/>
      <c r="CI121" s="867"/>
      <c r="CJ121" s="867"/>
      <c r="CK121" s="860"/>
      <c r="CL121" s="846"/>
      <c r="CM121" s="846"/>
      <c r="CN121" s="846"/>
      <c r="CO121" s="847"/>
      <c r="CP121" s="826" t="s">
        <v>381</v>
      </c>
      <c r="CQ121" s="827"/>
      <c r="CR121" s="827"/>
      <c r="CS121" s="827"/>
      <c r="CT121" s="827"/>
      <c r="CU121" s="827"/>
      <c r="CV121" s="827"/>
      <c r="CW121" s="827"/>
      <c r="CX121" s="827"/>
      <c r="CY121" s="827"/>
      <c r="CZ121" s="827"/>
      <c r="DA121" s="827"/>
      <c r="DB121" s="827"/>
      <c r="DC121" s="827"/>
      <c r="DD121" s="827"/>
      <c r="DE121" s="827"/>
      <c r="DF121" s="828"/>
      <c r="DG121" s="804">
        <v>194302</v>
      </c>
      <c r="DH121" s="805"/>
      <c r="DI121" s="805"/>
      <c r="DJ121" s="805"/>
      <c r="DK121" s="805"/>
      <c r="DL121" s="805">
        <v>171683</v>
      </c>
      <c r="DM121" s="805"/>
      <c r="DN121" s="805"/>
      <c r="DO121" s="805"/>
      <c r="DP121" s="805"/>
      <c r="DQ121" s="805">
        <v>148403</v>
      </c>
      <c r="DR121" s="805"/>
      <c r="DS121" s="805"/>
      <c r="DT121" s="805"/>
      <c r="DU121" s="805"/>
      <c r="DV121" s="782">
        <v>3.4</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6767609</v>
      </c>
      <c r="BR122" s="836"/>
      <c r="BS122" s="836"/>
      <c r="BT122" s="836"/>
      <c r="BU122" s="836"/>
      <c r="BV122" s="836">
        <v>6656654</v>
      </c>
      <c r="BW122" s="836"/>
      <c r="BX122" s="836"/>
      <c r="BY122" s="836"/>
      <c r="BZ122" s="836"/>
      <c r="CA122" s="836">
        <v>6458362</v>
      </c>
      <c r="CB122" s="836"/>
      <c r="CC122" s="836"/>
      <c r="CD122" s="836"/>
      <c r="CE122" s="836"/>
      <c r="CF122" s="837">
        <v>149.69999999999999</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4360</v>
      </c>
      <c r="AB123" s="768"/>
      <c r="AC123" s="768"/>
      <c r="AD123" s="768"/>
      <c r="AE123" s="769"/>
      <c r="AF123" s="770">
        <v>4240</v>
      </c>
      <c r="AG123" s="768"/>
      <c r="AH123" s="768"/>
      <c r="AI123" s="768"/>
      <c r="AJ123" s="769"/>
      <c r="AK123" s="770">
        <v>4120</v>
      </c>
      <c r="AL123" s="768"/>
      <c r="AM123" s="768"/>
      <c r="AN123" s="768"/>
      <c r="AO123" s="769"/>
      <c r="AP123" s="815">
        <v>0.1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439</v>
      </c>
      <c r="BP123" s="869"/>
      <c r="BQ123" s="823">
        <v>10131535</v>
      </c>
      <c r="BR123" s="824"/>
      <c r="BS123" s="824"/>
      <c r="BT123" s="824"/>
      <c r="BU123" s="824"/>
      <c r="BV123" s="824">
        <v>10198648</v>
      </c>
      <c r="BW123" s="824"/>
      <c r="BX123" s="824"/>
      <c r="BY123" s="824"/>
      <c r="BZ123" s="824"/>
      <c r="CA123" s="824">
        <v>9599808</v>
      </c>
      <c r="CB123" s="824"/>
      <c r="CC123" s="824"/>
      <c r="CD123" s="824"/>
      <c r="CE123" s="824"/>
      <c r="CF123" s="734"/>
      <c r="CG123" s="735"/>
      <c r="CH123" s="735"/>
      <c r="CI123" s="735"/>
      <c r="CJ123" s="825"/>
      <c r="CK123" s="860"/>
      <c r="CL123" s="846"/>
      <c r="CM123" s="846"/>
      <c r="CN123" s="846"/>
      <c r="CO123" s="847"/>
      <c r="CP123" s="826" t="s">
        <v>379</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58.9</v>
      </c>
      <c r="BR124" s="822"/>
      <c r="BS124" s="822"/>
      <c r="BT124" s="822"/>
      <c r="BU124" s="822"/>
      <c r="BV124" s="822">
        <v>50.6</v>
      </c>
      <c r="BW124" s="822"/>
      <c r="BX124" s="822"/>
      <c r="BY124" s="822"/>
      <c r="BZ124" s="822"/>
      <c r="CA124" s="822">
        <v>71.099999999999994</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27272</v>
      </c>
      <c r="AB126" s="768"/>
      <c r="AC126" s="768"/>
      <c r="AD126" s="768"/>
      <c r="AE126" s="769"/>
      <c r="AF126" s="770">
        <v>27068</v>
      </c>
      <c r="AG126" s="768"/>
      <c r="AH126" s="768"/>
      <c r="AI126" s="768"/>
      <c r="AJ126" s="769"/>
      <c r="AK126" s="770">
        <v>27035</v>
      </c>
      <c r="AL126" s="768"/>
      <c r="AM126" s="768"/>
      <c r="AN126" s="768"/>
      <c r="AO126" s="769"/>
      <c r="AP126" s="815">
        <v>0.6</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2005</v>
      </c>
      <c r="AB127" s="768"/>
      <c r="AC127" s="768"/>
      <c r="AD127" s="768"/>
      <c r="AE127" s="769"/>
      <c r="AF127" s="770">
        <v>1677</v>
      </c>
      <c r="AG127" s="768"/>
      <c r="AH127" s="768"/>
      <c r="AI127" s="768"/>
      <c r="AJ127" s="769"/>
      <c r="AK127" s="770">
        <v>1449</v>
      </c>
      <c r="AL127" s="768"/>
      <c r="AM127" s="768"/>
      <c r="AN127" s="768"/>
      <c r="AO127" s="769"/>
      <c r="AP127" s="815">
        <v>0</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156389</v>
      </c>
      <c r="AB128" s="789"/>
      <c r="AC128" s="789"/>
      <c r="AD128" s="789"/>
      <c r="AE128" s="790"/>
      <c r="AF128" s="791">
        <v>146801</v>
      </c>
      <c r="AG128" s="789"/>
      <c r="AH128" s="789"/>
      <c r="AI128" s="789"/>
      <c r="AJ128" s="790"/>
      <c r="AK128" s="791">
        <v>147125</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4804720</v>
      </c>
      <c r="AB129" s="768"/>
      <c r="AC129" s="768"/>
      <c r="AD129" s="768"/>
      <c r="AE129" s="769"/>
      <c r="AF129" s="770">
        <v>4844907</v>
      </c>
      <c r="AG129" s="768"/>
      <c r="AH129" s="768"/>
      <c r="AI129" s="768"/>
      <c r="AJ129" s="769"/>
      <c r="AK129" s="770">
        <v>4879021</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611009</v>
      </c>
      <c r="AB130" s="768"/>
      <c r="AC130" s="768"/>
      <c r="AD130" s="768"/>
      <c r="AE130" s="769"/>
      <c r="AF130" s="770">
        <v>571483</v>
      </c>
      <c r="AG130" s="768"/>
      <c r="AH130" s="768"/>
      <c r="AI130" s="768"/>
      <c r="AJ130" s="769"/>
      <c r="AK130" s="770">
        <v>564656</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4193711</v>
      </c>
      <c r="AB131" s="751"/>
      <c r="AC131" s="751"/>
      <c r="AD131" s="751"/>
      <c r="AE131" s="752"/>
      <c r="AF131" s="753">
        <v>4273424</v>
      </c>
      <c r="AG131" s="751"/>
      <c r="AH131" s="751"/>
      <c r="AI131" s="751"/>
      <c r="AJ131" s="752"/>
      <c r="AK131" s="753">
        <v>4314365</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71.099999999999994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7.1134849300000003</v>
      </c>
      <c r="AB132" s="731"/>
      <c r="AC132" s="731"/>
      <c r="AD132" s="731"/>
      <c r="AE132" s="732"/>
      <c r="AF132" s="733">
        <v>6.8723814909999996</v>
      </c>
      <c r="AG132" s="731"/>
      <c r="AH132" s="731"/>
      <c r="AI132" s="731"/>
      <c r="AJ132" s="732"/>
      <c r="AK132" s="733">
        <v>7.2342511590000003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9.3000000000000007</v>
      </c>
      <c r="AB133" s="710"/>
      <c r="AC133" s="710"/>
      <c r="AD133" s="710"/>
      <c r="AE133" s="711"/>
      <c r="AF133" s="709">
        <v>7.9</v>
      </c>
      <c r="AG133" s="710"/>
      <c r="AH133" s="710"/>
      <c r="AI133" s="710"/>
      <c r="AJ133" s="711"/>
      <c r="AK133" s="709">
        <v>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2" t="s">
        <v>467</v>
      </c>
      <c r="L7" s="256"/>
      <c r="M7" s="257" t="s">
        <v>468</v>
      </c>
      <c r="N7" s="258"/>
    </row>
    <row r="8" spans="1:16">
      <c r="A8" s="250"/>
      <c r="B8" s="246"/>
      <c r="C8" s="246"/>
      <c r="D8" s="246"/>
      <c r="E8" s="246"/>
      <c r="F8" s="246"/>
      <c r="G8" s="259"/>
      <c r="H8" s="260"/>
      <c r="I8" s="260"/>
      <c r="J8" s="261"/>
      <c r="K8" s="1123"/>
      <c r="L8" s="262" t="s">
        <v>469</v>
      </c>
      <c r="M8" s="263" t="s">
        <v>470</v>
      </c>
      <c r="N8" s="264" t="s">
        <v>471</v>
      </c>
    </row>
    <row r="9" spans="1:16">
      <c r="A9" s="250"/>
      <c r="B9" s="246"/>
      <c r="C9" s="246"/>
      <c r="D9" s="246"/>
      <c r="E9" s="246"/>
      <c r="F9" s="246"/>
      <c r="G9" s="1136" t="s">
        <v>472</v>
      </c>
      <c r="H9" s="1137"/>
      <c r="I9" s="1137"/>
      <c r="J9" s="1138"/>
      <c r="K9" s="265">
        <v>1279914</v>
      </c>
      <c r="L9" s="266">
        <v>77717</v>
      </c>
      <c r="M9" s="267">
        <v>79561</v>
      </c>
      <c r="N9" s="268">
        <v>-2.2999999999999998</v>
      </c>
    </row>
    <row r="10" spans="1:16">
      <c r="A10" s="250"/>
      <c r="B10" s="246"/>
      <c r="C10" s="246"/>
      <c r="D10" s="246"/>
      <c r="E10" s="246"/>
      <c r="F10" s="246"/>
      <c r="G10" s="1136" t="s">
        <v>473</v>
      </c>
      <c r="H10" s="1137"/>
      <c r="I10" s="1137"/>
      <c r="J10" s="1138"/>
      <c r="K10" s="269">
        <v>177526</v>
      </c>
      <c r="L10" s="270">
        <v>10779</v>
      </c>
      <c r="M10" s="271">
        <v>7948</v>
      </c>
      <c r="N10" s="272">
        <v>35.6</v>
      </c>
    </row>
    <row r="11" spans="1:16" ht="13.5" customHeight="1">
      <c r="A11" s="250"/>
      <c r="B11" s="246"/>
      <c r="C11" s="246"/>
      <c r="D11" s="246"/>
      <c r="E11" s="246"/>
      <c r="F11" s="246"/>
      <c r="G11" s="1136" t="s">
        <v>474</v>
      </c>
      <c r="H11" s="1137"/>
      <c r="I11" s="1137"/>
      <c r="J11" s="1138"/>
      <c r="K11" s="269">
        <v>249335</v>
      </c>
      <c r="L11" s="270">
        <v>15140</v>
      </c>
      <c r="M11" s="271">
        <v>11971</v>
      </c>
      <c r="N11" s="272">
        <v>26.5</v>
      </c>
    </row>
    <row r="12" spans="1:16" ht="13.5" customHeight="1">
      <c r="A12" s="250"/>
      <c r="B12" s="246"/>
      <c r="C12" s="246"/>
      <c r="D12" s="246"/>
      <c r="E12" s="246"/>
      <c r="F12" s="246"/>
      <c r="G12" s="1136" t="s">
        <v>475</v>
      </c>
      <c r="H12" s="1137"/>
      <c r="I12" s="1137"/>
      <c r="J12" s="1138"/>
      <c r="K12" s="269" t="s">
        <v>476</v>
      </c>
      <c r="L12" s="270" t="s">
        <v>476</v>
      </c>
      <c r="M12" s="271">
        <v>484</v>
      </c>
      <c r="N12" s="272" t="s">
        <v>476</v>
      </c>
    </row>
    <row r="13" spans="1:16" ht="13.5" customHeight="1">
      <c r="A13" s="250"/>
      <c r="B13" s="246"/>
      <c r="C13" s="246"/>
      <c r="D13" s="246"/>
      <c r="E13" s="246"/>
      <c r="F13" s="246"/>
      <c r="G13" s="1136" t="s">
        <v>477</v>
      </c>
      <c r="H13" s="1137"/>
      <c r="I13" s="1137"/>
      <c r="J13" s="1138"/>
      <c r="K13" s="269" t="s">
        <v>476</v>
      </c>
      <c r="L13" s="270" t="s">
        <v>476</v>
      </c>
      <c r="M13" s="271">
        <v>5</v>
      </c>
      <c r="N13" s="272" t="s">
        <v>476</v>
      </c>
    </row>
    <row r="14" spans="1:16" ht="13.5" customHeight="1">
      <c r="A14" s="250"/>
      <c r="B14" s="246"/>
      <c r="C14" s="246"/>
      <c r="D14" s="246"/>
      <c r="E14" s="246"/>
      <c r="F14" s="246"/>
      <c r="G14" s="1136" t="s">
        <v>478</v>
      </c>
      <c r="H14" s="1137"/>
      <c r="I14" s="1137"/>
      <c r="J14" s="1138"/>
      <c r="K14" s="269">
        <v>23192</v>
      </c>
      <c r="L14" s="270">
        <v>1408</v>
      </c>
      <c r="M14" s="271">
        <v>3782</v>
      </c>
      <c r="N14" s="272">
        <v>-62.8</v>
      </c>
    </row>
    <row r="15" spans="1:16" ht="13.5" customHeight="1">
      <c r="A15" s="250"/>
      <c r="B15" s="246"/>
      <c r="C15" s="246"/>
      <c r="D15" s="246"/>
      <c r="E15" s="246"/>
      <c r="F15" s="246"/>
      <c r="G15" s="1136" t="s">
        <v>479</v>
      </c>
      <c r="H15" s="1137"/>
      <c r="I15" s="1137"/>
      <c r="J15" s="1138"/>
      <c r="K15" s="269">
        <v>23485</v>
      </c>
      <c r="L15" s="270">
        <v>1426</v>
      </c>
      <c r="M15" s="271">
        <v>1791</v>
      </c>
      <c r="N15" s="272">
        <v>-20.399999999999999</v>
      </c>
    </row>
    <row r="16" spans="1:16">
      <c r="A16" s="250"/>
      <c r="B16" s="246"/>
      <c r="C16" s="246"/>
      <c r="D16" s="246"/>
      <c r="E16" s="246"/>
      <c r="F16" s="246"/>
      <c r="G16" s="1139" t="s">
        <v>480</v>
      </c>
      <c r="H16" s="1140"/>
      <c r="I16" s="1140"/>
      <c r="J16" s="1141"/>
      <c r="K16" s="270">
        <v>-136354</v>
      </c>
      <c r="L16" s="270">
        <v>-8279</v>
      </c>
      <c r="M16" s="271">
        <v>-8307</v>
      </c>
      <c r="N16" s="272">
        <v>-0.3</v>
      </c>
    </row>
    <row r="17" spans="1:16">
      <c r="A17" s="250"/>
      <c r="B17" s="246"/>
      <c r="C17" s="246"/>
      <c r="D17" s="246"/>
      <c r="E17" s="246"/>
      <c r="F17" s="246"/>
      <c r="G17" s="1139" t="s">
        <v>169</v>
      </c>
      <c r="H17" s="1140"/>
      <c r="I17" s="1140"/>
      <c r="J17" s="1141"/>
      <c r="K17" s="270">
        <v>1617098</v>
      </c>
      <c r="L17" s="270">
        <v>98190</v>
      </c>
      <c r="M17" s="271">
        <v>97236</v>
      </c>
      <c r="N17" s="272">
        <v>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33" t="s">
        <v>485</v>
      </c>
      <c r="H21" s="1134"/>
      <c r="I21" s="1134"/>
      <c r="J21" s="1135"/>
      <c r="K21" s="282">
        <v>9.23</v>
      </c>
      <c r="L21" s="283">
        <v>9.07</v>
      </c>
      <c r="M21" s="284">
        <v>0.16</v>
      </c>
      <c r="N21" s="251"/>
      <c r="O21" s="285"/>
      <c r="P21" s="281"/>
    </row>
    <row r="22" spans="1:16" s="286" customFormat="1">
      <c r="A22" s="281"/>
      <c r="B22" s="251"/>
      <c r="C22" s="251"/>
      <c r="D22" s="251"/>
      <c r="E22" s="251"/>
      <c r="F22" s="251"/>
      <c r="G22" s="1133" t="s">
        <v>486</v>
      </c>
      <c r="H22" s="1134"/>
      <c r="I22" s="1134"/>
      <c r="J22" s="1135"/>
      <c r="K22" s="287">
        <v>96.6</v>
      </c>
      <c r="L22" s="288">
        <v>97.2</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2" t="s">
        <v>467</v>
      </c>
      <c r="L30" s="256"/>
      <c r="M30" s="257" t="s">
        <v>468</v>
      </c>
      <c r="N30" s="258"/>
    </row>
    <row r="31" spans="1:16">
      <c r="A31" s="250"/>
      <c r="B31" s="246"/>
      <c r="C31" s="246"/>
      <c r="D31" s="246"/>
      <c r="E31" s="246"/>
      <c r="F31" s="246"/>
      <c r="G31" s="259"/>
      <c r="H31" s="260"/>
      <c r="I31" s="260"/>
      <c r="J31" s="261"/>
      <c r="K31" s="1123"/>
      <c r="L31" s="262" t="s">
        <v>469</v>
      </c>
      <c r="M31" s="263" t="s">
        <v>470</v>
      </c>
      <c r="N31" s="264" t="s">
        <v>471</v>
      </c>
    </row>
    <row r="32" spans="1:16" ht="27" customHeight="1">
      <c r="A32" s="250"/>
      <c r="B32" s="246"/>
      <c r="C32" s="246"/>
      <c r="D32" s="246"/>
      <c r="E32" s="246"/>
      <c r="F32" s="246"/>
      <c r="G32" s="1124" t="s">
        <v>490</v>
      </c>
      <c r="H32" s="1125"/>
      <c r="I32" s="1125"/>
      <c r="J32" s="1126"/>
      <c r="K32" s="296">
        <v>744796</v>
      </c>
      <c r="L32" s="296">
        <v>45224</v>
      </c>
      <c r="M32" s="297">
        <v>47831</v>
      </c>
      <c r="N32" s="298">
        <v>-5.5</v>
      </c>
    </row>
    <row r="33" spans="1:16" ht="13.5" customHeight="1">
      <c r="A33" s="250"/>
      <c r="B33" s="246"/>
      <c r="C33" s="246"/>
      <c r="D33" s="246"/>
      <c r="E33" s="246"/>
      <c r="F33" s="246"/>
      <c r="G33" s="1124" t="s">
        <v>491</v>
      </c>
      <c r="H33" s="1125"/>
      <c r="I33" s="1125"/>
      <c r="J33" s="1126"/>
      <c r="K33" s="296" t="s">
        <v>476</v>
      </c>
      <c r="L33" s="296" t="s">
        <v>476</v>
      </c>
      <c r="M33" s="297" t="s">
        <v>476</v>
      </c>
      <c r="N33" s="298" t="s">
        <v>476</v>
      </c>
    </row>
    <row r="34" spans="1:16" ht="27" customHeight="1">
      <c r="A34" s="250"/>
      <c r="B34" s="246"/>
      <c r="C34" s="246"/>
      <c r="D34" s="246"/>
      <c r="E34" s="246"/>
      <c r="F34" s="246"/>
      <c r="G34" s="1124" t="s">
        <v>492</v>
      </c>
      <c r="H34" s="1125"/>
      <c r="I34" s="1125"/>
      <c r="J34" s="1126"/>
      <c r="K34" s="296" t="s">
        <v>476</v>
      </c>
      <c r="L34" s="296" t="s">
        <v>476</v>
      </c>
      <c r="M34" s="297">
        <v>13</v>
      </c>
      <c r="N34" s="298" t="s">
        <v>476</v>
      </c>
    </row>
    <row r="35" spans="1:16" ht="27" customHeight="1">
      <c r="A35" s="250"/>
      <c r="B35" s="246"/>
      <c r="C35" s="246"/>
      <c r="D35" s="246"/>
      <c r="E35" s="246"/>
      <c r="F35" s="246"/>
      <c r="G35" s="1124" t="s">
        <v>493</v>
      </c>
      <c r="H35" s="1125"/>
      <c r="I35" s="1125"/>
      <c r="J35" s="1126"/>
      <c r="K35" s="296">
        <v>228944</v>
      </c>
      <c r="L35" s="296">
        <v>13902</v>
      </c>
      <c r="M35" s="297">
        <v>14490</v>
      </c>
      <c r="N35" s="298">
        <v>-4.0999999999999996</v>
      </c>
    </row>
    <row r="36" spans="1:16" ht="27" customHeight="1">
      <c r="A36" s="250"/>
      <c r="B36" s="246"/>
      <c r="C36" s="246"/>
      <c r="D36" s="246"/>
      <c r="E36" s="246"/>
      <c r="F36" s="246"/>
      <c r="G36" s="1124" t="s">
        <v>494</v>
      </c>
      <c r="H36" s="1125"/>
      <c r="I36" s="1125"/>
      <c r="J36" s="1126"/>
      <c r="K36" s="296">
        <v>17085</v>
      </c>
      <c r="L36" s="296">
        <v>1037</v>
      </c>
      <c r="M36" s="297">
        <v>3677</v>
      </c>
      <c r="N36" s="298">
        <v>-71.8</v>
      </c>
    </row>
    <row r="37" spans="1:16" ht="13.5" customHeight="1">
      <c r="A37" s="250"/>
      <c r="B37" s="246"/>
      <c r="C37" s="246"/>
      <c r="D37" s="246"/>
      <c r="E37" s="246"/>
      <c r="F37" s="246"/>
      <c r="G37" s="1124" t="s">
        <v>495</v>
      </c>
      <c r="H37" s="1125"/>
      <c r="I37" s="1125"/>
      <c r="J37" s="1126"/>
      <c r="K37" s="296">
        <v>32604</v>
      </c>
      <c r="L37" s="296">
        <v>1980</v>
      </c>
      <c r="M37" s="297">
        <v>1018</v>
      </c>
      <c r="N37" s="298">
        <v>94.5</v>
      </c>
    </row>
    <row r="38" spans="1:16" ht="27" customHeight="1">
      <c r="A38" s="250"/>
      <c r="B38" s="246"/>
      <c r="C38" s="246"/>
      <c r="D38" s="246"/>
      <c r="E38" s="246"/>
      <c r="F38" s="246"/>
      <c r="G38" s="1127" t="s">
        <v>496</v>
      </c>
      <c r="H38" s="1128"/>
      <c r="I38" s="1128"/>
      <c r="J38" s="1129"/>
      <c r="K38" s="299">
        <v>464</v>
      </c>
      <c r="L38" s="299">
        <v>28</v>
      </c>
      <c r="M38" s="300">
        <v>7</v>
      </c>
      <c r="N38" s="301">
        <v>300</v>
      </c>
      <c r="O38" s="295"/>
    </row>
    <row r="39" spans="1:16">
      <c r="A39" s="250"/>
      <c r="B39" s="246"/>
      <c r="C39" s="246"/>
      <c r="D39" s="246"/>
      <c r="E39" s="246"/>
      <c r="F39" s="246"/>
      <c r="G39" s="1127" t="s">
        <v>497</v>
      </c>
      <c r="H39" s="1128"/>
      <c r="I39" s="1128"/>
      <c r="J39" s="1129"/>
      <c r="K39" s="302">
        <v>-147125</v>
      </c>
      <c r="L39" s="302">
        <v>-8933</v>
      </c>
      <c r="M39" s="303">
        <v>-3521</v>
      </c>
      <c r="N39" s="304">
        <v>153.69999999999999</v>
      </c>
      <c r="O39" s="295"/>
    </row>
    <row r="40" spans="1:16" ht="27" customHeight="1">
      <c r="A40" s="250"/>
      <c r="B40" s="246"/>
      <c r="C40" s="246"/>
      <c r="D40" s="246"/>
      <c r="E40" s="246"/>
      <c r="F40" s="246"/>
      <c r="G40" s="1124" t="s">
        <v>498</v>
      </c>
      <c r="H40" s="1125"/>
      <c r="I40" s="1125"/>
      <c r="J40" s="1126"/>
      <c r="K40" s="302">
        <v>-564656</v>
      </c>
      <c r="L40" s="302">
        <v>-34286</v>
      </c>
      <c r="M40" s="303">
        <v>-43531</v>
      </c>
      <c r="N40" s="304">
        <v>-21.2</v>
      </c>
      <c r="O40" s="295"/>
    </row>
    <row r="41" spans="1:16">
      <c r="A41" s="250"/>
      <c r="B41" s="246"/>
      <c r="C41" s="246"/>
      <c r="D41" s="246"/>
      <c r="E41" s="246"/>
      <c r="F41" s="246"/>
      <c r="G41" s="1130" t="s">
        <v>280</v>
      </c>
      <c r="H41" s="1131"/>
      <c r="I41" s="1131"/>
      <c r="J41" s="1132"/>
      <c r="K41" s="296">
        <v>312112</v>
      </c>
      <c r="L41" s="302">
        <v>18951</v>
      </c>
      <c r="M41" s="303">
        <v>19983</v>
      </c>
      <c r="N41" s="304">
        <v>-5.2</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17" t="s">
        <v>467</v>
      </c>
      <c r="J49" s="1119" t="s">
        <v>502</v>
      </c>
      <c r="K49" s="1120"/>
      <c r="L49" s="1120"/>
      <c r="M49" s="1120"/>
      <c r="N49" s="1121"/>
    </row>
    <row r="50" spans="1:14">
      <c r="A50" s="250"/>
      <c r="B50" s="246"/>
      <c r="C50" s="246"/>
      <c r="D50" s="246"/>
      <c r="E50" s="246"/>
      <c r="F50" s="246"/>
      <c r="G50" s="314"/>
      <c r="H50" s="315"/>
      <c r="I50" s="1118"/>
      <c r="J50" s="316" t="s">
        <v>503</v>
      </c>
      <c r="K50" s="317" t="s">
        <v>504</v>
      </c>
      <c r="L50" s="318" t="s">
        <v>505</v>
      </c>
      <c r="M50" s="319" t="s">
        <v>506</v>
      </c>
      <c r="N50" s="320" t="s">
        <v>507</v>
      </c>
    </row>
    <row r="51" spans="1:14">
      <c r="A51" s="250"/>
      <c r="B51" s="246"/>
      <c r="C51" s="246"/>
      <c r="D51" s="246"/>
      <c r="E51" s="246"/>
      <c r="F51" s="246"/>
      <c r="G51" s="312" t="s">
        <v>508</v>
      </c>
      <c r="H51" s="313"/>
      <c r="I51" s="321">
        <v>1669039</v>
      </c>
      <c r="J51" s="322">
        <v>106730</v>
      </c>
      <c r="K51" s="323">
        <v>92.8</v>
      </c>
      <c r="L51" s="324">
        <v>69806</v>
      </c>
      <c r="M51" s="325">
        <v>13.4</v>
      </c>
      <c r="N51" s="326">
        <v>79.400000000000006</v>
      </c>
    </row>
    <row r="52" spans="1:14">
      <c r="A52" s="250"/>
      <c r="B52" s="246"/>
      <c r="C52" s="246"/>
      <c r="D52" s="246"/>
      <c r="E52" s="246"/>
      <c r="F52" s="246"/>
      <c r="G52" s="327"/>
      <c r="H52" s="328" t="s">
        <v>509</v>
      </c>
      <c r="I52" s="329">
        <v>882702</v>
      </c>
      <c r="J52" s="330">
        <v>56446</v>
      </c>
      <c r="K52" s="331">
        <v>32.5</v>
      </c>
      <c r="L52" s="332">
        <v>32823</v>
      </c>
      <c r="M52" s="333">
        <v>1</v>
      </c>
      <c r="N52" s="334">
        <v>31.5</v>
      </c>
    </row>
    <row r="53" spans="1:14">
      <c r="A53" s="250"/>
      <c r="B53" s="246"/>
      <c r="C53" s="246"/>
      <c r="D53" s="246"/>
      <c r="E53" s="246"/>
      <c r="F53" s="246"/>
      <c r="G53" s="312" t="s">
        <v>510</v>
      </c>
      <c r="H53" s="313"/>
      <c r="I53" s="321">
        <v>1346425</v>
      </c>
      <c r="J53" s="322">
        <v>85131</v>
      </c>
      <c r="K53" s="323">
        <v>-20.2</v>
      </c>
      <c r="L53" s="324">
        <v>74444</v>
      </c>
      <c r="M53" s="325">
        <v>6.6</v>
      </c>
      <c r="N53" s="326">
        <v>-26.8</v>
      </c>
    </row>
    <row r="54" spans="1:14">
      <c r="A54" s="250"/>
      <c r="B54" s="246"/>
      <c r="C54" s="246"/>
      <c r="D54" s="246"/>
      <c r="E54" s="246"/>
      <c r="F54" s="246"/>
      <c r="G54" s="327"/>
      <c r="H54" s="328" t="s">
        <v>509</v>
      </c>
      <c r="I54" s="329">
        <v>1044221</v>
      </c>
      <c r="J54" s="330">
        <v>66023</v>
      </c>
      <c r="K54" s="331">
        <v>17</v>
      </c>
      <c r="L54" s="332">
        <v>34175</v>
      </c>
      <c r="M54" s="333">
        <v>4.0999999999999996</v>
      </c>
      <c r="N54" s="334">
        <v>12.9</v>
      </c>
    </row>
    <row r="55" spans="1:14">
      <c r="A55" s="250"/>
      <c r="B55" s="246"/>
      <c r="C55" s="246"/>
      <c r="D55" s="246"/>
      <c r="E55" s="246"/>
      <c r="F55" s="246"/>
      <c r="G55" s="312" t="s">
        <v>511</v>
      </c>
      <c r="H55" s="313"/>
      <c r="I55" s="321">
        <v>1012463</v>
      </c>
      <c r="J55" s="322">
        <v>63979</v>
      </c>
      <c r="K55" s="323">
        <v>-24.8</v>
      </c>
      <c r="L55" s="324">
        <v>85205</v>
      </c>
      <c r="M55" s="325">
        <v>14.5</v>
      </c>
      <c r="N55" s="326">
        <v>-39.299999999999997</v>
      </c>
    </row>
    <row r="56" spans="1:14">
      <c r="A56" s="250"/>
      <c r="B56" s="246"/>
      <c r="C56" s="246"/>
      <c r="D56" s="246"/>
      <c r="E56" s="246"/>
      <c r="F56" s="246"/>
      <c r="G56" s="327"/>
      <c r="H56" s="328" t="s">
        <v>509</v>
      </c>
      <c r="I56" s="329">
        <v>545544</v>
      </c>
      <c r="J56" s="330">
        <v>34474</v>
      </c>
      <c r="K56" s="331">
        <v>-47.8</v>
      </c>
      <c r="L56" s="332">
        <v>38847</v>
      </c>
      <c r="M56" s="333">
        <v>13.7</v>
      </c>
      <c r="N56" s="334">
        <v>-61.5</v>
      </c>
    </row>
    <row r="57" spans="1:14">
      <c r="A57" s="250"/>
      <c r="B57" s="246"/>
      <c r="C57" s="246"/>
      <c r="D57" s="246"/>
      <c r="E57" s="246"/>
      <c r="F57" s="246"/>
      <c r="G57" s="312" t="s">
        <v>512</v>
      </c>
      <c r="H57" s="313"/>
      <c r="I57" s="321">
        <v>1027074</v>
      </c>
      <c r="J57" s="322">
        <v>63952</v>
      </c>
      <c r="K57" s="323">
        <v>0</v>
      </c>
      <c r="L57" s="324">
        <v>69469</v>
      </c>
      <c r="M57" s="325">
        <v>-18.5</v>
      </c>
      <c r="N57" s="326">
        <v>18.5</v>
      </c>
    </row>
    <row r="58" spans="1:14">
      <c r="A58" s="250"/>
      <c r="B58" s="246"/>
      <c r="C58" s="246"/>
      <c r="D58" s="246"/>
      <c r="E58" s="246"/>
      <c r="F58" s="246"/>
      <c r="G58" s="327"/>
      <c r="H58" s="328" t="s">
        <v>509</v>
      </c>
      <c r="I58" s="329">
        <v>612625</v>
      </c>
      <c r="J58" s="330">
        <v>38146</v>
      </c>
      <c r="K58" s="331">
        <v>10.7</v>
      </c>
      <c r="L58" s="332">
        <v>38215</v>
      </c>
      <c r="M58" s="333">
        <v>-1.6</v>
      </c>
      <c r="N58" s="334">
        <v>12.3</v>
      </c>
    </row>
    <row r="59" spans="1:14">
      <c r="A59" s="250"/>
      <c r="B59" s="246"/>
      <c r="C59" s="246"/>
      <c r="D59" s="246"/>
      <c r="E59" s="246"/>
      <c r="F59" s="246"/>
      <c r="G59" s="312" t="s">
        <v>513</v>
      </c>
      <c r="H59" s="313"/>
      <c r="I59" s="321">
        <v>2487637</v>
      </c>
      <c r="J59" s="322">
        <v>151050</v>
      </c>
      <c r="K59" s="323">
        <v>136.19999999999999</v>
      </c>
      <c r="L59" s="324">
        <v>67293</v>
      </c>
      <c r="M59" s="325">
        <v>-3.1</v>
      </c>
      <c r="N59" s="326">
        <v>139.30000000000001</v>
      </c>
    </row>
    <row r="60" spans="1:14">
      <c r="A60" s="250"/>
      <c r="B60" s="246"/>
      <c r="C60" s="246"/>
      <c r="D60" s="246"/>
      <c r="E60" s="246"/>
      <c r="F60" s="246"/>
      <c r="G60" s="327"/>
      <c r="H60" s="328" t="s">
        <v>509</v>
      </c>
      <c r="I60" s="335">
        <v>1828766</v>
      </c>
      <c r="J60" s="330">
        <v>111043</v>
      </c>
      <c r="K60" s="331">
        <v>191.1</v>
      </c>
      <c r="L60" s="332">
        <v>35076</v>
      </c>
      <c r="M60" s="333">
        <v>-8.1999999999999993</v>
      </c>
      <c r="N60" s="334">
        <v>199.3</v>
      </c>
    </row>
    <row r="61" spans="1:14">
      <c r="A61" s="250"/>
      <c r="B61" s="246"/>
      <c r="C61" s="246"/>
      <c r="D61" s="246"/>
      <c r="E61" s="246"/>
      <c r="F61" s="246"/>
      <c r="G61" s="312" t="s">
        <v>514</v>
      </c>
      <c r="H61" s="336"/>
      <c r="I61" s="337">
        <v>1508528</v>
      </c>
      <c r="J61" s="338">
        <v>94168</v>
      </c>
      <c r="K61" s="339">
        <v>36.799999999999997</v>
      </c>
      <c r="L61" s="340">
        <v>73243</v>
      </c>
      <c r="M61" s="341">
        <v>2.6</v>
      </c>
      <c r="N61" s="326">
        <v>34.200000000000003</v>
      </c>
    </row>
    <row r="62" spans="1:14">
      <c r="A62" s="250"/>
      <c r="B62" s="246"/>
      <c r="C62" s="246"/>
      <c r="D62" s="246"/>
      <c r="E62" s="246"/>
      <c r="F62" s="246"/>
      <c r="G62" s="327"/>
      <c r="H62" s="328" t="s">
        <v>509</v>
      </c>
      <c r="I62" s="329">
        <v>982772</v>
      </c>
      <c r="J62" s="330">
        <v>61226</v>
      </c>
      <c r="K62" s="331">
        <v>40.700000000000003</v>
      </c>
      <c r="L62" s="332">
        <v>35827</v>
      </c>
      <c r="M62" s="333">
        <v>1.8</v>
      </c>
      <c r="N62" s="334">
        <v>38.9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19.86</v>
      </c>
      <c r="G47" s="12">
        <v>16.73</v>
      </c>
      <c r="H47" s="12">
        <v>15.56</v>
      </c>
      <c r="I47" s="12">
        <v>20.14</v>
      </c>
      <c r="J47" s="13">
        <v>18.16</v>
      </c>
    </row>
    <row r="48" spans="2:10" ht="57.75" customHeight="1">
      <c r="B48" s="14"/>
      <c r="C48" s="1144" t="s">
        <v>4</v>
      </c>
      <c r="D48" s="1144"/>
      <c r="E48" s="1145"/>
      <c r="F48" s="15">
        <v>4.47</v>
      </c>
      <c r="G48" s="16">
        <v>5.01</v>
      </c>
      <c r="H48" s="16">
        <v>7.28</v>
      </c>
      <c r="I48" s="16">
        <v>5.88</v>
      </c>
      <c r="J48" s="17">
        <v>5.89</v>
      </c>
    </row>
    <row r="49" spans="2:10" ht="57.75" customHeight="1" thickBot="1">
      <c r="B49" s="18"/>
      <c r="C49" s="1146" t="s">
        <v>5</v>
      </c>
      <c r="D49" s="1146"/>
      <c r="E49" s="1147"/>
      <c r="F49" s="19" t="s">
        <v>521</v>
      </c>
      <c r="G49" s="20" t="s">
        <v>522</v>
      </c>
      <c r="H49" s="20">
        <v>1.05</v>
      </c>
      <c r="I49" s="20">
        <v>3.36</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2018-02-26T02:59:19Z</cp:lastPrinted>
  <dcterms:created xsi:type="dcterms:W3CDTF">2018-01-24T03:16:26Z</dcterms:created>
  <dcterms:modified xsi:type="dcterms:W3CDTF">2018-10-22T05:44:27Z</dcterms:modified>
  <cp:category/>
</cp:coreProperties>
</file>