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imura.tetsuya\Desktop\20220908_【依頼】令和２年度財政状況資料集の作成について（２回目）\"/>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<sst xmlns="http://schemas.openxmlformats.org/spreadsheetml/2006/main" count="1084" uniqueCount="607">
  <si>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</si>
  <si>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</si>
  <si>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</si>
  <si>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</si>
  <si>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</si>
  <si>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</si>
  <si>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</si>
  <si>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</si>
  <si>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</si>
  <si>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</si>
  <si>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</si>
  <si>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</si>
  <si>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</si>
  <si>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</si>
  <si>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</si>
  <si>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</si>
  <si>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</si>
  <si>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</si>
  <si>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</si>
  <si>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</si>
  <si>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</si>
  <si>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</si>
  <si>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</si>
  <si>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</si>
  <si>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</si>
  <si>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</si>
  <si>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</si>
  <si>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</si>
  <si>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</si>
  <si>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</si>
  <si>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</si>
  <si>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</si>
  <si>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</si>
  <si>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</si>
  <si>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</si>
  <si>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</si>
  <si>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</si>
  <si>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</si>
  <si>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</si>
  <si>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</si>
  <si>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</si>
  <si>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</si>
  <si>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</si>
  <si>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</si>
  <si>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</si>
  <si>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</si>
  <si>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</si>
  <si>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</si>
  <si>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</si>
  <si>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</si>
  <si>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</si>
  <si>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</si>
  <si>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</si>
  <si>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</si>
  <si>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</si>
  <si>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</si>
  <si>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</si>
  <si>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</si>
  <si>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</si>
  <si>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</si>
  <si>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</si>
  <si>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</si>
  <si>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</si>
  <si>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</si>
  <si>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</si>
  <si>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</si>
  <si>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</si>
  <si>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</si>
  <si>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</si>
  <si>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</si>
  <si>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</si>
  <si>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</si>
  <si>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</si>
  <si>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</si>
  <si>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</si>
  <si>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</si>
  <si>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</si>
  <si>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</si>
  <si>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</si>
  <si>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</si>
  <si>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</si>
  <si>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</si>
  <si>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</si>
  <si>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</si>
  <si>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</si>
  <si>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Ⅳ－２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</si>
  <si>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</si>
  <si>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</si>
  <si>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</si>
  <si>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</si>
  <si>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</si>
  <si>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</si>
  <si>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</si>
  <si>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</si>
  <si>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</si>
  <si>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</si>
  <si>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</si>
  <si>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</si>
  <si>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倶知安町</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</si>
  <si>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</si>
  <si>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</si>
  <si>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</si>
  <si>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</si>
  <si>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</si>
  <si>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</si>
  <si>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</si>
  <si>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</si>
  <si>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</si>
  <si>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</si>
  <si>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</si>
  <si>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</si>
  <si>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</si>
  <si>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</si>
  <si>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</si>
  <si>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</si>
  <si>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</si>
  <si>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</si>
  <si>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</si>
  <si>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</si>
  <si>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</si>
  <si>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</si>
  <si>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</si>
  <si>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</si>
  <si>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</si>
  <si>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</si>
  <si>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</si>
  <si>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</si>
  <si>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</si>
  <si>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</si>
  <si>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</si>
  <si>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</si>
  <si>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</si>
  <si>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</si>
  <si>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</si>
  <si>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</si>
  <si>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</si>
  <si>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</si>
  <si>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</si>
  <si>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</si>
  <si>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</si>
  <si>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</si>
  <si>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</si>
  <si>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</si>
  <si>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</si>
  <si>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</si>
  <si>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</si>
  <si>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</si>
  <si>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</si>
  <si>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</si>
  <si>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</si>
  <si>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-10.5</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</si>
  <si>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</si>
  <si>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</si>
  <si>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</si>
  <si>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</si>
  <si>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</si>
  <si>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</si>
  <si>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</si>
  <si>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</si>
  <si>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</si>
  <si>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</si>
  <si>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</si>
  <si>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</si>
  <si>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</si>
  <si>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</si>
  <si>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</si>
  <si>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</si>
  <si>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</si>
  <si>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</si>
  <si>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</si>
  <si>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</si>
  <si>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</si>
  <si>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</si>
  <si>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</si>
  <si>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</si>
  <si>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</si>
  <si>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</si>
  <si>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</si>
  <si>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</si>
  <si>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</si>
  <si>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</si>
  <si>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</si>
  <si>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</si>
  <si>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</si>
  <si>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</si>
  <si>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</si>
  <si>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</si>
  <si>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</si>
  <si>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</si>
  <si>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</si>
  <si>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</si>
  <si>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</si>
  <si>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</si>
  <si>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</si>
  <si>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</si>
  <si>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</si>
  <si>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</si>
  <si>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</si>
  <si>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</si>
  <si>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</si>
  <si>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</si>
  <si>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</si>
  <si>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</si>
  <si>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</si>
  <si>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</si>
  <si>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</si>
  <si>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</si>
  <si>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</si>
  <si>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</si>
  <si>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</si>
  <si>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</si>
  <si>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</si>
  <si>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</si>
  <si>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</si>
  <si>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北海道倶知安町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</si>
  <si>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</si>
  <si>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</si>
  <si>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</si>
  <si>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</si>
  <si>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</si>
  <si>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</si>
  <si>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</si>
  <si>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</si>
  <si>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</si>
  <si>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</si>
  <si>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</si>
  <si>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</si>
  <si>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</si>
  <si>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</si>
  <si>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</si>
  <si>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</si>
  <si>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</si>
  <si>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</si>
  <si>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</si>
  <si>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</si>
  <si>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</si>
  <si>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</si>
  <si>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</si>
  <si>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</si>
  <si>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</si>
  <si>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</si>
  <si>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</si>
  <si>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</si>
  <si>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</si>
  <si>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</si>
  <si>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</si>
  <si>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</si>
  <si>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</si>
  <si>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</si>
  <si>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</si>
  <si>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</si>
  <si>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</si>
  <si>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</si>
  <si>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</si>
  <si>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</si>
  <si>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</si>
  <si>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</si>
  <si>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</si>
  <si>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</si>
  <si>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</si>
  <si>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</si>
  <si>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</si>
  <si>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</si>
  <si>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</si>
  <si>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</si>
  <si>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</si>
  <si>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</si>
  <si>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</si>
  <si>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</si>
  <si>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</si>
  <si>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</si>
  <si>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</si>
  <si>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</si>
  <si>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</si>
  <si>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</si>
  <si>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</si>
  <si>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</si>
  <si>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</si>
  <si>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</si>
  <si>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</si>
  <si>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</si>
  <si>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</si>
  <si>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</si>
  <si>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</si>
  <si>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</si>
  <si>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</si>
  <si>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</si>
  <si>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</si>
  <si>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</si>
  <si>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</si>
  <si>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</si>
  <si>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</si>
  <si>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</si>
  <si>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</si>
  <si>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</si>
  <si>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</si>
  <si>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</si>
  <si>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</si>
  <si>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</si>
  <si>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</si>
  <si>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</si>
  <si>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</si>
  <si>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</si>
  <si>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</si>
  <si>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</si>
  <si>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</si>
  <si>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</si>
  <si>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</si>
  <si>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</si>
  <si>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</si>
  <si>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</si>
  <si>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</si>
  <si>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</si>
  <si>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</si>
  <si>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</si>
  <si>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</si>
  <si>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</si>
  <si>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</si>
  <si>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</si>
  <si>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</si>
  <si>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</si>
  <si>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</si>
  <si>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</si>
  <si>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</si>
  <si>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</si>
  <si>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</si>
  <si>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</si>
  <si>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</si>
  <si>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</si>
  <si>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</si>
  <si>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</si>
  <si>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</si>
  <si>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</si>
  <si>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</si>
  <si>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</si>
  <si>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</si>
  <si>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</si>
  <si>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</si>
  <si>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</si>
  <si>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</si>
  <si>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</si>
  <si>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</si>
  <si>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</si>
  <si>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</si>
  <si>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</si>
  <si>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</si>
  <si>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</si>
  <si>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</si>
  <si>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</si>
  <si>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</si>
  <si>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</si>
  <si>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</si>
  <si>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</si>
  <si>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</si>
  <si>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</si>
  <si>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</si>
  <si>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</si>
  <si>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</si>
  <si>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</si>
  <si>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</si>
  <si>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</si>
  <si>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</si>
  <si>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</si>
  <si>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</si>
  <si>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</si>
  <si>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</si>
  <si>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</si>
  <si>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</si>
  <si>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北海道倶知安町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</si>
  <si>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</si>
  <si>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</si>
  <si>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</si>
  <si>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</si>
  <si>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</si>
  <si>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</si>
  <si>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</si>
  <si>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</si>
  <si>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</si>
  <si>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</si>
  <si>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</si>
  <si>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</si>
  <si>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</si>
  <si>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</si>
  <si>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</si>
  <si>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</si>
  <si>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</si>
  <si>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</si>
  <si>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</si>
  <si>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</si>
  <si>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</si>
  <si>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</si>
  <si>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</si>
  <si>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</si>
  <si>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</si>
  <si>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</si>
  <si>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</si>
  <si>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</si>
  <si>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</si>
  <si>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</si>
  <si>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</si>
  <si>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</si>
  <si>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</si>
  <si>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</si>
  <si>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</si>
  <si>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</si>
  <si>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介護保険サービス事業特別会計</t>
    <phoneticPr fontId="5"/>
  </si>
  <si>
    <t>-</t>
    <phoneticPr fontId="5"/>
  </si>
  <si>
    <t>水道事業会計</t>
    <phoneticPr fontId="5"/>
  </si>
  <si>
    <t>法適用企業</t>
    <phoneticPr fontId="5"/>
  </si>
  <si>
    <t>公共下水道事業特別会計</t>
    <phoneticPr fontId="5"/>
  </si>
  <si>
    <t>法非適用企業</t>
    <phoneticPr fontId="5"/>
  </si>
  <si>
    <t>地方卸売市場事業特別会計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</si>
  <si>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</si>
  <si>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</si>
  <si>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</si>
  <si>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</si>
  <si>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</si>
  <si>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</si>
  <si>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</si>
  <si>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</si>
  <si>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</si>
  <si>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</si>
  <si>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</si>
  <si>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</si>
  <si>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</si>
  <si>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</si>
  <si>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</si>
  <si>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</si>
  <si>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</si>
  <si>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</si>
  <si>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</si>
  <si>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</si>
  <si>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</si>
  <si>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</si>
  <si>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</si>
  <si>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</si>
  <si>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</si>
  <si>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</si>
  <si>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</si>
  <si>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</si>
  <si>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</si>
  <si>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</si>
  <si>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</si>
  <si>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</si>
  <si>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</si>
  <si>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</si>
  <si>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</si>
  <si>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</si>
  <si>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</si>
  <si>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</si>
  <si>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</si>
  <si>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</si>
  <si>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</si>
  <si>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</si>
  <si>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</si>
  <si>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</si>
  <si>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</si>
  <si>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</si>
  <si>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</si>
  <si>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</si>
  <si>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</si>
  <si>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</si>
  <si>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</si>
  <si>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</si>
  <si>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</si>
  <si>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</si>
  <si>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</si>
  <si>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</si>
  <si>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</si>
  <si>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</si>
  <si>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</si>
  <si>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</si>
  <si>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</si>
  <si>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</si>
  <si>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</si>
  <si>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</si>
  <si>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</si>
  <si>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</si>
  <si>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</si>
  <si>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介護保険サービス事業特別会計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</si>
  <si>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</si>
  <si>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</si>
  <si>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</si>
  <si>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</si>
  <si>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</si>
  <si>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</si>
  <si>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</si>
  <si>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</si>
  <si>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</si>
  <si>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</si>
  <si>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</si>
  <si>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</si>
  <si>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</si>
  <si>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</si>
  <si>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</si>
  <si>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</si>
  <si>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</si>
  <si>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</si>
  <si>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</si>
  <si>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</si>
  <si>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</si>
  <si>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</si>
  <si>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</si>
  <si>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</si>
  <si>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</si>
  <si>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</si>
  <si>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</si>
  <si>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</si>
  <si>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</si>
  <si>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</si>
  <si>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</si>
  <si>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</si>
  <si>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</si>
  <si>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</si>
  <si>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</si>
  <si>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</si>
  <si>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</si>
  <si>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</si>
  <si>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</si>
  <si>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</si>
  <si>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</si>
  <si>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</si>
  <si>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</si>
  <si>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</si>
  <si>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</si>
  <si>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</si>
  <si>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</si>
  <si>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</si>
  <si>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</si>
  <si>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</si>
  <si>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</si>
  <si>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</si>
  <si>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</si>
  <si>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</si>
  <si>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</si>
  <si>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</si>
  <si>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</si>
  <si>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</si>
  <si>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</si>
  <si>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</si>
  <si>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</si>
  <si>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</si>
  <si>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</si>
  <si>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</si>
  <si>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</si>
  <si>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</si>
  <si>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</si>
  <si>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</si>
  <si>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</si>
  <si>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</si>
  <si>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</si>
  <si>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</si>
  <si>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</si>
  <si>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</si>
  <si>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</si>
  <si>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</si>
  <si>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</si>
  <si>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</si>
  <si>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</si>
  <si>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</si>
  <si>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</si>
  <si>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</si>
  <si>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</si>
  <si>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</si>
  <si>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</si>
  <si>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1.59</t>
  </si>
  <si>
    <t>▲ 2.37</t>
  </si>
  <si>
    <t>▲ 3.03</t>
  </si>
  <si>
    <t>水道事業会計</t>
  </si>
  <si>
    <t>一般会計</t>
  </si>
  <si>
    <t>国民健康保険事業特別会計</t>
  </si>
  <si>
    <t>▲ 0.18</t>
  </si>
  <si>
    <t>地方卸売市場事業特別会計</t>
  </si>
  <si>
    <t>後期高齢者医療事業特別会計</t>
  </si>
  <si>
    <t>公共下水道事業特別会計</t>
  </si>
  <si>
    <t>介護保険サービス事業特別会計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</si>
  <si>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</si>
  <si>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</si>
  <si>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</si>
  <si>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</si>
  <si>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</si>
  <si>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</si>
  <si>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</si>
  <si>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</si>
  <si>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後志広域連合</t>
    <rPh sb="0" eb="2">
      <t>シリベシ</t>
    </rPh>
    <rPh sb="2" eb="4">
      <t>コウイキ</t>
    </rPh>
    <rPh sb="4" eb="6">
      <t>レンゴウ</t>
    </rPh>
    <phoneticPr fontId="2"/>
  </si>
  <si>
    <t>羊蹄山麓環境衛生組合</t>
    <rPh sb="0" eb="3">
      <t>ヨウテイザン</t>
    </rPh>
    <rPh sb="3" eb="4">
      <t>フモト</t>
    </rPh>
    <rPh sb="4" eb="6">
      <t>カンキョウ</t>
    </rPh>
    <rPh sb="6" eb="8">
      <t>エイセイ</t>
    </rPh>
    <rPh sb="8" eb="10">
      <t>クミアイ</t>
    </rPh>
    <phoneticPr fontId="2"/>
  </si>
  <si>
    <t>羊蹄山ろく消防組合</t>
    <rPh sb="0" eb="3">
      <t>ヨウテイサン</t>
    </rPh>
    <rPh sb="5" eb="9">
      <t>ショウボウクミアイ</t>
    </rPh>
    <phoneticPr fontId="2"/>
  </si>
  <si>
    <t>後志教育研修センター</t>
    <rPh sb="0" eb="2">
      <t>シリベシ</t>
    </rPh>
    <rPh sb="2" eb="4">
      <t>キョウイク</t>
    </rPh>
    <rPh sb="4" eb="6">
      <t>ケンシュウ</t>
    </rPh>
    <phoneticPr fontId="2"/>
  </si>
  <si>
    <t>公共施設整備基金</t>
  </si>
  <si>
    <t>宿泊税基金</t>
  </si>
  <si>
    <t>ふるさと応援基金</t>
  </si>
  <si>
    <t>国鉄胆振線代替輸送確保基金</t>
    <rPh sb="0" eb="2">
      <t>コクテツ</t>
    </rPh>
    <rPh sb="2" eb="4">
      <t>イブリ</t>
    </rPh>
    <rPh sb="4" eb="5">
      <t>セン</t>
    </rPh>
    <rPh sb="5" eb="7">
      <t>ダイガ</t>
    </rPh>
    <rPh sb="7" eb="9">
      <t>ユソウ</t>
    </rPh>
    <rPh sb="9" eb="11">
      <t>カクホ</t>
    </rPh>
    <rPh sb="11" eb="13">
      <t>キキン</t>
    </rPh>
    <phoneticPr fontId="5"/>
  </si>
  <si>
    <t>役場庁舎建設基金</t>
    <rPh sb="0" eb="2">
      <t>ヤクバ</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</si>
  <si>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</si>
  <si>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</si>
  <si>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</si>
  <si>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施設の老朽化を迎えている事から、新規整備、修繕、解体などの事業を実施する必要がある。
これに伴い、起債残高の増加や基金残高の減少となる事が不可避な状況であるため、今後も将来負担比率の上昇が見込まれる。
健全化判断比率の動向等に充分注視した上での計画的な事業実施の必要性がある。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</si>
  <si>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</si>
  <si>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</si>
  <si>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</si>
  <si>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</si>
  <si>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</si>
  <si>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</si>
  <si>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将来負担比率は、新庁舎建設事業に係る地方債の発行により地方債現在高が増加したため、悪化した。
実質公債費率は、準元利償還金の減少、標準財政規模の増加により、改善した。</t>
    <rPh sb="8" eb="11">
      <t>シンチョウシャ</t>
    </rPh>
    <rPh sb="11" eb="13">
      <t>ケンセツ</t>
    </rPh>
    <rPh sb="13" eb="15">
      <t>ジギョウ</t>
    </rPh>
    <rPh sb="16" eb="17">
      <t>カカ</t>
    </rPh>
    <rPh sb="18" eb="21">
      <t>チホウサイ</t>
    </rPh>
    <rPh sb="22" eb="24">
      <t>ハッコウ</t>
    </rPh>
    <rPh sb="27" eb="30">
      <t>チホウサイ</t>
    </rPh>
    <rPh sb="30" eb="32">
      <t>ゲンザイ</t>
    </rPh>
    <rPh sb="32" eb="33">
      <t>ダカ</t>
    </rPh>
    <rPh sb="34" eb="36">
      <t>ゾウカ</t>
    </rPh>
    <rPh sb="41" eb="43">
      <t>アッカ</t>
    </rPh>
    <rPh sb="47" eb="49">
      <t>ジッシツ</t>
    </rPh>
    <rPh sb="49" eb="52">
      <t>コウサイヒ</t>
    </rPh>
    <rPh sb="52" eb="53">
      <t>リツ</t>
    </rPh>
    <rPh sb="55" eb="56">
      <t>ジュン</t>
    </rPh>
    <rPh sb="56" eb="58">
      <t>ガンリ</t>
    </rPh>
    <rPh sb="58" eb="61">
      <t>ショウカンキン</t>
    </rPh>
    <rPh sb="62" eb="64">
      <t>ゲンショウ</t>
    </rPh>
    <rPh sb="65" eb="67">
      <t>ヒョウジュン</t>
    </rPh>
    <rPh sb="67" eb="69">
      <t>ザイセイ</t>
    </rPh>
    <rPh sb="69" eb="71">
      <t>キボ</t>
    </rPh>
    <rPh sb="72" eb="74">
      <t>ゾウカ</t>
    </rPh>
    <rPh sb="78" eb="80">
      <t>カイゼン</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</si>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</sst>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67293</c:v>
                </c:pt>
                <c:pt idx="1">
                  <c:v>67343</c:v>
                </c:pt>
                <c:pt idx="2">
                  <c:v>73475</c:v>
                </c:pt>
                <c:pt idx="3">
                  <c:v>87464</c:v>
                </c:pt>
                <c:pt idx="4">
                  <c:v>96248</c:v>
                </c:pt>
              </c:numCache>
            </c:numRef>
          </c:val>
          <c:smooth val="0"/>
          <c:extLst xmlns:c16r2="http://schemas.microsoft.com/office/drawing/2015/06/chart">
            <c:ext xmlns:c16="http://schemas.microsoft.com/office/drawing/2014/chart" uri="{C3380CC4-5D6E-409C-BE32-E72D297353CC}">
              <c16:uniqueId val="{00000000-B82E-464A-9EC7-F51CA41459C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151050</c:v>
                </c:pt>
                <c:pt idx="1">
                  <c:v>126407</c:v>
                </c:pt>
                <c:pt idx="2">
                  <c:v>55603</c:v>
                </c:pt>
                <c:pt idx="3">
                  <c:v>127617</c:v>
                </c:pt>
                <c:pt idx="4">
                  <c:v>209043</c:v>
                </c:pt>
              </c:numCache>
            </c:numRef>
          </c:val>
          <c:smooth val="0"/>
          <c:extLst xmlns:c16r2="http://schemas.microsoft.com/office/drawing/2015/06/chart">
            <c:ext xmlns:c16="http://schemas.microsoft.com/office/drawing/2014/chart" uri="{C3380CC4-5D6E-409C-BE32-E72D297353CC}">
              <c16:uniqueId val="{00000001-B82E-464A-9EC7-F51CA41459C3}"/>
            </c:ext>
          </c:extLst>
        </c:ser>
        <c:dLbls>
          <c:showLegendKey val="0"/>
          <c:showVal val="0"/>
          <c:showCatName val="0"/>
          <c:showSerName val="0"/>
          <c:showPercent val="0"/>
          <c:showBubbleSize val="0"/>
        </c:dLbls>
        <c:marker val="1"/>
        <c:smooth val="0"/>
        <c:axId val="356259584"/>
        <c:axId val="356259976"/>
      </c:lineChart>
      <c:catAx>
        <c:axId val="3562595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6259976"/>
        <c:crosses val="autoZero"/>
        <c:auto val="1"/>
        <c:lblAlgn val="ctr"/>
        <c:lblOffset val="100"/>
        <c:tickLblSkip val="1"/>
        <c:tickMarkSkip val="1"/>
        <c:noMultiLvlLbl val="0"/>
      </c:catAx>
      <c:valAx>
        <c:axId val="356259976"/>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62595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5.89</c:v>
                </c:pt>
                <c:pt idx="1">
                  <c:v>4.4800000000000004</c:v>
                </c:pt>
                <c:pt idx="2">
                  <c:v>5.2</c:v>
                </c:pt>
                <c:pt idx="3">
                  <c:v>6.63</c:v>
                </c:pt>
                <c:pt idx="4">
                  <c:v>4.8099999999999996</c:v>
                </c:pt>
              </c:numCache>
            </c:numRef>
          </c:val>
          <c:extLst xmlns:c16r2="http://schemas.microsoft.com/office/drawing/2015/06/chart">
            <c:ext xmlns:c16="http://schemas.microsoft.com/office/drawing/2014/chart" uri="{C3380CC4-5D6E-409C-BE32-E72D297353CC}">
              <c16:uniqueId val="{00000000-35D7-4882-8557-7904DADEDFE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18.16</c:v>
                </c:pt>
                <c:pt idx="1">
                  <c:v>16.97</c:v>
                </c:pt>
                <c:pt idx="2">
                  <c:v>13.16</c:v>
                </c:pt>
                <c:pt idx="3">
                  <c:v>11.76</c:v>
                </c:pt>
                <c:pt idx="4">
                  <c:v>17.55</c:v>
                </c:pt>
              </c:numCache>
            </c:numRef>
          </c:val>
          <c:extLst xmlns:c16r2="http://schemas.microsoft.com/office/drawing/2015/06/chart">
            <c:ext xmlns:c16="http://schemas.microsoft.com/office/drawing/2014/chart" uri="{C3380CC4-5D6E-409C-BE32-E72D297353CC}">
              <c16:uniqueId val="{00000001-35D7-4882-8557-7904DADEDFE7}"/>
            </c:ext>
          </c:extLst>
        </c:ser>
        <c:dLbls>
          <c:showLegendKey val="0"/>
          <c:showVal val="0"/>
          <c:showCatName val="0"/>
          <c:showSerName val="0"/>
          <c:showPercent val="0"/>
          <c:showBubbleSize val="0"/>
        </c:dLbls>
        <c:gapWidth val="250"/>
        <c:overlap val="100"/>
        <c:axId val="356261544"/>
        <c:axId val="3875406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-1.59</c:v>
                </c:pt>
                <c:pt idx="1">
                  <c:v>-2.37</c:v>
                </c:pt>
                <c:pt idx="2">
                  <c:v>-3.03</c:v>
                </c:pt>
                <c:pt idx="3">
                  <c:v>7.0000000000000007E-2</c:v>
                </c:pt>
                <c:pt idx="4">
                  <c:v>4.74</c:v>
                </c:pt>
              </c:numCache>
            </c:numRef>
          </c:val>
          <c:smooth val="0"/>
          <c:extLst xmlns:c16r2="http://schemas.microsoft.com/office/drawing/2015/06/chart">
            <c:ext xmlns:c16="http://schemas.microsoft.com/office/drawing/2014/chart" uri="{C3380CC4-5D6E-409C-BE32-E72D297353CC}">
              <c16:uniqueId val="{00000002-35D7-4882-8557-7904DADEDFE7}"/>
            </c:ext>
          </c:extLst>
        </c:ser>
        <c:dLbls>
          <c:showLegendKey val="0"/>
          <c:showVal val="0"/>
          <c:showCatName val="0"/>
          <c:showSerName val="0"/>
          <c:showPercent val="0"/>
          <c:showBubbleSize val="0"/>
        </c:dLbls>
        <c:marker val="1"/>
        <c:smooth val="0"/>
        <c:axId val="356261544"/>
        <c:axId val="387540680"/>
      </c:lineChart>
      <c:catAx>
        <c:axId val="356261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87540680"/>
        <c:crosses val="autoZero"/>
        <c:auto val="1"/>
        <c:lblAlgn val="ctr"/>
        <c:lblOffset val="100"/>
        <c:tickLblSkip val="1"/>
        <c:tickMarkSkip val="1"/>
        <c:noMultiLvlLbl val="0"/>
      </c:catAx>
      <c:valAx>
        <c:axId val="387540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6261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B446-43E6-A8D6-FDFA1F1E464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446-43E6-A8D6-FDFA1F1E464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B446-43E6-A8D6-FDFA1F1E4649}"/>
            </c:ext>
          </c:extLst>
        </c:ser>
        <c:ser>
          <c:idx val="3"/>
          <c:order val="3"/>
          <c:tx>
            <c:strRef>
              <c:f>データシート!$A$30</c:f>
              <c:strCache>
                <c:ptCount val="1"/>
                <c:pt idx="0">
                  <c:v>介護保険サービス事業特別会計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B446-43E6-A8D6-FDFA1F1E4649}"/>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0.08</c:v>
                </c:pt>
                <c:pt idx="2">
                  <c:v>#N/A</c:v>
                </c:pt>
                <c:pt idx="3">
                  <c:v>0.09</c:v>
                </c:pt>
                <c:pt idx="4">
                  <c:v>#N/A</c:v>
                </c:pt>
                <c:pt idx="5">
                  <c:v>0.08</c:v>
                </c:pt>
                <c:pt idx="6">
                  <c:v>#N/A</c:v>
                </c:pt>
                <c:pt idx="7">
                  <c:v>0.08</c:v>
                </c:pt>
                <c:pt idx="8">
                  <c:v>#N/A</c:v>
                </c:pt>
                <c:pt idx="9">
                  <c:v>0.02</c:v>
                </c:pt>
              </c:numCache>
            </c:numRef>
          </c:val>
          <c:extLst xmlns:c16r2="http://schemas.microsoft.com/office/drawing/2015/06/chart">
            <c:ext xmlns:c16="http://schemas.microsoft.com/office/drawing/2014/chart" uri="{C3380CC4-5D6E-409C-BE32-E72D297353CC}">
              <c16:uniqueId val="{00000004-B446-43E6-A8D6-FDFA1F1E4649}"/>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0.04</c:v>
                </c:pt>
                <c:pt idx="2">
                  <c:v>#N/A</c:v>
                </c:pt>
                <c:pt idx="3">
                  <c:v>0.02</c:v>
                </c:pt>
                <c:pt idx="4">
                  <c:v>#N/A</c:v>
                </c:pt>
                <c:pt idx="5">
                  <c:v>0.05</c:v>
                </c:pt>
                <c:pt idx="6">
                  <c:v>#N/A</c:v>
                </c:pt>
                <c:pt idx="7">
                  <c:v>0.09</c:v>
                </c:pt>
                <c:pt idx="8">
                  <c:v>#N/A</c:v>
                </c:pt>
                <c:pt idx="9">
                  <c:v>0.12</c:v>
                </c:pt>
              </c:numCache>
            </c:numRef>
          </c:val>
          <c:extLst xmlns:c16r2="http://schemas.microsoft.com/office/drawing/2015/06/chart">
            <c:ext xmlns:c16="http://schemas.microsoft.com/office/drawing/2014/chart" uri="{C3380CC4-5D6E-409C-BE32-E72D297353CC}">
              <c16:uniqueId val="{00000005-B446-43E6-A8D6-FDFA1F1E4649}"/>
            </c:ext>
          </c:extLst>
        </c:ser>
        <c:ser>
          <c:idx val="6"/>
          <c:order val="6"/>
          <c:tx>
            <c:strRef>
              <c:f>データシート!$A$33</c:f>
              <c:strCache>
                <c:ptCount val="1"/>
                <c:pt idx="0">
                  <c:v>地方卸売市場事業特別会計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0.01</c:v>
                </c:pt>
                <c:pt idx="2">
                  <c:v>#N/A</c:v>
                </c:pt>
                <c:pt idx="3">
                  <c:v>0.04</c:v>
                </c:pt>
                <c:pt idx="4">
                  <c:v>#N/A</c:v>
                </c:pt>
                <c:pt idx="5">
                  <c:v>0.05</c:v>
                </c:pt>
                <c:pt idx="6">
                  <c:v>#N/A</c:v>
                </c:pt>
                <c:pt idx="7">
                  <c:v>0.09</c:v>
                </c:pt>
                <c:pt idx="8">
                  <c:v>#N/A</c:v>
                </c:pt>
                <c:pt idx="9">
                  <c:v>0.12</c:v>
                </c:pt>
              </c:numCache>
            </c:numRef>
          </c:val>
          <c:extLst xmlns:c16r2="http://schemas.microsoft.com/office/drawing/2015/06/chart">
            <c:ext xmlns:c16="http://schemas.microsoft.com/office/drawing/2014/chart" uri="{C3380CC4-5D6E-409C-BE32-E72D297353CC}">
              <c16:uniqueId val="{00000006-B446-43E6-A8D6-FDFA1F1E4649}"/>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0.18</c:v>
                </c:pt>
                <c:pt idx="1">
                  <c:v>#N/A</c:v>
                </c:pt>
                <c:pt idx="2">
                  <c:v>#N/A</c:v>
                </c:pt>
                <c:pt idx="3">
                  <c:v>0.46</c:v>
                </c:pt>
                <c:pt idx="4">
                  <c:v>#N/A</c:v>
                </c:pt>
                <c:pt idx="5">
                  <c:v>0.16</c:v>
                </c:pt>
                <c:pt idx="6">
                  <c:v>#N/A</c:v>
                </c:pt>
                <c:pt idx="7">
                  <c:v>0.41</c:v>
                </c:pt>
                <c:pt idx="8">
                  <c:v>#N/A</c:v>
                </c:pt>
                <c:pt idx="9">
                  <c:v>1.24</c:v>
                </c:pt>
              </c:numCache>
            </c:numRef>
          </c:val>
          <c:extLst xmlns:c16r2="http://schemas.microsoft.com/office/drawing/2015/06/chart">
            <c:ext xmlns:c16="http://schemas.microsoft.com/office/drawing/2014/chart" uri="{C3380CC4-5D6E-409C-BE32-E72D297353CC}">
              <c16:uniqueId val="{00000007-B446-43E6-A8D6-FDFA1F1E464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c:v>
                </c:pt>
                <c:pt idx="2">
                  <c:v>#N/A</c:v>
                </c:pt>
                <c:pt idx="3">
                  <c:v>4.58</c:v>
                </c:pt>
                <c:pt idx="4">
                  <c:v>#N/A</c:v>
                </c:pt>
                <c:pt idx="5">
                  <c:v>5.3</c:v>
                </c:pt>
                <c:pt idx="6">
                  <c:v>#N/A</c:v>
                </c:pt>
                <c:pt idx="7">
                  <c:v>6.73</c:v>
                </c:pt>
                <c:pt idx="8">
                  <c:v>#N/A</c:v>
                </c:pt>
                <c:pt idx="9">
                  <c:v>4.91</c:v>
                </c:pt>
              </c:numCache>
            </c:numRef>
          </c:val>
          <c:extLst xmlns:c16r2="http://schemas.microsoft.com/office/drawing/2015/06/chart">
            <c:ext xmlns:c16="http://schemas.microsoft.com/office/drawing/2014/chart" uri="{C3380CC4-5D6E-409C-BE32-E72D297353CC}">
              <c16:uniqueId val="{00000008-B446-43E6-A8D6-FDFA1F1E464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6.17</c:v>
                </c:pt>
                <c:pt idx="2">
                  <c:v>#N/A</c:v>
                </c:pt>
                <c:pt idx="3">
                  <c:v>6.48</c:v>
                </c:pt>
                <c:pt idx="4">
                  <c:v>#N/A</c:v>
                </c:pt>
                <c:pt idx="5">
                  <c:v>6.39</c:v>
                </c:pt>
                <c:pt idx="6">
                  <c:v>#N/A</c:v>
                </c:pt>
                <c:pt idx="7">
                  <c:v>7.41</c:v>
                </c:pt>
                <c:pt idx="8">
                  <c:v>#N/A</c:v>
                </c:pt>
                <c:pt idx="9">
                  <c:v>6.05</c:v>
                </c:pt>
              </c:numCache>
            </c:numRef>
          </c:val>
          <c:extLst xmlns:c16r2="http://schemas.microsoft.com/office/drawing/2015/06/chart">
            <c:ext xmlns:c16="http://schemas.microsoft.com/office/drawing/2014/chart" uri="{C3380CC4-5D6E-409C-BE32-E72D297353CC}">
              <c16:uniqueId val="{00000009-B446-43E6-A8D6-FDFA1F1E4649}"/>
            </c:ext>
          </c:extLst>
        </c:ser>
        <c:dLbls>
          <c:showLegendKey val="0"/>
          <c:showVal val="0"/>
          <c:showCatName val="0"/>
          <c:showSerName val="0"/>
          <c:showPercent val="0"/>
          <c:showBubbleSize val="0"/>
        </c:dLbls>
        <c:gapWidth val="150"/>
        <c:overlap val="100"/>
        <c:axId val="387541856"/>
        <c:axId val="387541072"/>
      </c:barChart>
      <c:catAx>
        <c:axId val="387541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7541072"/>
        <c:crosses val="autoZero"/>
        <c:auto val="1"/>
        <c:lblAlgn val="ctr"/>
        <c:lblOffset val="100"/>
        <c:tickLblSkip val="1"/>
        <c:tickMarkSkip val="1"/>
        <c:noMultiLvlLbl val="0"/>
      </c:catAx>
      <c:valAx>
        <c:axId val="387541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75418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712</c:v>
                </c:pt>
                <c:pt idx="5">
                  <c:v>693</c:v>
                </c:pt>
                <c:pt idx="8">
                  <c:v>674</c:v>
                </c:pt>
                <c:pt idx="11">
                  <c:v>680</c:v>
                </c:pt>
                <c:pt idx="14">
                  <c:v>676</c:v>
                </c:pt>
              </c:numCache>
            </c:numRef>
          </c:val>
          <c:extLst xmlns:c16r2="http://schemas.microsoft.com/office/drawing/2015/06/chart">
            <c:ext xmlns:c16="http://schemas.microsoft.com/office/drawing/2014/chart" uri="{C3380CC4-5D6E-409C-BE32-E72D297353CC}">
              <c16:uniqueId val="{00000000-8219-48A9-BDCB-207649A5CCB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219-48A9-BDCB-207649A5CCB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33</c:v>
                </c:pt>
                <c:pt idx="3">
                  <c:v>28</c:v>
                </c:pt>
                <c:pt idx="6">
                  <c:v>18</c:v>
                </c:pt>
                <c:pt idx="9">
                  <c:v>11</c:v>
                </c:pt>
                <c:pt idx="12">
                  <c:v>11</c:v>
                </c:pt>
              </c:numCache>
            </c:numRef>
          </c:val>
          <c:extLst xmlns:c16r2="http://schemas.microsoft.com/office/drawing/2015/06/chart">
            <c:ext xmlns:c16="http://schemas.microsoft.com/office/drawing/2014/chart" uri="{C3380CC4-5D6E-409C-BE32-E72D297353CC}">
              <c16:uniqueId val="{00000002-8219-48A9-BDCB-207649A5CCB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17</c:v>
                </c:pt>
                <c:pt idx="3">
                  <c:v>21</c:v>
                </c:pt>
                <c:pt idx="6">
                  <c:v>21</c:v>
                </c:pt>
                <c:pt idx="9">
                  <c:v>21</c:v>
                </c:pt>
                <c:pt idx="12">
                  <c:v>26</c:v>
                </c:pt>
              </c:numCache>
            </c:numRef>
          </c:val>
          <c:extLst xmlns:c16r2="http://schemas.microsoft.com/office/drawing/2015/06/chart">
            <c:ext xmlns:c16="http://schemas.microsoft.com/office/drawing/2014/chart" uri="{C3380CC4-5D6E-409C-BE32-E72D297353CC}">
              <c16:uniqueId val="{00000003-8219-48A9-BDCB-207649A5CCB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229</c:v>
                </c:pt>
                <c:pt idx="3">
                  <c:v>269</c:v>
                </c:pt>
                <c:pt idx="6">
                  <c:v>267</c:v>
                </c:pt>
                <c:pt idx="9">
                  <c:v>251</c:v>
                </c:pt>
                <c:pt idx="12">
                  <c:v>272</c:v>
                </c:pt>
              </c:numCache>
            </c:numRef>
          </c:val>
          <c:extLst xmlns:c16r2="http://schemas.microsoft.com/office/drawing/2015/06/chart">
            <c:ext xmlns:c16="http://schemas.microsoft.com/office/drawing/2014/chart" uri="{C3380CC4-5D6E-409C-BE32-E72D297353CC}">
              <c16:uniqueId val="{00000004-8219-48A9-BDCB-207649A5CCB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219-48A9-BDCB-207649A5CCB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219-48A9-BDCB-207649A5CCB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745</c:v>
                </c:pt>
                <c:pt idx="3">
                  <c:v>716</c:v>
                </c:pt>
                <c:pt idx="6">
                  <c:v>691</c:v>
                </c:pt>
                <c:pt idx="9">
                  <c:v>684</c:v>
                </c:pt>
                <c:pt idx="12">
                  <c:v>721</c:v>
                </c:pt>
              </c:numCache>
            </c:numRef>
          </c:val>
          <c:extLst xmlns:c16r2="http://schemas.microsoft.com/office/drawing/2015/06/chart">
            <c:ext xmlns:c16="http://schemas.microsoft.com/office/drawing/2014/chart" uri="{C3380CC4-5D6E-409C-BE32-E72D297353CC}">
              <c16:uniqueId val="{00000007-8219-48A9-BDCB-207649A5CCB1}"/>
            </c:ext>
          </c:extLst>
        </c:ser>
        <c:dLbls>
          <c:showLegendKey val="0"/>
          <c:showVal val="0"/>
          <c:showCatName val="0"/>
          <c:showSerName val="0"/>
          <c:showPercent val="0"/>
          <c:showBubbleSize val="0"/>
        </c:dLbls>
        <c:gapWidth val="100"/>
        <c:overlap val="100"/>
        <c:axId val="387538720"/>
        <c:axId val="3875449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312</c:v>
                </c:pt>
                <c:pt idx="2">
                  <c:v>#N/A</c:v>
                </c:pt>
                <c:pt idx="3">
                  <c:v>#N/A</c:v>
                </c:pt>
                <c:pt idx="4">
                  <c:v>341</c:v>
                </c:pt>
                <c:pt idx="5">
                  <c:v>#N/A</c:v>
                </c:pt>
                <c:pt idx="6">
                  <c:v>#N/A</c:v>
                </c:pt>
                <c:pt idx="7">
                  <c:v>323</c:v>
                </c:pt>
                <c:pt idx="8">
                  <c:v>#N/A</c:v>
                </c:pt>
                <c:pt idx="9">
                  <c:v>#N/A</c:v>
                </c:pt>
                <c:pt idx="10">
                  <c:v>287</c:v>
                </c:pt>
                <c:pt idx="11">
                  <c:v>#N/A</c:v>
                </c:pt>
                <c:pt idx="12">
                  <c:v>#N/A</c:v>
                </c:pt>
                <c:pt idx="13">
                  <c:v>354</c:v>
                </c:pt>
                <c:pt idx="14">
                  <c:v>#N/A</c:v>
                </c:pt>
              </c:numCache>
            </c:numRef>
          </c:val>
          <c:smooth val="0"/>
          <c:extLst xmlns:c16r2="http://schemas.microsoft.com/office/drawing/2015/06/chart">
            <c:ext xmlns:c16="http://schemas.microsoft.com/office/drawing/2014/chart" uri="{C3380CC4-5D6E-409C-BE32-E72D297353CC}">
              <c16:uniqueId val="{00000008-8219-48A9-BDCB-207649A5CCB1}"/>
            </c:ext>
          </c:extLst>
        </c:ser>
        <c:dLbls>
          <c:showLegendKey val="0"/>
          <c:showVal val="0"/>
          <c:showCatName val="0"/>
          <c:showSerName val="0"/>
          <c:showPercent val="0"/>
          <c:showBubbleSize val="0"/>
        </c:dLbls>
        <c:marker val="1"/>
        <c:smooth val="0"/>
        <c:axId val="387538720"/>
        <c:axId val="387544992"/>
      </c:lineChart>
      <c:catAx>
        <c:axId val="387538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7544992"/>
        <c:crosses val="autoZero"/>
        <c:auto val="1"/>
        <c:lblAlgn val="ctr"/>
        <c:lblOffset val="100"/>
        <c:tickLblSkip val="1"/>
        <c:tickMarkSkip val="1"/>
        <c:noMultiLvlLbl val="0"/>
      </c:catAx>
      <c:valAx>
        <c:axId val="387544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7538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6458</c:v>
                </c:pt>
                <c:pt idx="5">
                  <c:v>6574</c:v>
                </c:pt>
                <c:pt idx="8">
                  <c:v>6387</c:v>
                </c:pt>
                <c:pt idx="11">
                  <c:v>6406</c:v>
                </c:pt>
                <c:pt idx="14">
                  <c:v>6681</c:v>
                </c:pt>
              </c:numCache>
            </c:numRef>
          </c:val>
          <c:extLst xmlns:c16r2="http://schemas.microsoft.com/office/drawing/2015/06/chart">
            <c:ext xmlns:c16="http://schemas.microsoft.com/office/drawing/2014/chart" uri="{C3380CC4-5D6E-409C-BE32-E72D297353CC}">
              <c16:uniqueId val="{00000000-C00F-4400-B6E6-6A5CBD46DA3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1491</c:v>
                </c:pt>
                <c:pt idx="5">
                  <c:v>1397</c:v>
                </c:pt>
                <c:pt idx="8">
                  <c:v>1397</c:v>
                </c:pt>
                <c:pt idx="11">
                  <c:v>1425</c:v>
                </c:pt>
                <c:pt idx="14">
                  <c:v>1332</c:v>
                </c:pt>
              </c:numCache>
            </c:numRef>
          </c:val>
          <c:extLst xmlns:c16r2="http://schemas.microsoft.com/office/drawing/2015/06/chart">
            <c:ext xmlns:c16="http://schemas.microsoft.com/office/drawing/2014/chart" uri="{C3380CC4-5D6E-409C-BE32-E72D297353CC}">
              <c16:uniqueId val="{00000001-C00F-4400-B6E6-6A5CBD46DA3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1651</c:v>
                </c:pt>
                <c:pt idx="5">
                  <c:v>1663</c:v>
                </c:pt>
                <c:pt idx="8">
                  <c:v>1503</c:v>
                </c:pt>
                <c:pt idx="11">
                  <c:v>1785</c:v>
                </c:pt>
                <c:pt idx="14">
                  <c:v>2061</c:v>
                </c:pt>
              </c:numCache>
            </c:numRef>
          </c:val>
          <c:extLst xmlns:c16r2="http://schemas.microsoft.com/office/drawing/2015/06/chart">
            <c:ext xmlns:c16="http://schemas.microsoft.com/office/drawing/2014/chart" uri="{C3380CC4-5D6E-409C-BE32-E72D297353CC}">
              <c16:uniqueId val="{00000002-C00F-4400-B6E6-6A5CBD46DA3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00F-4400-B6E6-6A5CBD46DA3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00F-4400-B6E6-6A5CBD46DA3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00F-4400-B6E6-6A5CBD46DA3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1470</c:v>
                </c:pt>
                <c:pt idx="3">
                  <c:v>1427</c:v>
                </c:pt>
                <c:pt idx="6">
                  <c:v>1385</c:v>
                </c:pt>
                <c:pt idx="9">
                  <c:v>1366</c:v>
                </c:pt>
                <c:pt idx="12">
                  <c:v>1327</c:v>
                </c:pt>
              </c:numCache>
            </c:numRef>
          </c:val>
          <c:extLst xmlns:c16r2="http://schemas.microsoft.com/office/drawing/2015/06/chart">
            <c:ext xmlns:c16="http://schemas.microsoft.com/office/drawing/2014/chart" uri="{C3380CC4-5D6E-409C-BE32-E72D297353CC}">
              <c16:uniqueId val="{00000006-C00F-4400-B6E6-6A5CBD46DA3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128</c:v>
                </c:pt>
                <c:pt idx="3">
                  <c:v>107</c:v>
                </c:pt>
                <c:pt idx="6">
                  <c:v>116</c:v>
                </c:pt>
                <c:pt idx="9">
                  <c:v>95</c:v>
                </c:pt>
                <c:pt idx="12">
                  <c:v>70</c:v>
                </c:pt>
              </c:numCache>
            </c:numRef>
          </c:val>
          <c:extLst xmlns:c16r2="http://schemas.microsoft.com/office/drawing/2015/06/chart">
            <c:ext xmlns:c16="http://schemas.microsoft.com/office/drawing/2014/chart" uri="{C3380CC4-5D6E-409C-BE32-E72D297353CC}">
              <c16:uniqueId val="{00000007-C00F-4400-B6E6-6A5CBD46DA3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2951</c:v>
                </c:pt>
                <c:pt idx="3">
                  <c:v>2756</c:v>
                </c:pt>
                <c:pt idx="6">
                  <c:v>2528</c:v>
                </c:pt>
                <c:pt idx="9">
                  <c:v>2516</c:v>
                </c:pt>
                <c:pt idx="12">
                  <c:v>2472</c:v>
                </c:pt>
              </c:numCache>
            </c:numRef>
          </c:val>
          <c:extLst xmlns:c16r2="http://schemas.microsoft.com/office/drawing/2015/06/chart">
            <c:ext xmlns:c16="http://schemas.microsoft.com/office/drawing/2014/chart" uri="{C3380CC4-5D6E-409C-BE32-E72D297353CC}">
              <c16:uniqueId val="{00000008-C00F-4400-B6E6-6A5CBD46DA3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90</c:v>
                </c:pt>
                <c:pt idx="3">
                  <c:v>59</c:v>
                </c:pt>
                <c:pt idx="6">
                  <c:v>37</c:v>
                </c:pt>
                <c:pt idx="9">
                  <c:v>25</c:v>
                </c:pt>
                <c:pt idx="12">
                  <c:v>13</c:v>
                </c:pt>
              </c:numCache>
            </c:numRef>
          </c:val>
          <c:extLst xmlns:c16r2="http://schemas.microsoft.com/office/drawing/2015/06/chart">
            <c:ext xmlns:c16="http://schemas.microsoft.com/office/drawing/2014/chart" uri="{C3380CC4-5D6E-409C-BE32-E72D297353CC}">
              <c16:uniqueId val="{00000009-C00F-4400-B6E6-6A5CBD46DA3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8030</c:v>
                </c:pt>
                <c:pt idx="3">
                  <c:v>8708</c:v>
                </c:pt>
                <c:pt idx="6">
                  <c:v>8600</c:v>
                </c:pt>
                <c:pt idx="9">
                  <c:v>9027</c:v>
                </c:pt>
                <c:pt idx="12">
                  <c:v>10642</c:v>
                </c:pt>
              </c:numCache>
            </c:numRef>
          </c:val>
          <c:extLst xmlns:c16r2="http://schemas.microsoft.com/office/drawing/2015/06/chart">
            <c:ext xmlns:c16="http://schemas.microsoft.com/office/drawing/2014/chart" uri="{C3380CC4-5D6E-409C-BE32-E72D297353CC}">
              <c16:uniqueId val="{0000000A-C00F-4400-B6E6-6A5CBD46DA34}"/>
            </c:ext>
          </c:extLst>
        </c:ser>
        <c:dLbls>
          <c:showLegendKey val="0"/>
          <c:showVal val="0"/>
          <c:showCatName val="0"/>
          <c:showSerName val="0"/>
          <c:showPercent val="0"/>
          <c:showBubbleSize val="0"/>
        </c:dLbls>
        <c:gapWidth val="100"/>
        <c:overlap val="100"/>
        <c:axId val="387542640"/>
        <c:axId val="3875391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3069</c:v>
                </c:pt>
                <c:pt idx="2">
                  <c:v>#N/A</c:v>
                </c:pt>
                <c:pt idx="3">
                  <c:v>#N/A</c:v>
                </c:pt>
                <c:pt idx="4">
                  <c:v>3424</c:v>
                </c:pt>
                <c:pt idx="5">
                  <c:v>#N/A</c:v>
                </c:pt>
                <c:pt idx="6">
                  <c:v>#N/A</c:v>
                </c:pt>
                <c:pt idx="7">
                  <c:v>3379</c:v>
                </c:pt>
                <c:pt idx="8">
                  <c:v>#N/A</c:v>
                </c:pt>
                <c:pt idx="9">
                  <c:v>#N/A</c:v>
                </c:pt>
                <c:pt idx="10">
                  <c:v>3414</c:v>
                </c:pt>
                <c:pt idx="11">
                  <c:v>#N/A</c:v>
                </c:pt>
                <c:pt idx="12">
                  <c:v>#N/A</c:v>
                </c:pt>
                <c:pt idx="13">
                  <c:v>4451</c:v>
                </c:pt>
                <c:pt idx="14">
                  <c:v>#N/A</c:v>
                </c:pt>
              </c:numCache>
            </c:numRef>
          </c:val>
          <c:smooth val="0"/>
          <c:extLst xmlns:c16r2="http://schemas.microsoft.com/office/drawing/2015/06/chart">
            <c:ext xmlns:c16="http://schemas.microsoft.com/office/drawing/2014/chart" uri="{C3380CC4-5D6E-409C-BE32-E72D297353CC}">
              <c16:uniqueId val="{0000000B-C00F-4400-B6E6-6A5CBD46DA34}"/>
            </c:ext>
          </c:extLst>
        </c:ser>
        <c:dLbls>
          <c:showLegendKey val="0"/>
          <c:showVal val="0"/>
          <c:showCatName val="0"/>
          <c:showSerName val="0"/>
          <c:showPercent val="0"/>
          <c:showBubbleSize val="0"/>
        </c:dLbls>
        <c:marker val="1"/>
        <c:smooth val="0"/>
        <c:axId val="387542640"/>
        <c:axId val="387539112"/>
      </c:lineChart>
      <c:catAx>
        <c:axId val="387542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7539112"/>
        <c:crosses val="autoZero"/>
        <c:auto val="1"/>
        <c:lblAlgn val="ctr"/>
        <c:lblOffset val="100"/>
        <c:tickLblSkip val="1"/>
        <c:tickMarkSkip val="1"/>
        <c:noMultiLvlLbl val="0"/>
      </c:catAx>
      <c:valAx>
        <c:axId val="387539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7542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650</c:v>
                </c:pt>
                <c:pt idx="1">
                  <c:v>582</c:v>
                </c:pt>
                <c:pt idx="2">
                  <c:v>907</c:v>
                </c:pt>
              </c:numCache>
            </c:numRef>
          </c:val>
          <c:extLst xmlns:c16r2="http://schemas.microsoft.com/office/drawing/2015/06/chart">
            <c:ext xmlns:c16="http://schemas.microsoft.com/office/drawing/2014/chart" uri="{C3380CC4-5D6E-409C-BE32-E72D297353CC}">
              <c16:uniqueId val="{00000000-0EC4-43A9-8AA3-30BA1685FA0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c:v>
                </c:pt>
                <c:pt idx="1">
                  <c:v>3</c:v>
                </c:pt>
                <c:pt idx="2">
                  <c:v>3</c:v>
                </c:pt>
              </c:numCache>
            </c:numRef>
          </c:val>
          <c:extLst xmlns:c16r2="http://schemas.microsoft.com/office/drawing/2015/06/chart">
            <c:ext xmlns:c16="http://schemas.microsoft.com/office/drawing/2014/chart" uri="{C3380CC4-5D6E-409C-BE32-E72D297353CC}">
              <c16:uniqueId val="{00000001-0EC4-43A9-8AA3-30BA1685FA0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710</c:v>
                </c:pt>
                <c:pt idx="1">
                  <c:v>1049</c:v>
                </c:pt>
                <c:pt idx="2">
                  <c:v>990</c:v>
                </c:pt>
              </c:numCache>
            </c:numRef>
          </c:val>
          <c:extLst xmlns:c16r2="http://schemas.microsoft.com/office/drawing/2015/06/chart">
            <c:ext xmlns:c16="http://schemas.microsoft.com/office/drawing/2014/chart" uri="{C3380CC4-5D6E-409C-BE32-E72D297353CC}">
              <c16:uniqueId val="{00000002-0EC4-43A9-8AA3-30BA1685FA00}"/>
            </c:ext>
          </c:extLst>
        </c:ser>
        <c:dLbls>
          <c:showLegendKey val="0"/>
          <c:showVal val="0"/>
          <c:showCatName val="0"/>
          <c:showSerName val="0"/>
          <c:showPercent val="0"/>
          <c:showBubbleSize val="0"/>
        </c:dLbls>
        <c:gapWidth val="120"/>
        <c:overlap val="100"/>
        <c:axId val="387538328"/>
        <c:axId val="387544600"/>
      </c:barChart>
      <c:catAx>
        <c:axId val="387538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87544600"/>
        <c:crosses val="autoZero"/>
        <c:auto val="1"/>
        <c:lblAlgn val="ctr"/>
        <c:lblOffset val="100"/>
        <c:tickLblSkip val="1"/>
        <c:tickMarkSkip val="1"/>
        <c:noMultiLvlLbl val="0"/>
      </c:catAx>
      <c:valAx>
        <c:axId val="3875446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87538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202-48AC-9535-06D150005CEB}"/>
                </c:ext>
                <c:ext xmlns:c15="http://schemas.microsoft.com/office/drawing/2012/chart" uri="{CE6537A1-D6FC-4f65-9D91-7224C49458BB}">
                  <c15:dlblFieldTable>
                    <c15:dlblFTEntry>
                      <c15:txfldGUID>{C421FA27-3A08-4D84-A921-B5FEE392FABF}</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202-48AC-9535-06D150005CEB}"/>
                </c:ext>
                <c:ext xmlns:c15="http://schemas.microsoft.com/office/drawing/2012/chart" uri="{CE6537A1-D6FC-4f65-9D91-7224C49458BB}">
                  <c15:dlblFieldTable>
                    <c15:dlblFTEntry>
                      <c15:txfldGUID>{5A4310DA-7A3D-40F7-BF11-7FA6680D7C4B}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202-48AC-9535-06D150005CEB}"/>
                </c:ext>
                <c:ext xmlns:c15="http://schemas.microsoft.com/office/drawing/2012/chart" uri="{CE6537A1-D6FC-4f65-9D91-7224C49458BB}">
                  <c15:dlblFieldTable>
                    <c15:dlblFTEntry>
                      <c15:txfldGUID>{F98F3DEF-1048-40DF-88D7-AAD9103C3325}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202-48AC-9535-06D150005CEB}"/>
                </c:ext>
                <c:ext xmlns:c15="http://schemas.microsoft.com/office/drawing/2012/chart" uri="{CE6537A1-D6FC-4f65-9D91-7224C49458BB}">
                  <c15:dlblFieldTable>
                    <c15:dlblFTEntry>
                      <c15:txfldGUID>{DF7CD90C-22C6-41BB-8171-306863CB1378}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202-48AC-9535-06D150005CEB}"/>
                </c:ext>
                <c:ext xmlns:c15="http://schemas.microsoft.com/office/drawing/2012/chart" uri="{CE6537A1-D6FC-4f65-9D91-7224C49458BB}">
                  <c15:dlblFieldTable>
                    <c15:dlblFTEntry>
                      <c15:txfldGUID>{F837BE40-3BAA-45EF-99BD-F98FC7C978AD}</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202-48AC-9535-06D150005CEB}"/>
                </c:ext>
                <c:ext xmlns:c15="http://schemas.microsoft.com/office/drawing/2012/chart" uri="{CE6537A1-D6FC-4f65-9D91-7224C49458BB}">
                  <c15:dlblFieldTable>
                    <c15:dlblFTEntry>
                      <c15:txfldGUID>{B569CEC5-A4DD-48A4-857C-DD7A400E21E6}</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202-48AC-9535-06D150005CEB}"/>
                </c:ext>
                <c:ext xmlns:c15="http://schemas.microsoft.com/office/drawing/2012/chart" uri="{CE6537A1-D6FC-4f65-9D91-7224C49458BB}">
                  <c15:dlblFieldTable>
                    <c15:dlblFTEntry>
                      <c15:txfldGUID>{C2536F6F-673A-496C-A970-0A95BFE0739D}</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202-48AC-9535-06D150005CEB}"/>
                </c:ext>
                <c:ext xmlns:c15="http://schemas.microsoft.com/office/drawing/2012/chart" uri="{CE6537A1-D6FC-4f65-9D91-7224C49458BB}">
                  <c15:dlblFieldTable>
                    <c15:dlblFTEntry>
                      <c15:txfldGUID>{0C596FD3-FC2C-492C-9A05-F0001B8D84BD}</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202-48AC-9535-06D150005CEB}"/>
                </c:ext>
                <c:ext xmlns:c15="http://schemas.microsoft.com/office/drawing/2012/chart" uri="{CE6537A1-D6FC-4f65-9D91-7224C49458BB}">
                  <c15:dlblFieldTable>
                    <c15:dlblFTEntry>
                      <c15:txfldGUID>{19F95DCA-831C-4A23-BAD2-AE2156260798}</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62.8</c:v>
                </c:pt>
                <c:pt idx="16">
                  <c:v>68.3</c:v>
                </c:pt>
                <c:pt idx="24">
                  <c:v>66.900000000000006</c:v>
                </c:pt>
                <c:pt idx="32">
                  <c:v>66.5</c:v>
                </c:pt>
              </c:numCache>
            </c:numRef>
          </c:xVal>
          <c:yVal>
            <c:numRef>
              <c:f>公会計指標分析・財政指標組合せ分析表!$BP$51:$DC$51</c:f>
              <c:numCache>
                <c:formatCode>#,##0.0;"▲ "#,##0.0</c:formatCode>
                <c:ptCount val="40"/>
                <c:pt idx="0">
                  <c:v>71.099999999999994</c:v>
                </c:pt>
                <c:pt idx="16">
                  <c:v>76.599999999999994</c:v>
                </c:pt>
                <c:pt idx="24">
                  <c:v>77.2</c:v>
                </c:pt>
                <c:pt idx="32">
                  <c:v>95.9</c:v>
                </c:pt>
              </c:numCache>
            </c:numRef>
          </c:yVal>
          <c:smooth val="0"/>
          <c:extLst xmlns:c16r2="http://schemas.microsoft.com/office/drawing/2015/06/chart">
            <c:ext xmlns:c16="http://schemas.microsoft.com/office/drawing/2014/chart" uri="{C3380CC4-5D6E-409C-BE32-E72D297353CC}">
              <c16:uniqueId val="{00000009-D202-48AC-9535-06D150005CE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202-48AC-9535-06D150005CEB}"/>
                </c:ext>
                <c:ext xmlns:c15="http://schemas.microsoft.com/office/drawing/2012/chart" uri="{CE6537A1-D6FC-4f65-9D91-7224C49458BB}">
                  <c15:dlblFieldTable>
                    <c15:dlblFTEntry>
                      <c15:txfldGUID>{9AAE422A-AE67-4E06-A9C2-78E0DA0D3CF0}</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202-48AC-9535-06D150005CEB}"/>
                </c:ext>
                <c:ext xmlns:c15="http://schemas.microsoft.com/office/drawing/2012/chart" uri="{CE6537A1-D6FC-4f65-9D91-7224C49458BB}">
                  <c15:dlblFieldTable>
                    <c15:dlblFTEntry>
                      <c15:txfldGUID>{E0782F7C-CFE1-4965-9B0B-10E7F29AB8B3}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202-48AC-9535-06D150005CEB}"/>
                </c:ext>
                <c:ext xmlns:c15="http://schemas.microsoft.com/office/drawing/2012/chart" uri="{CE6537A1-D6FC-4f65-9D91-7224C49458BB}">
                  <c15:dlblFieldTable>
                    <c15:dlblFTEntry>
                      <c15:txfldGUID>{3DA4A2D8-A394-40ED-AD3C-4F7D98415ABF}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202-48AC-9535-06D150005CEB}"/>
                </c:ext>
                <c:ext xmlns:c15="http://schemas.microsoft.com/office/drawing/2012/chart" uri="{CE6537A1-D6FC-4f65-9D91-7224C49458BB}">
                  <c15:dlblFieldTable>
                    <c15:dlblFTEntry>
                      <c15:txfldGUID>{FE0D7DBB-DD78-4F5C-BD26-88AD7FD43AE8}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202-48AC-9535-06D150005CEB}"/>
                </c:ext>
                <c:ext xmlns:c15="http://schemas.microsoft.com/office/drawing/2012/chart" uri="{CE6537A1-D6FC-4f65-9D91-7224C49458BB}">
                  <c15:dlblFieldTable>
                    <c15:dlblFTEntry>
                      <c15:txfldGUID>{BEDE4AAC-F1D9-4D35-AE2E-806B501A55BD}</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202-48AC-9535-06D150005CEB}"/>
                </c:ext>
                <c:ext xmlns:c15="http://schemas.microsoft.com/office/drawing/2012/chart" uri="{CE6537A1-D6FC-4f65-9D91-7224C49458BB}">
                  <c15:dlblFieldTable>
                    <c15:dlblFTEntry>
                      <c15:txfldGUID>{4940E673-4993-4606-8595-87E231CBF18C}</c15:txfldGUID>
                      <c15:f>公会計指標分析・財政指標組合せ分析表!$BX$50</c15:f>
                      <c15:dlblFieldTableCache>
                        <c:ptCount val="1"/>
                        <c:pt idx="0">
                          <c:v>H29</c:v>
                        </c:pt>
                      </c15:dlblFieldTableCache>
                    </c15:dlblFTEntry>
                  </c15:dlblFieldTable>
                  <c15:showDataLabelsRange val="0"/>
                </c:ext>
              </c:extLst>
            </c:dLbl>
            <c:dLbl>
              <c:idx val="16"/>
              <c:layout>
                <c:manualLayout>
                  <c:x val="-2.4861281923068076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202-48AC-9535-06D150005CEB}"/>
                </c:ext>
                <c:ext xmlns:c15="http://schemas.microsoft.com/office/drawing/2012/chart" uri="{CE6537A1-D6FC-4f65-9D91-7224C49458BB}">
                  <c15:dlblFieldTable>
                    <c15:dlblFTEntry>
                      <c15:txfldGUID>{1CABE061-E287-4F66-A626-588716536285}</c15:txfldGUID>
                      <c15:f>公会計指標分析・財政指標組合せ分析表!$CF$50</c15:f>
                      <c15:dlblFieldTableCache>
                        <c:ptCount val="1"/>
                        <c:pt idx="0">
                          <c:v>H30</c:v>
                        </c:pt>
                      </c15:dlblFieldTableCache>
                    </c15:dlblFTEntry>
                  </c15:dlblFieldTable>
                  <c15:showDataLabelsRange val="0"/>
                </c:ext>
              </c:extLst>
            </c:dLbl>
            <c:dLbl>
              <c:idx val="24"/>
              <c:layout>
                <c:manualLayout>
                  <c:x val="-3.9299669196738322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202-48AC-9535-06D150005CEB}"/>
                </c:ext>
                <c:ext xmlns:c15="http://schemas.microsoft.com/office/drawing/2012/chart" uri="{CE6537A1-D6FC-4f65-9D91-7224C49458BB}">
                  <c15:dlblFieldTable>
                    <c15:dlblFTEntry>
                      <c15:txfldGUID>{B6D6455F-20A7-438F-BF9F-66F7368BC6D9}</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202-48AC-9535-06D150005CEB}"/>
                </c:ext>
                <c:ext xmlns:c15="http://schemas.microsoft.com/office/drawing/2012/chart" uri="{CE6537A1-D6FC-4f65-9D91-7224C49458BB}">
                  <c15:dlblFieldTable>
                    <c15:dlblFTEntry>
                      <c15:txfldGUID>{B914C938-8E34-440E-8DA5-C8E3BA55968C}</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16">
                  <c:v>60</c:v>
                </c:pt>
                <c:pt idx="24">
                  <c:v>60.3</c:v>
                </c:pt>
                <c:pt idx="32">
                  <c:v>61</c:v>
                </c:pt>
              </c:numCache>
            </c:numRef>
          </c:xVal>
          <c:yVal>
            <c:numRef>
              <c:f>公会計指標分析・財政指標組合せ分析表!$BP$55:$DC$55</c:f>
              <c:numCache>
                <c:formatCode>#,##0.0;"▲ "#,##0.0</c:formatCode>
                <c:ptCount val="40"/>
                <c:pt idx="0">
                  <c:v>32.9</c:v>
                </c:pt>
                <c:pt idx="16">
                  <c:v>20.5</c:v>
                </c:pt>
                <c:pt idx="24">
                  <c:v>21.4</c:v>
                </c:pt>
                <c:pt idx="32">
                  <c:v>12.8</c:v>
                </c:pt>
              </c:numCache>
            </c:numRef>
          </c:yVal>
          <c:smooth val="0"/>
          <c:extLst xmlns:c16r2="http://schemas.microsoft.com/office/drawing/2015/06/chart">
            <c:ext xmlns:c16="http://schemas.microsoft.com/office/drawing/2014/chart" uri="{C3380CC4-5D6E-409C-BE32-E72D297353CC}">
              <c16:uniqueId val="{00000013-D202-48AC-9535-06D150005CEB}"/>
            </c:ext>
          </c:extLst>
        </c:ser>
        <c:dLbls>
          <c:showLegendKey val="0"/>
          <c:showVal val="1"/>
          <c:showCatName val="0"/>
          <c:showSerName val="0"/>
          <c:showPercent val="0"/>
          <c:showBubbleSize val="0"/>
        </c:dLbls>
        <c:axId val="395215728"/>
        <c:axId val="395213376"/>
      </c:scatterChart>
      <c:valAx>
        <c:axId val="395215728"/>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5213376"/>
        <c:crosses val="autoZero"/>
        <c:crossBetween val="midCat"/>
      </c:valAx>
      <c:valAx>
        <c:axId val="395213376"/>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95215728"/>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EBE-421B-9369-F39D099CF6DE}"/>
                </c:ext>
                <c:ext xmlns:c15="http://schemas.microsoft.com/office/drawing/2012/chart" uri="{CE6537A1-D6FC-4f65-9D91-7224C49458BB}">
                  <c15:dlblFieldTable>
                    <c15:dlblFTEntry>
                      <c15:txfldGUID>{EBA47AD0-6D57-4FF1-8F04-407C24B9A28F}</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EBE-421B-9369-F39D099CF6DE}"/>
                </c:ext>
                <c:ext xmlns:c15="http://schemas.microsoft.com/office/drawing/2012/chart" uri="{CE6537A1-D6FC-4f65-9D91-7224C49458BB}">
                  <c15:dlblFieldTable>
                    <c15:dlblFTEntry>
                      <c15:txfldGUID>{E26003E1-D85C-4686-B28D-005CC2457746}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EBE-421B-9369-F39D099CF6DE}"/>
                </c:ext>
                <c:ext xmlns:c15="http://schemas.microsoft.com/office/drawing/2012/chart" uri="{CE6537A1-D6FC-4f65-9D91-7224C49458BB}">
                  <c15:dlblFieldTable>
                    <c15:dlblFTEntry>
                      <c15:txfldGUID>{13BBEDF4-1879-4F80-BDDF-7C01B93C40F3}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EBE-421B-9369-F39D099CF6DE}"/>
                </c:ext>
                <c:ext xmlns:c15="http://schemas.microsoft.com/office/drawing/2012/chart" uri="{CE6537A1-D6FC-4f65-9D91-7224C49458BB}">
                  <c15:dlblFieldTable>
                    <c15:dlblFTEntry>
                      <c15:txfldGUID>{09F27F74-DE00-44B2-A2D3-2F97492D8A2E}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EBE-421B-9369-F39D099CF6DE}"/>
                </c:ext>
                <c:ext xmlns:c15="http://schemas.microsoft.com/office/drawing/2012/chart" uri="{CE6537A1-D6FC-4f65-9D91-7224C49458BB}">
                  <c15:dlblFieldTable>
                    <c15:dlblFTEntry>
                      <c15:txfldGUID>{78D9D45E-B26E-4D68-BE95-DE9FD5BF179A}</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EBE-421B-9369-F39D099CF6DE}"/>
                </c:ext>
                <c:ext xmlns:c15="http://schemas.microsoft.com/office/drawing/2012/chart" uri="{CE6537A1-D6FC-4f65-9D91-7224C49458BB}">
                  <c15:dlblFieldTable>
                    <c15:dlblFTEntry>
                      <c15:txfldGUID>{9EC4C0E6-27B3-4B83-9ABC-70C9D0BFA610}</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EBE-421B-9369-F39D099CF6DE}"/>
                </c:ext>
                <c:ext xmlns:c15="http://schemas.microsoft.com/office/drawing/2012/chart" uri="{CE6537A1-D6FC-4f65-9D91-7224C49458BB}">
                  <c15:dlblFieldTable>
                    <c15:dlblFTEntry>
                      <c15:txfldGUID>{E6746C41-8B99-4D4F-BC4A-75C2116005ED}</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EBE-421B-9369-F39D099CF6DE}"/>
                </c:ext>
                <c:ext xmlns:c15="http://schemas.microsoft.com/office/drawing/2012/chart" uri="{CE6537A1-D6FC-4f65-9D91-7224C49458BB}">
                  <c15:dlblFieldTable>
                    <c15:dlblFTEntry>
                      <c15:txfldGUID>{E1B0195C-FB33-46CB-A078-17BE269ECCB5}</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EBE-421B-9369-F39D099CF6DE}"/>
                </c:ext>
                <c:ext xmlns:c15="http://schemas.microsoft.com/office/drawing/2012/chart" uri="{CE6537A1-D6FC-4f65-9D91-7224C49458BB}">
                  <c15:dlblFieldTable>
                    <c15:dlblFTEntry>
                      <c15:txfldGUID>{F9B480C8-6AFC-4B3D-A118-AF1F61F7A3B6}</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c:v>
                </c:pt>
                <c:pt idx="8">
                  <c:v>7.3</c:v>
                </c:pt>
                <c:pt idx="16">
                  <c:v>7.4</c:v>
                </c:pt>
                <c:pt idx="24">
                  <c:v>7.2</c:v>
                </c:pt>
                <c:pt idx="32">
                  <c:v>7.1</c:v>
                </c:pt>
              </c:numCache>
            </c:numRef>
          </c:xVal>
          <c:yVal>
            <c:numRef>
              <c:f>公会計指標分析・財政指標組合せ分析表!$BP$73:$DC$73</c:f>
              <c:numCache>
                <c:formatCode>#,##0.0;"▲ "#,##0.0</c:formatCode>
                <c:ptCount val="40"/>
                <c:pt idx="0">
                  <c:v>71.099999999999994</c:v>
                </c:pt>
                <c:pt idx="8">
                  <c:v>78.099999999999994</c:v>
                </c:pt>
                <c:pt idx="16">
                  <c:v>76.599999999999994</c:v>
                </c:pt>
                <c:pt idx="24">
                  <c:v>77.2</c:v>
                </c:pt>
                <c:pt idx="32">
                  <c:v>95.9</c:v>
                </c:pt>
              </c:numCache>
            </c:numRef>
          </c:yVal>
          <c:smooth val="0"/>
          <c:extLst xmlns:c16r2="http://schemas.microsoft.com/office/drawing/2015/06/chart">
            <c:ext xmlns:c16="http://schemas.microsoft.com/office/drawing/2014/chart" uri="{C3380CC4-5D6E-409C-BE32-E72D297353CC}">
              <c16:uniqueId val="{00000009-1EBE-421B-9369-F39D099CF6D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EBE-421B-9369-F39D099CF6DE}"/>
                </c:ext>
                <c:ext xmlns:c15="http://schemas.microsoft.com/office/drawing/2012/chart" uri="{CE6537A1-D6FC-4f65-9D91-7224C49458BB}">
                  <c15:dlblFieldTable>
                    <c15:dlblFTEntry>
                      <c15:txfldGUID>{AFA59F63-65D0-4AA5-9D86-295B69A66287}</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EBE-421B-9369-F39D099CF6DE}"/>
                </c:ext>
                <c:ext xmlns:c15="http://schemas.microsoft.com/office/drawing/2012/chart" uri="{CE6537A1-D6FC-4f65-9D91-7224C49458BB}">
                  <c15:dlblFieldTable>
                    <c15:dlblFTEntry>
                      <c15:txfldGUID>{04FC5C0A-34F2-4D9E-B450-95270AA2BCCC}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EBE-421B-9369-F39D099CF6DE}"/>
                </c:ext>
                <c:ext xmlns:c15="http://schemas.microsoft.com/office/drawing/2012/chart" uri="{CE6537A1-D6FC-4f65-9D91-7224C49458BB}">
                  <c15:dlblFieldTable>
                    <c15:dlblFTEntry>
                      <c15:txfldGUID>{C1133367-DE83-4328-A6FC-C5D80EABB198}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EBE-421B-9369-F39D099CF6DE}"/>
                </c:ext>
                <c:ext xmlns:c15="http://schemas.microsoft.com/office/drawing/2012/chart" uri="{CE6537A1-D6FC-4f65-9D91-7224C49458BB}">
                  <c15:dlblFieldTable>
                    <c15:dlblFTEntry>
                      <c15:txfldGUID>{116BCDA3-0C83-45A1-93F3-6F549B42ED1E}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EBE-421B-9369-F39D099CF6DE}"/>
                </c:ext>
                <c:ext xmlns:c15="http://schemas.microsoft.com/office/drawing/2012/chart" uri="{CE6537A1-D6FC-4f65-9D91-7224C49458BB}">
                  <c15:dlblFieldTable>
                    <c15:dlblFTEntry>
                      <c15:txfldGUID>{6566D2BF-6199-4F27-BD9A-429C7F25483A}</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EBE-421B-9369-F39D099CF6DE}"/>
                </c:ext>
                <c:ext xmlns:c15="http://schemas.microsoft.com/office/drawing/2012/chart" uri="{CE6537A1-D6FC-4f65-9D91-7224C49458BB}">
                  <c15:dlblFieldTable>
                    <c15:dlblFTEntry>
                      <c15:txfldGUID>{C53C770C-38F7-45DD-AB9B-3009693529A7}</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EBE-421B-9369-F39D099CF6DE}"/>
                </c:ext>
                <c:ext xmlns:c15="http://schemas.microsoft.com/office/drawing/2012/chart" uri="{CE6537A1-D6FC-4f65-9D91-7224C49458BB}">
                  <c15:dlblFieldTable>
                    <c15:dlblFTEntry>
                      <c15:txfldGUID>{FCEABABF-BF99-41EE-B2FF-2FC9B5A72492}</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EBE-421B-9369-F39D099CF6DE}"/>
                </c:ext>
                <c:ext xmlns:c15="http://schemas.microsoft.com/office/drawing/2012/chart" uri="{CE6537A1-D6FC-4f65-9D91-7224C49458BB}">
                  <c15:dlblFieldTable>
                    <c15:dlblFTEntry>
                      <c15:txfldGUID>{C4697387-663A-4C37-855C-4C4E80F48FFA}</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EBE-421B-9369-F39D099CF6DE}"/>
                </c:ext>
                <c:ext xmlns:c15="http://schemas.microsoft.com/office/drawing/2012/chart" uri="{CE6537A1-D6FC-4f65-9D91-7224C49458BB}">
                  <c15:dlblFieldTable>
                    <c15:dlblFTEntry>
                      <c15:txfldGUID>{165B01A5-43BE-4311-AFEF-68907759CD05}</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7.9</c:v>
                </c:pt>
                <c:pt idx="24">
                  <c:v>7.7</c:v>
                </c:pt>
                <c:pt idx="32">
                  <c:v>7.3</c:v>
                </c:pt>
              </c:numCache>
            </c:numRef>
          </c:xVal>
          <c:yVal>
            <c:numRef>
              <c:f>公会計指標分析・財政指標組合せ分析表!$BP$77:$DC$77</c:f>
              <c:numCache>
                <c:formatCode>#,##0.0;"▲ "#,##0.0</c:formatCode>
                <c:ptCount val="40"/>
                <c:pt idx="0">
                  <c:v>32.9</c:v>
                </c:pt>
                <c:pt idx="8">
                  <c:v>28.5</c:v>
                </c:pt>
                <c:pt idx="16">
                  <c:v>20.5</c:v>
                </c:pt>
                <c:pt idx="24">
                  <c:v>21.4</c:v>
                </c:pt>
                <c:pt idx="32">
                  <c:v>12.8</c:v>
                </c:pt>
              </c:numCache>
            </c:numRef>
          </c:yVal>
          <c:smooth val="0"/>
          <c:extLst xmlns:c16r2="http://schemas.microsoft.com/office/drawing/2015/06/chart">
            <c:ext xmlns:c16="http://schemas.microsoft.com/office/drawing/2014/chart" uri="{C3380CC4-5D6E-409C-BE32-E72D297353CC}">
              <c16:uniqueId val="{00000013-1EBE-421B-9369-F39D099CF6DE}"/>
            </c:ext>
          </c:extLst>
        </c:ser>
        <c:dLbls>
          <c:showLegendKey val="0"/>
          <c:showVal val="1"/>
          <c:showCatName val="0"/>
          <c:showSerName val="0"/>
          <c:showPercent val="0"/>
          <c:showBubbleSize val="0"/>
        </c:dLbls>
        <c:axId val="395216512"/>
        <c:axId val="395214552"/>
      </c:scatterChart>
      <c:valAx>
        <c:axId val="395216512"/>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5214552"/>
        <c:crosses val="autoZero"/>
        <c:crossBetween val="midCat"/>
      </c:valAx>
      <c:valAx>
        <c:axId val="395214552"/>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95216512"/>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北海道倶知安町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15,123
14,300
261.34
13,167,150
12,914,539
248,463
5,169,176
10,642,268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95.9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a:t>
          </a:r>
          <a:r>
            <a:rPr kumimoji="1" lang="en-US" altLang="ja-JP" sz="1300">
              <a:latin typeface="ＭＳ Ｐゴシック" panose="020B0600070205080204" pitchFamily="50" charset="-128"/>
              <a:ea typeface="ＭＳ Ｐゴシック" panose="020B0600070205080204" pitchFamily="50" charset="-128"/>
            </a:rPr>
            <a:t>0.61</a:t>
          </a:r>
          <a:r>
            <a:rPr kumimoji="1" lang="ja-JP" altLang="en-US" sz="1300">
              <a:latin typeface="ＭＳ Ｐゴシック" panose="020B0600070205080204" pitchFamily="50" charset="-128"/>
              <a:ea typeface="ＭＳ Ｐゴシック" panose="020B0600070205080204" pitchFamily="50" charset="-128"/>
            </a:rPr>
            <a:t>と類似団体平均を上回っており、上昇傾向が続いている。</a:t>
          </a:r>
        </a:p>
        <a:p>
          <a:r>
            <a:rPr kumimoji="1" lang="ja-JP" altLang="en-US" sz="1300">
              <a:latin typeface="ＭＳ Ｐゴシック" panose="020B0600070205080204" pitchFamily="50" charset="-128"/>
              <a:ea typeface="ＭＳ Ｐゴシック" panose="020B0600070205080204" pitchFamily="50" charset="-128"/>
            </a:rPr>
            <a:t>税収は増加傾向にあり、土地取引や大規模施設、民間賃貸共同住宅の建設が引き続き好調な事が、個人収益、企業収益の増となり、この事が住民税の増及び固定資産税の増へとつながっている。今後も、投資的経費の抑制や事務事業の見直しを図り、歳出の削減を強化するとともに、さらなる徴収業務強化等により歳入確保に努め、安定した財政基盤を築くよう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58738</xdr:rowOff>
    </xdr:from>
    <xdr:to>
      <xdr:col>23</xdr:col>
      <xdr:colOff>133350</xdr:colOff>
      <xdr:row>44</xdr:row>
      <xdr:rowOff>134938</xdr:rowOff>
    </xdr:to>
    <xdr:cxnSp macro="">
      <xdr:nvCxnSpPr>
        <xdr:cNvPr id="67" name="直線コネクタ 66"/>
        <xdr:cNvCxnSpPr/>
      </xdr:nvCxnSpPr>
      <xdr:spPr>
        <a:xfrm flipV="1">
          <a:off x="4953000" y="623093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145115</xdr:rowOff>
    </xdr:from>
    <xdr:ext cx="762000" cy="259045"/>
    <xdr:sp macro="" textlink="">
      <xdr:nvSpPr>
        <xdr:cNvPr id="70" name="財政力最大値テキスト"/>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58738</xdr:rowOff>
    </xdr:from>
    <xdr:to>
      <xdr:col>24</xdr:col>
      <xdr:colOff>12700</xdr:colOff>
      <xdr:row>36</xdr:row>
      <xdr:rowOff>58738</xdr:rowOff>
    </xdr:to>
    <xdr:cxnSp macro="">
      <xdr:nvCxnSpPr>
        <xdr:cNvPr id="71" name="直線コネクタ 70"/>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75671</xdr:rowOff>
    </xdr:from>
    <xdr:to>
      <xdr:col>23</xdr:col>
      <xdr:colOff>133350</xdr:colOff>
      <xdr:row>42</xdr:row>
      <xdr:rowOff>105833</xdr:rowOff>
    </xdr:to>
    <xdr:cxnSp macro="">
      <xdr:nvCxnSpPr>
        <xdr:cNvPr id="72" name="直線コネクタ 71"/>
        <xdr:cNvCxnSpPr/>
      </xdr:nvCxnSpPr>
      <xdr:spPr>
        <a:xfrm flipV="1">
          <a:off x="4114800" y="7276571"/>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57273</xdr:rowOff>
    </xdr:from>
    <xdr:ext cx="762000" cy="259045"/>
    <xdr:sp macro="" textlink="">
      <xdr:nvSpPr>
        <xdr:cNvPr id="73" name="財政力平均値テキスト"/>
        <xdr:cNvSpPr txBox="1"/>
      </xdr:nvSpPr>
      <xdr:spPr>
        <a:xfrm>
          <a:off x="5041900" y="7258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85196</xdr:rowOff>
    </xdr:from>
    <xdr:to>
      <xdr:col>23</xdr:col>
      <xdr:colOff>184150</xdr:colOff>
      <xdr:row>43</xdr:row>
      <xdr:rowOff>15346</xdr:rowOff>
    </xdr:to>
    <xdr:sp macro="" textlink="">
      <xdr:nvSpPr>
        <xdr:cNvPr id="74" name="フローチャート: 判断 73"/>
        <xdr:cNvSpPr/>
      </xdr:nvSpPr>
      <xdr:spPr>
        <a:xfrm>
          <a:off x="49022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135996</xdr:rowOff>
    </xdr:to>
    <xdr:cxnSp macro="">
      <xdr:nvCxnSpPr>
        <xdr:cNvPr id="75" name="直線コネクタ 74"/>
        <xdr:cNvCxnSpPr/>
      </xdr:nvCxnSpPr>
      <xdr:spPr>
        <a:xfrm flipV="1">
          <a:off x="3225800" y="7306733"/>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6" name="フローチャート: 判断 75"/>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77" name="テキスト ボックス 76"/>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135996</xdr:rowOff>
    </xdr:from>
    <xdr:to>
      <xdr:col>15</xdr:col>
      <xdr:colOff>82550</xdr:colOff>
      <xdr:row>43</xdr:row>
      <xdr:rowOff>4763</xdr:rowOff>
    </xdr:to>
    <xdr:cxnSp macro="">
      <xdr:nvCxnSpPr>
        <xdr:cNvPr id="78" name="直線コネクタ 77"/>
        <xdr:cNvCxnSpPr/>
      </xdr:nvCxnSpPr>
      <xdr:spPr>
        <a:xfrm flipV="1">
          <a:off x="2336800" y="733689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85196</xdr:rowOff>
    </xdr:from>
    <xdr:to>
      <xdr:col>15</xdr:col>
      <xdr:colOff>133350</xdr:colOff>
      <xdr:row>43</xdr:row>
      <xdr:rowOff>15346</xdr:rowOff>
    </xdr:to>
    <xdr:sp macro="" textlink="">
      <xdr:nvSpPr>
        <xdr:cNvPr id="79" name="フローチャート: 判断 78"/>
        <xdr:cNvSpPr/>
      </xdr:nvSpPr>
      <xdr:spPr>
        <a:xfrm>
          <a:off x="3175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123</xdr:rowOff>
    </xdr:from>
    <xdr:ext cx="762000" cy="259045"/>
    <xdr:sp macro="" textlink="">
      <xdr:nvSpPr>
        <xdr:cNvPr id="80" name="テキスト ボックス 79"/>
        <xdr:cNvSpPr txBox="1"/>
      </xdr:nvSpPr>
      <xdr:spPr>
        <a:xfrm>
          <a:off x="2844800" y="737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4763</xdr:rowOff>
    </xdr:from>
    <xdr:to>
      <xdr:col>11</xdr:col>
      <xdr:colOff>31750</xdr:colOff>
      <xdr:row>43</xdr:row>
      <xdr:rowOff>34925</xdr:rowOff>
    </xdr:to>
    <xdr:cxnSp macro="">
      <xdr:nvCxnSpPr>
        <xdr:cNvPr id="81" name="直線コネクタ 80"/>
        <xdr:cNvCxnSpPr/>
      </xdr:nvCxnSpPr>
      <xdr:spPr>
        <a:xfrm flipV="1">
          <a:off x="1447800" y="737711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82" name="フローチャート: 判断 81"/>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3" name="テキスト ボックス 82"/>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105304</xdr:rowOff>
    </xdr:from>
    <xdr:to>
      <xdr:col>7</xdr:col>
      <xdr:colOff>31750</xdr:colOff>
      <xdr:row>43</xdr:row>
      <xdr:rowOff>35454</xdr:rowOff>
    </xdr:to>
    <xdr:sp macro="" textlink="">
      <xdr:nvSpPr>
        <xdr:cNvPr id="84" name="フローチャート: 判断 83"/>
        <xdr:cNvSpPr/>
      </xdr:nvSpPr>
      <xdr:spPr>
        <a:xfrm>
          <a:off x="1397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45631</xdr:rowOff>
    </xdr:from>
    <xdr:ext cx="762000" cy="259045"/>
    <xdr:sp macro="" textlink="">
      <xdr:nvSpPr>
        <xdr:cNvPr id="85" name="テキスト ボックス 84"/>
        <xdr:cNvSpPr txBox="1"/>
      </xdr:nvSpPr>
      <xdr:spPr>
        <a:xfrm>
          <a:off x="1066800" y="70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24871</xdr:rowOff>
    </xdr:from>
    <xdr:to>
      <xdr:col>23</xdr:col>
      <xdr:colOff>184150</xdr:colOff>
      <xdr:row>42</xdr:row>
      <xdr:rowOff>126471</xdr:rowOff>
    </xdr:to>
    <xdr:sp macro="" textlink="">
      <xdr:nvSpPr>
        <xdr:cNvPr id="91" name="楕円 90"/>
        <xdr:cNvSpPr/>
      </xdr:nvSpPr>
      <xdr:spPr>
        <a:xfrm>
          <a:off x="4902200" y="722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41398</xdr:rowOff>
    </xdr:from>
    <xdr:ext cx="762000" cy="259045"/>
    <xdr:sp macro="" textlink="">
      <xdr:nvSpPr>
        <xdr:cNvPr id="92" name="財政力該当値テキスト"/>
        <xdr:cNvSpPr txBox="1"/>
      </xdr:nvSpPr>
      <xdr:spPr>
        <a:xfrm>
          <a:off x="5041900" y="707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3" name="楕円 92"/>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94" name="テキスト ボックス 93"/>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85196</xdr:rowOff>
    </xdr:from>
    <xdr:to>
      <xdr:col>15</xdr:col>
      <xdr:colOff>133350</xdr:colOff>
      <xdr:row>43</xdr:row>
      <xdr:rowOff>15346</xdr:rowOff>
    </xdr:to>
    <xdr:sp macro="" textlink="">
      <xdr:nvSpPr>
        <xdr:cNvPr id="95" name="楕円 94"/>
        <xdr:cNvSpPr/>
      </xdr:nvSpPr>
      <xdr:spPr>
        <a:xfrm>
          <a:off x="3175000" y="728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25523</xdr:rowOff>
    </xdr:from>
    <xdr:ext cx="762000" cy="259045"/>
    <xdr:sp macro="" textlink="">
      <xdr:nvSpPr>
        <xdr:cNvPr id="96" name="テキスト ボックス 95"/>
        <xdr:cNvSpPr txBox="1"/>
      </xdr:nvSpPr>
      <xdr:spPr>
        <a:xfrm>
          <a:off x="2844800" y="7054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125413</xdr:rowOff>
    </xdr:from>
    <xdr:to>
      <xdr:col>11</xdr:col>
      <xdr:colOff>82550</xdr:colOff>
      <xdr:row>43</xdr:row>
      <xdr:rowOff>55563</xdr:rowOff>
    </xdr:to>
    <xdr:sp macro="" textlink="">
      <xdr:nvSpPr>
        <xdr:cNvPr id="97" name="楕円 96"/>
        <xdr:cNvSpPr/>
      </xdr:nvSpPr>
      <xdr:spPr>
        <a:xfrm>
          <a:off x="2286000" y="73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40340</xdr:rowOff>
    </xdr:from>
    <xdr:ext cx="762000" cy="259045"/>
    <xdr:sp macro="" textlink="">
      <xdr:nvSpPr>
        <xdr:cNvPr id="98" name="テキスト ボックス 97"/>
        <xdr:cNvSpPr txBox="1"/>
      </xdr:nvSpPr>
      <xdr:spPr>
        <a:xfrm>
          <a:off x="1955800" y="741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99" name="楕円 98"/>
        <xdr:cNvSpPr/>
      </xdr:nvSpPr>
      <xdr:spPr>
        <a:xfrm>
          <a:off x="1397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100" name="テキスト ボックス 99"/>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a:t>
          </a:r>
          <a:r>
            <a:rPr kumimoji="1" lang="en-US" altLang="ja-JP" sz="1300">
              <a:latin typeface="ＭＳ Ｐゴシック" panose="020B0600070205080204" pitchFamily="50" charset="-128"/>
              <a:ea typeface="ＭＳ Ｐゴシック" panose="020B0600070205080204" pitchFamily="50" charset="-128"/>
            </a:rPr>
            <a:t>85.7</a:t>
          </a:r>
          <a:r>
            <a:rPr kumimoji="1" lang="ja-JP" altLang="en-US" sz="1300">
              <a:latin typeface="ＭＳ Ｐゴシック" panose="020B0600070205080204" pitchFamily="50" charset="-128"/>
              <a:ea typeface="ＭＳ Ｐゴシック" panose="020B0600070205080204" pitchFamily="50" charset="-128"/>
            </a:rPr>
            <a:t>％と類似団体平均を下回っている。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前年との比較では比率が</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ポイント改善する結果となった。</a:t>
          </a:r>
        </a:p>
        <a:p>
          <a:r>
            <a:rPr kumimoji="1" lang="ja-JP" altLang="en-US" sz="1300">
              <a:latin typeface="ＭＳ Ｐゴシック" panose="020B0600070205080204" pitchFamily="50" charset="-128"/>
              <a:ea typeface="ＭＳ Ｐゴシック" panose="020B0600070205080204" pitchFamily="50" charset="-128"/>
            </a:rPr>
            <a:t>歳出においては人件費や物件費などが増加したが、一方で、経常一般財源のうち地方税、地方消費税交付金などが増加したことが主な要因である。</a:t>
          </a:r>
        </a:p>
        <a:p>
          <a:r>
            <a:rPr kumimoji="1" lang="ja-JP" altLang="en-US" sz="1300">
              <a:latin typeface="ＭＳ Ｐゴシック" panose="020B0600070205080204" pitchFamily="50" charset="-128"/>
              <a:ea typeface="ＭＳ Ｐゴシック" panose="020B0600070205080204" pitchFamily="50" charset="-128"/>
            </a:rPr>
            <a:t>今後も、経常経費の削減等の実施により健全な財政運営に努める。</a:t>
          </a: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2329</xdr:rowOff>
    </xdr:from>
    <xdr:to>
      <xdr:col>23</xdr:col>
      <xdr:colOff>133350</xdr:colOff>
      <xdr:row>66</xdr:row>
      <xdr:rowOff>102658</xdr:rowOff>
    </xdr:to>
    <xdr:cxnSp macro="">
      <xdr:nvCxnSpPr>
        <xdr:cNvPr id="130" name="直線コネクタ 129"/>
        <xdr:cNvCxnSpPr/>
      </xdr:nvCxnSpPr>
      <xdr:spPr>
        <a:xfrm flipV="1">
          <a:off x="4953000" y="9946429"/>
          <a:ext cx="0" cy="1471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74735</xdr:rowOff>
    </xdr:from>
    <xdr:ext cx="762000" cy="259045"/>
    <xdr:sp macro="" textlink="">
      <xdr:nvSpPr>
        <xdr:cNvPr id="131" name="財政構造の弾力性最小値テキスト"/>
        <xdr:cNvSpPr txBox="1"/>
      </xdr:nvSpPr>
      <xdr:spPr>
        <a:xfrm>
          <a:off x="5041900" y="1139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102658</xdr:rowOff>
    </xdr:from>
    <xdr:to>
      <xdr:col>24</xdr:col>
      <xdr:colOff>12700</xdr:colOff>
      <xdr:row>66</xdr:row>
      <xdr:rowOff>102658</xdr:rowOff>
    </xdr:to>
    <xdr:cxnSp macro="">
      <xdr:nvCxnSpPr>
        <xdr:cNvPr id="132" name="直線コネクタ 131"/>
        <xdr:cNvCxnSpPr/>
      </xdr:nvCxnSpPr>
      <xdr:spPr>
        <a:xfrm>
          <a:off x="4864100" y="1141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88706</xdr:rowOff>
    </xdr:from>
    <xdr:ext cx="762000" cy="259045"/>
    <xdr:sp macro="" textlink="">
      <xdr:nvSpPr>
        <xdr:cNvPr id="133" name="財政構造の弾力性最大値テキスト"/>
        <xdr:cNvSpPr txBox="1"/>
      </xdr:nvSpPr>
      <xdr:spPr>
        <a:xfrm>
          <a:off x="5041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2329</xdr:rowOff>
    </xdr:from>
    <xdr:to>
      <xdr:col>24</xdr:col>
      <xdr:colOff>12700</xdr:colOff>
      <xdr:row>58</xdr:row>
      <xdr:rowOff>2329</xdr:rowOff>
    </xdr:to>
    <xdr:cxnSp macro="">
      <xdr:nvCxnSpPr>
        <xdr:cNvPr id="134" name="直線コネクタ 133"/>
        <xdr:cNvCxnSpPr/>
      </xdr:nvCxnSpPr>
      <xdr:spPr>
        <a:xfrm>
          <a:off x="4864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163619</xdr:rowOff>
    </xdr:from>
    <xdr:to>
      <xdr:col>23</xdr:col>
      <xdr:colOff>133350</xdr:colOff>
      <xdr:row>62</xdr:row>
      <xdr:rowOff>8255</xdr:rowOff>
    </xdr:to>
    <xdr:cxnSp macro="">
      <xdr:nvCxnSpPr>
        <xdr:cNvPr id="135" name="直線コネクタ 134"/>
        <xdr:cNvCxnSpPr/>
      </xdr:nvCxnSpPr>
      <xdr:spPr>
        <a:xfrm flipV="1">
          <a:off x="4114800" y="10622069"/>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90398</xdr:rowOff>
    </xdr:from>
    <xdr:ext cx="762000" cy="259045"/>
    <xdr:sp macro="" textlink="">
      <xdr:nvSpPr>
        <xdr:cNvPr id="136" name="財政構造の弾力性平均値テキスト"/>
        <xdr:cNvSpPr txBox="1"/>
      </xdr:nvSpPr>
      <xdr:spPr>
        <a:xfrm>
          <a:off x="5041900" y="10720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7" name="フローチャート: 判断 136"/>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107315</xdr:rowOff>
    </xdr:from>
    <xdr:to>
      <xdr:col>19</xdr:col>
      <xdr:colOff>133350</xdr:colOff>
      <xdr:row>62</xdr:row>
      <xdr:rowOff>8255</xdr:rowOff>
    </xdr:to>
    <xdr:cxnSp macro="">
      <xdr:nvCxnSpPr>
        <xdr:cNvPr id="138" name="直線コネクタ 137"/>
        <xdr:cNvCxnSpPr/>
      </xdr:nvCxnSpPr>
      <xdr:spPr>
        <a:xfrm>
          <a:off x="3225800" y="1056576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9" name="フローチャート: 判断 138"/>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57379</xdr:rowOff>
    </xdr:from>
    <xdr:ext cx="736600" cy="259045"/>
    <xdr:sp macro="" textlink="">
      <xdr:nvSpPr>
        <xdr:cNvPr id="140" name="テキスト ボックス 139"/>
        <xdr:cNvSpPr txBox="1"/>
      </xdr:nvSpPr>
      <xdr:spPr>
        <a:xfrm>
          <a:off x="3733800" y="10858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26881</xdr:rowOff>
    </xdr:from>
    <xdr:to>
      <xdr:col>15</xdr:col>
      <xdr:colOff>82550</xdr:colOff>
      <xdr:row>61</xdr:row>
      <xdr:rowOff>107315</xdr:rowOff>
    </xdr:to>
    <xdr:cxnSp macro="">
      <xdr:nvCxnSpPr>
        <xdr:cNvPr id="141" name="直線コネクタ 140"/>
        <xdr:cNvCxnSpPr/>
      </xdr:nvCxnSpPr>
      <xdr:spPr>
        <a:xfrm>
          <a:off x="2336800" y="1048533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2" name="フローチャート: 判断 141"/>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33248</xdr:rowOff>
    </xdr:from>
    <xdr:ext cx="762000" cy="259045"/>
    <xdr:sp macro="" textlink="">
      <xdr:nvSpPr>
        <xdr:cNvPr id="143" name="テキスト ボックス 142"/>
        <xdr:cNvSpPr txBox="1"/>
      </xdr:nvSpPr>
      <xdr:spPr>
        <a:xfrm>
          <a:off x="2844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26881</xdr:rowOff>
    </xdr:from>
    <xdr:to>
      <xdr:col>11</xdr:col>
      <xdr:colOff>31750</xdr:colOff>
      <xdr:row>61</xdr:row>
      <xdr:rowOff>63077</xdr:rowOff>
    </xdr:to>
    <xdr:cxnSp macro="">
      <xdr:nvCxnSpPr>
        <xdr:cNvPr id="144" name="直線コネクタ 143"/>
        <xdr:cNvCxnSpPr/>
      </xdr:nvCxnSpPr>
      <xdr:spPr>
        <a:xfrm flipV="1">
          <a:off x="1447800" y="10485331"/>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98213</xdr:rowOff>
    </xdr:from>
    <xdr:to>
      <xdr:col>11</xdr:col>
      <xdr:colOff>82550</xdr:colOff>
      <xdr:row>63</xdr:row>
      <xdr:rowOff>28363</xdr:rowOff>
    </xdr:to>
    <xdr:sp macro="" textlink="">
      <xdr:nvSpPr>
        <xdr:cNvPr id="145" name="フローチャート: 判断 144"/>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13140</xdr:rowOff>
    </xdr:from>
    <xdr:ext cx="762000" cy="259045"/>
    <xdr:sp macro="" textlink="">
      <xdr:nvSpPr>
        <xdr:cNvPr id="146" name="テキスト ボックス 145"/>
        <xdr:cNvSpPr txBox="1"/>
      </xdr:nvSpPr>
      <xdr:spPr>
        <a:xfrm>
          <a:off x="1955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78105</xdr:rowOff>
    </xdr:from>
    <xdr:to>
      <xdr:col>7</xdr:col>
      <xdr:colOff>31750</xdr:colOff>
      <xdr:row>63</xdr:row>
      <xdr:rowOff>8255</xdr:rowOff>
    </xdr:to>
    <xdr:sp macro="" textlink="">
      <xdr:nvSpPr>
        <xdr:cNvPr id="147" name="フローチャート: 判断 146"/>
        <xdr:cNvSpPr/>
      </xdr:nvSpPr>
      <xdr:spPr>
        <a:xfrm>
          <a:off x="1397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164482</xdr:rowOff>
    </xdr:from>
    <xdr:ext cx="762000" cy="259045"/>
    <xdr:sp macro="" textlink="">
      <xdr:nvSpPr>
        <xdr:cNvPr id="148" name="テキスト ボックス 147"/>
        <xdr:cNvSpPr txBox="1"/>
      </xdr:nvSpPr>
      <xdr:spPr>
        <a:xfrm>
          <a:off x="1066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112819</xdr:rowOff>
    </xdr:from>
    <xdr:to>
      <xdr:col>23</xdr:col>
      <xdr:colOff>184150</xdr:colOff>
      <xdr:row>62</xdr:row>
      <xdr:rowOff>42969</xdr:rowOff>
    </xdr:to>
    <xdr:sp macro="" textlink="">
      <xdr:nvSpPr>
        <xdr:cNvPr id="154" name="楕円 153"/>
        <xdr:cNvSpPr/>
      </xdr:nvSpPr>
      <xdr:spPr>
        <a:xfrm>
          <a:off x="49022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129346</xdr:rowOff>
    </xdr:from>
    <xdr:ext cx="762000" cy="259045"/>
    <xdr:sp macro="" textlink="">
      <xdr:nvSpPr>
        <xdr:cNvPr id="155" name="財政構造の弾力性該当値テキスト"/>
        <xdr:cNvSpPr txBox="1"/>
      </xdr:nvSpPr>
      <xdr:spPr>
        <a:xfrm>
          <a:off x="5041900" y="10416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128905</xdr:rowOff>
    </xdr:from>
    <xdr:to>
      <xdr:col>19</xdr:col>
      <xdr:colOff>184150</xdr:colOff>
      <xdr:row>62</xdr:row>
      <xdr:rowOff>59055</xdr:rowOff>
    </xdr:to>
    <xdr:sp macro="" textlink="">
      <xdr:nvSpPr>
        <xdr:cNvPr id="156" name="楕円 155"/>
        <xdr:cNvSpPr/>
      </xdr:nvSpPr>
      <xdr:spPr>
        <a:xfrm>
          <a:off x="4064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69232</xdr:rowOff>
    </xdr:from>
    <xdr:ext cx="736600" cy="259045"/>
    <xdr:sp macro="" textlink="">
      <xdr:nvSpPr>
        <xdr:cNvPr id="157" name="テキスト ボックス 156"/>
        <xdr:cNvSpPr txBox="1"/>
      </xdr:nvSpPr>
      <xdr:spPr>
        <a:xfrm>
          <a:off x="3733800" y="1035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56515</xdr:rowOff>
    </xdr:from>
    <xdr:to>
      <xdr:col>15</xdr:col>
      <xdr:colOff>133350</xdr:colOff>
      <xdr:row>61</xdr:row>
      <xdr:rowOff>158115</xdr:rowOff>
    </xdr:to>
    <xdr:sp macro="" textlink="">
      <xdr:nvSpPr>
        <xdr:cNvPr id="158" name="楕円 157"/>
        <xdr:cNvSpPr/>
      </xdr:nvSpPr>
      <xdr:spPr>
        <a:xfrm>
          <a:off x="3175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168292</xdr:rowOff>
    </xdr:from>
    <xdr:ext cx="762000" cy="259045"/>
    <xdr:sp macro="" textlink="">
      <xdr:nvSpPr>
        <xdr:cNvPr id="159" name="テキスト ボックス 158"/>
        <xdr:cNvSpPr txBox="1"/>
      </xdr:nvSpPr>
      <xdr:spPr>
        <a:xfrm>
          <a:off x="2844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147531</xdr:rowOff>
    </xdr:from>
    <xdr:to>
      <xdr:col>11</xdr:col>
      <xdr:colOff>82550</xdr:colOff>
      <xdr:row>61</xdr:row>
      <xdr:rowOff>77681</xdr:rowOff>
    </xdr:to>
    <xdr:sp macro="" textlink="">
      <xdr:nvSpPr>
        <xdr:cNvPr id="160" name="楕円 159"/>
        <xdr:cNvSpPr/>
      </xdr:nvSpPr>
      <xdr:spPr>
        <a:xfrm>
          <a:off x="22860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87858</xdr:rowOff>
    </xdr:from>
    <xdr:ext cx="762000" cy="259045"/>
    <xdr:sp macro="" textlink="">
      <xdr:nvSpPr>
        <xdr:cNvPr id="161" name="テキスト ボックス 160"/>
        <xdr:cNvSpPr txBox="1"/>
      </xdr:nvSpPr>
      <xdr:spPr>
        <a:xfrm>
          <a:off x="1955800" y="1020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12277</xdr:rowOff>
    </xdr:from>
    <xdr:to>
      <xdr:col>7</xdr:col>
      <xdr:colOff>31750</xdr:colOff>
      <xdr:row>61</xdr:row>
      <xdr:rowOff>113877</xdr:rowOff>
    </xdr:to>
    <xdr:sp macro="" textlink="">
      <xdr:nvSpPr>
        <xdr:cNvPr id="162" name="楕円 161"/>
        <xdr:cNvSpPr/>
      </xdr:nvSpPr>
      <xdr:spPr>
        <a:xfrm>
          <a:off x="1397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124054</xdr:rowOff>
    </xdr:from>
    <xdr:ext cx="762000" cy="259045"/>
    <xdr:sp macro="" textlink="">
      <xdr:nvSpPr>
        <xdr:cNvPr id="163" name="テキスト ボックス 162"/>
        <xdr:cNvSpPr txBox="1"/>
      </xdr:nvSpPr>
      <xdr:spPr>
        <a:xfrm>
          <a:off x="1066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[234,268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人件費・物件費等の人口１人当たりの決算額が類似団体平均を上回り続けているのは、北海道内でも有数の豪雪地帯である事による除排雪経費が多額である事が大きな要因の一つとなっている。</a:t>
          </a:r>
        </a:p>
        <a:p>
          <a:r>
            <a:rPr kumimoji="1" lang="ja-JP" altLang="en-US" sz="1300">
              <a:latin typeface="ＭＳ Ｐゴシック" panose="020B0600070205080204" pitchFamily="50" charset="-128"/>
              <a:ea typeface="ＭＳ Ｐゴシック" panose="020B0600070205080204" pitchFamily="50" charset="-128"/>
            </a:rPr>
            <a:t>今後も、類似団体平均水準を意識し、人件費や物件費を含めたトータルコストの低減に努める。</a:t>
          </a: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2538</xdr:rowOff>
    </xdr:from>
    <xdr:to>
      <xdr:col>23</xdr:col>
      <xdr:colOff>133350</xdr:colOff>
      <xdr:row>88</xdr:row>
      <xdr:rowOff>90165</xdr:rowOff>
    </xdr:to>
    <xdr:cxnSp macro="">
      <xdr:nvCxnSpPr>
        <xdr:cNvPr id="193" name="直線コネクタ 192"/>
        <xdr:cNvCxnSpPr/>
      </xdr:nvCxnSpPr>
      <xdr:spPr>
        <a:xfrm flipV="1">
          <a:off x="4953000" y="13889988"/>
          <a:ext cx="0" cy="12877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62242</xdr:rowOff>
    </xdr:from>
    <xdr:ext cx="762000" cy="259045"/>
    <xdr:sp macro="" textlink="">
      <xdr:nvSpPr>
        <xdr:cNvPr id="194" name="人件費・物件費等の状況最小値テキスト"/>
        <xdr:cNvSpPr txBox="1"/>
      </xdr:nvSpPr>
      <xdr:spPr>
        <a:xfrm>
          <a:off x="5041900" y="1514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90165</xdr:rowOff>
    </xdr:from>
    <xdr:to>
      <xdr:col>24</xdr:col>
      <xdr:colOff>12700</xdr:colOff>
      <xdr:row>88</xdr:row>
      <xdr:rowOff>90165</xdr:rowOff>
    </xdr:to>
    <xdr:cxnSp macro="">
      <xdr:nvCxnSpPr>
        <xdr:cNvPr id="195" name="直線コネクタ 194"/>
        <xdr:cNvCxnSpPr/>
      </xdr:nvCxnSpPr>
      <xdr:spPr>
        <a:xfrm>
          <a:off x="4864100" y="1517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88915</xdr:rowOff>
    </xdr:from>
    <xdr:ext cx="762000" cy="259045"/>
    <xdr:sp macro="" textlink="">
      <xdr:nvSpPr>
        <xdr:cNvPr id="196" name="人件費・物件費等の状況最大値テキスト"/>
        <xdr:cNvSpPr txBox="1"/>
      </xdr:nvSpPr>
      <xdr:spPr>
        <a:xfrm>
          <a:off x="5041900" y="1363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2538</xdr:rowOff>
    </xdr:from>
    <xdr:to>
      <xdr:col>24</xdr:col>
      <xdr:colOff>12700</xdr:colOff>
      <xdr:row>81</xdr:row>
      <xdr:rowOff>2538</xdr:rowOff>
    </xdr:to>
    <xdr:cxnSp macro="">
      <xdr:nvCxnSpPr>
        <xdr:cNvPr id="197" name="直線コネクタ 196"/>
        <xdr:cNvCxnSpPr/>
      </xdr:nvCxnSpPr>
      <xdr:spPr>
        <a:xfrm>
          <a:off x="4864100" y="1388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154465</xdr:rowOff>
    </xdr:from>
    <xdr:to>
      <xdr:col>23</xdr:col>
      <xdr:colOff>133350</xdr:colOff>
      <xdr:row>86</xdr:row>
      <xdr:rowOff>135930</xdr:rowOff>
    </xdr:to>
    <xdr:cxnSp macro="">
      <xdr:nvCxnSpPr>
        <xdr:cNvPr id="198" name="直線コネクタ 197"/>
        <xdr:cNvCxnSpPr/>
      </xdr:nvCxnSpPr>
      <xdr:spPr>
        <a:xfrm>
          <a:off x="4114800" y="14556265"/>
          <a:ext cx="838200" cy="32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153829</xdr:rowOff>
    </xdr:from>
    <xdr:ext cx="762000" cy="259045"/>
    <xdr:sp macro="" textlink="">
      <xdr:nvSpPr>
        <xdr:cNvPr id="199" name="人件費・物件費等の状況平均値テキスト"/>
        <xdr:cNvSpPr txBox="1"/>
      </xdr:nvSpPr>
      <xdr:spPr>
        <a:xfrm>
          <a:off x="5041900" y="14212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137302</xdr:rowOff>
    </xdr:from>
    <xdr:to>
      <xdr:col>23</xdr:col>
      <xdr:colOff>184150</xdr:colOff>
      <xdr:row>84</xdr:row>
      <xdr:rowOff>67452</xdr:rowOff>
    </xdr:to>
    <xdr:sp macro="" textlink="">
      <xdr:nvSpPr>
        <xdr:cNvPr id="200" name="フローチャート: 判断 199"/>
        <xdr:cNvSpPr/>
      </xdr:nvSpPr>
      <xdr:spPr>
        <a:xfrm>
          <a:off x="49022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115086</xdr:rowOff>
    </xdr:from>
    <xdr:to>
      <xdr:col>19</xdr:col>
      <xdr:colOff>133350</xdr:colOff>
      <xdr:row>84</xdr:row>
      <xdr:rowOff>154465</xdr:rowOff>
    </xdr:to>
    <xdr:cxnSp macro="">
      <xdr:nvCxnSpPr>
        <xdr:cNvPr id="201" name="直線コネクタ 200"/>
        <xdr:cNvCxnSpPr/>
      </xdr:nvCxnSpPr>
      <xdr:spPr>
        <a:xfrm>
          <a:off x="3225800" y="14516886"/>
          <a:ext cx="889000" cy="3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31435</xdr:rowOff>
    </xdr:from>
    <xdr:to>
      <xdr:col>19</xdr:col>
      <xdr:colOff>184150</xdr:colOff>
      <xdr:row>83</xdr:row>
      <xdr:rowOff>133035</xdr:rowOff>
    </xdr:to>
    <xdr:sp macro="" textlink="">
      <xdr:nvSpPr>
        <xdr:cNvPr id="202" name="フローチャート: 判断 201"/>
        <xdr:cNvSpPr/>
      </xdr:nvSpPr>
      <xdr:spPr>
        <a:xfrm>
          <a:off x="4064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143212</xdr:rowOff>
    </xdr:from>
    <xdr:ext cx="736600" cy="259045"/>
    <xdr:sp macro="" textlink="">
      <xdr:nvSpPr>
        <xdr:cNvPr id="203" name="テキスト ボックス 202"/>
        <xdr:cNvSpPr txBox="1"/>
      </xdr:nvSpPr>
      <xdr:spPr>
        <a:xfrm>
          <a:off x="3733800" y="14030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113694</xdr:rowOff>
    </xdr:from>
    <xdr:to>
      <xdr:col>15</xdr:col>
      <xdr:colOff>82550</xdr:colOff>
      <xdr:row>84</xdr:row>
      <xdr:rowOff>115086</xdr:rowOff>
    </xdr:to>
    <xdr:cxnSp macro="">
      <xdr:nvCxnSpPr>
        <xdr:cNvPr id="204" name="直線コネクタ 203"/>
        <xdr:cNvCxnSpPr/>
      </xdr:nvCxnSpPr>
      <xdr:spPr>
        <a:xfrm>
          <a:off x="2336800" y="14515494"/>
          <a:ext cx="889000" cy="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101629</xdr:rowOff>
    </xdr:from>
    <xdr:to>
      <xdr:col>15</xdr:col>
      <xdr:colOff>133350</xdr:colOff>
      <xdr:row>84</xdr:row>
      <xdr:rowOff>31779</xdr:rowOff>
    </xdr:to>
    <xdr:sp macro="" textlink="">
      <xdr:nvSpPr>
        <xdr:cNvPr id="205" name="フローチャート: 判断 204"/>
        <xdr:cNvSpPr/>
      </xdr:nvSpPr>
      <xdr:spPr>
        <a:xfrm>
          <a:off x="3175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41956</xdr:rowOff>
    </xdr:from>
    <xdr:ext cx="762000" cy="259045"/>
    <xdr:sp macro="" textlink="">
      <xdr:nvSpPr>
        <xdr:cNvPr id="206" name="テキスト ボックス 205"/>
        <xdr:cNvSpPr txBox="1"/>
      </xdr:nvSpPr>
      <xdr:spPr>
        <a:xfrm>
          <a:off x="2844800" y="1410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49661</xdr:rowOff>
    </xdr:from>
    <xdr:to>
      <xdr:col>11</xdr:col>
      <xdr:colOff>31750</xdr:colOff>
      <xdr:row>84</xdr:row>
      <xdr:rowOff>113694</xdr:rowOff>
    </xdr:to>
    <xdr:cxnSp macro="">
      <xdr:nvCxnSpPr>
        <xdr:cNvPr id="207" name="直線コネクタ 206"/>
        <xdr:cNvCxnSpPr/>
      </xdr:nvCxnSpPr>
      <xdr:spPr>
        <a:xfrm>
          <a:off x="1447800" y="14451461"/>
          <a:ext cx="889000" cy="6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137114</xdr:rowOff>
    </xdr:from>
    <xdr:to>
      <xdr:col>11</xdr:col>
      <xdr:colOff>82550</xdr:colOff>
      <xdr:row>83</xdr:row>
      <xdr:rowOff>67264</xdr:rowOff>
    </xdr:to>
    <xdr:sp macro="" textlink="">
      <xdr:nvSpPr>
        <xdr:cNvPr id="208" name="フローチャート: 判断 207"/>
        <xdr:cNvSpPr/>
      </xdr:nvSpPr>
      <xdr:spPr>
        <a:xfrm>
          <a:off x="2286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77441</xdr:rowOff>
    </xdr:from>
    <xdr:ext cx="762000" cy="259045"/>
    <xdr:sp macro="" textlink="">
      <xdr:nvSpPr>
        <xdr:cNvPr id="209" name="テキスト ボックス 208"/>
        <xdr:cNvSpPr txBox="1"/>
      </xdr:nvSpPr>
      <xdr:spPr>
        <a:xfrm>
          <a:off x="1955800" y="1396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138587</xdr:rowOff>
    </xdr:from>
    <xdr:to>
      <xdr:col>7</xdr:col>
      <xdr:colOff>31750</xdr:colOff>
      <xdr:row>83</xdr:row>
      <xdr:rowOff>68737</xdr:rowOff>
    </xdr:to>
    <xdr:sp macro="" textlink="">
      <xdr:nvSpPr>
        <xdr:cNvPr id="210" name="フローチャート: 判断 209"/>
        <xdr:cNvSpPr/>
      </xdr:nvSpPr>
      <xdr:spPr>
        <a:xfrm>
          <a:off x="1397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78914</xdr:rowOff>
    </xdr:from>
    <xdr:ext cx="762000" cy="259045"/>
    <xdr:sp macro="" textlink="">
      <xdr:nvSpPr>
        <xdr:cNvPr id="211" name="テキスト ボックス 210"/>
        <xdr:cNvSpPr txBox="1"/>
      </xdr:nvSpPr>
      <xdr:spPr>
        <a:xfrm>
          <a:off x="1066800" y="1396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85130</xdr:rowOff>
    </xdr:from>
    <xdr:to>
      <xdr:col>23</xdr:col>
      <xdr:colOff>184150</xdr:colOff>
      <xdr:row>87</xdr:row>
      <xdr:rowOff>15280</xdr:rowOff>
    </xdr:to>
    <xdr:sp macro="" textlink="">
      <xdr:nvSpPr>
        <xdr:cNvPr id="217" name="楕円 216"/>
        <xdr:cNvSpPr/>
      </xdr:nvSpPr>
      <xdr:spPr>
        <a:xfrm>
          <a:off x="4902200" y="1482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57207</xdr:rowOff>
    </xdr:from>
    <xdr:ext cx="762000" cy="259045"/>
    <xdr:sp macro="" textlink="">
      <xdr:nvSpPr>
        <xdr:cNvPr id="218" name="人件費・物件費等の状況該当値テキスト"/>
        <xdr:cNvSpPr txBox="1"/>
      </xdr:nvSpPr>
      <xdr:spPr>
        <a:xfrm>
          <a:off x="5041900" y="1480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103665</xdr:rowOff>
    </xdr:from>
    <xdr:to>
      <xdr:col>19</xdr:col>
      <xdr:colOff>184150</xdr:colOff>
      <xdr:row>85</xdr:row>
      <xdr:rowOff>33815</xdr:rowOff>
    </xdr:to>
    <xdr:sp macro="" textlink="">
      <xdr:nvSpPr>
        <xdr:cNvPr id="219" name="楕円 218"/>
        <xdr:cNvSpPr/>
      </xdr:nvSpPr>
      <xdr:spPr>
        <a:xfrm>
          <a:off x="4064000" y="1450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18592</xdr:rowOff>
    </xdr:from>
    <xdr:ext cx="736600" cy="259045"/>
    <xdr:sp macro="" textlink="">
      <xdr:nvSpPr>
        <xdr:cNvPr id="220" name="テキスト ボックス 219"/>
        <xdr:cNvSpPr txBox="1"/>
      </xdr:nvSpPr>
      <xdr:spPr>
        <a:xfrm>
          <a:off x="3733800" y="14591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64286</xdr:rowOff>
    </xdr:from>
    <xdr:to>
      <xdr:col>15</xdr:col>
      <xdr:colOff>133350</xdr:colOff>
      <xdr:row>84</xdr:row>
      <xdr:rowOff>165886</xdr:rowOff>
    </xdr:to>
    <xdr:sp macro="" textlink="">
      <xdr:nvSpPr>
        <xdr:cNvPr id="221" name="楕円 220"/>
        <xdr:cNvSpPr/>
      </xdr:nvSpPr>
      <xdr:spPr>
        <a:xfrm>
          <a:off x="3175000" y="1446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150663</xdr:rowOff>
    </xdr:from>
    <xdr:ext cx="762000" cy="259045"/>
    <xdr:sp macro="" textlink="">
      <xdr:nvSpPr>
        <xdr:cNvPr id="222" name="テキスト ボックス 221"/>
        <xdr:cNvSpPr txBox="1"/>
      </xdr:nvSpPr>
      <xdr:spPr>
        <a:xfrm>
          <a:off x="2844800" y="1455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62894</xdr:rowOff>
    </xdr:from>
    <xdr:to>
      <xdr:col>11</xdr:col>
      <xdr:colOff>82550</xdr:colOff>
      <xdr:row>84</xdr:row>
      <xdr:rowOff>164494</xdr:rowOff>
    </xdr:to>
    <xdr:sp macro="" textlink="">
      <xdr:nvSpPr>
        <xdr:cNvPr id="223" name="楕円 222"/>
        <xdr:cNvSpPr/>
      </xdr:nvSpPr>
      <xdr:spPr>
        <a:xfrm>
          <a:off x="2286000" y="1446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149271</xdr:rowOff>
    </xdr:from>
    <xdr:ext cx="762000" cy="259045"/>
    <xdr:sp macro="" textlink="">
      <xdr:nvSpPr>
        <xdr:cNvPr id="224" name="テキスト ボックス 223"/>
        <xdr:cNvSpPr txBox="1"/>
      </xdr:nvSpPr>
      <xdr:spPr>
        <a:xfrm>
          <a:off x="1955800" y="1455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170311</xdr:rowOff>
    </xdr:from>
    <xdr:to>
      <xdr:col>7</xdr:col>
      <xdr:colOff>31750</xdr:colOff>
      <xdr:row>84</xdr:row>
      <xdr:rowOff>100461</xdr:rowOff>
    </xdr:to>
    <xdr:sp macro="" textlink="">
      <xdr:nvSpPr>
        <xdr:cNvPr id="225" name="楕円 224"/>
        <xdr:cNvSpPr/>
      </xdr:nvSpPr>
      <xdr:spPr>
        <a:xfrm>
          <a:off x="1397000" y="1440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85238</xdr:rowOff>
    </xdr:from>
    <xdr:ext cx="762000" cy="259045"/>
    <xdr:sp macro="" textlink="">
      <xdr:nvSpPr>
        <xdr:cNvPr id="226" name="テキスト ボックス 225"/>
        <xdr:cNvSpPr txBox="1"/>
      </xdr:nvSpPr>
      <xdr:spPr>
        <a:xfrm>
          <a:off x="1066800" y="144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年度以前は、国家公務員の時限的な給与改定特例法による措置に準じた措置を取っていなかった為、指数が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を超えていた事があったが、国の特例措置終了後は、給与の独自削減の実施により、類似団体平均より低い値となっている。</a:t>
          </a:r>
        </a:p>
        <a:p>
          <a:r>
            <a:rPr kumimoji="1" lang="ja-JP" altLang="en-US" sz="1300">
              <a:latin typeface="ＭＳ Ｐゴシック" panose="020B0600070205080204" pitchFamily="50" charset="-128"/>
              <a:ea typeface="ＭＳ Ｐゴシック" panose="020B0600070205080204" pitchFamily="50" charset="-128"/>
            </a:rPr>
            <a:t>今後も、国に準拠し引き続き給与の適正化を図り、ラスパイレス指数の縮減に努める。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当該数値については前年度数値を引用している。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68072</xdr:rowOff>
    </xdr:from>
    <xdr:to>
      <xdr:col>81</xdr:col>
      <xdr:colOff>44450</xdr:colOff>
      <xdr:row>84</xdr:row>
      <xdr:rowOff>87376</xdr:rowOff>
    </xdr:to>
    <xdr:cxnSp macro="">
      <xdr:nvCxnSpPr>
        <xdr:cNvPr id="258" name="直線コネクタ 257"/>
        <xdr:cNvCxnSpPr/>
      </xdr:nvCxnSpPr>
      <xdr:spPr>
        <a:xfrm>
          <a:off x="16179800" y="1446987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76216</xdr:rowOff>
    </xdr:from>
    <xdr:ext cx="762000" cy="259045"/>
    <xdr:sp macro="" textlink="">
      <xdr:nvSpPr>
        <xdr:cNvPr id="259" name="給与水準   （国との比較）平均値テキスト"/>
        <xdr:cNvSpPr txBox="1"/>
      </xdr:nvSpPr>
      <xdr:spPr>
        <a:xfrm>
          <a:off x="17106900" y="1447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60" name="フローチャート: 判断 259"/>
        <xdr:cNvSpPr/>
      </xdr:nvSpPr>
      <xdr:spPr>
        <a:xfrm>
          <a:off x="169672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68072</xdr:rowOff>
    </xdr:from>
    <xdr:to>
      <xdr:col>77</xdr:col>
      <xdr:colOff>44450</xdr:colOff>
      <xdr:row>84</xdr:row>
      <xdr:rowOff>106680</xdr:rowOff>
    </xdr:to>
    <xdr:cxnSp macro="">
      <xdr:nvCxnSpPr>
        <xdr:cNvPr id="261" name="直線コネクタ 260"/>
        <xdr:cNvCxnSpPr/>
      </xdr:nvCxnSpPr>
      <xdr:spPr>
        <a:xfrm flipV="1">
          <a:off x="15290800" y="1446987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94487</xdr:rowOff>
    </xdr:from>
    <xdr:to>
      <xdr:col>77</xdr:col>
      <xdr:colOff>95250</xdr:colOff>
      <xdr:row>85</xdr:row>
      <xdr:rowOff>24637</xdr:rowOff>
    </xdr:to>
    <xdr:sp macro="" textlink="">
      <xdr:nvSpPr>
        <xdr:cNvPr id="262" name="フローチャート: 判断 261"/>
        <xdr:cNvSpPr/>
      </xdr:nvSpPr>
      <xdr:spPr>
        <a:xfrm>
          <a:off x="16129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9414</xdr:rowOff>
    </xdr:from>
    <xdr:ext cx="736600" cy="259045"/>
    <xdr:sp macro="" textlink="">
      <xdr:nvSpPr>
        <xdr:cNvPr id="263" name="テキスト ボックス 262"/>
        <xdr:cNvSpPr txBox="1"/>
      </xdr:nvSpPr>
      <xdr:spPr>
        <a:xfrm>
          <a:off x="15798800" y="14582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106680</xdr:rowOff>
    </xdr:from>
    <xdr:to>
      <xdr:col>72</xdr:col>
      <xdr:colOff>203200</xdr:colOff>
      <xdr:row>85</xdr:row>
      <xdr:rowOff>31750</xdr:rowOff>
    </xdr:to>
    <xdr:cxnSp macro="">
      <xdr:nvCxnSpPr>
        <xdr:cNvPr id="264" name="直線コネクタ 263"/>
        <xdr:cNvCxnSpPr/>
      </xdr:nvCxnSpPr>
      <xdr:spPr>
        <a:xfrm flipV="1">
          <a:off x="14401800" y="145084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123444</xdr:rowOff>
    </xdr:from>
    <xdr:to>
      <xdr:col>73</xdr:col>
      <xdr:colOff>44450</xdr:colOff>
      <xdr:row>85</xdr:row>
      <xdr:rowOff>53594</xdr:rowOff>
    </xdr:to>
    <xdr:sp macro="" textlink="">
      <xdr:nvSpPr>
        <xdr:cNvPr id="265" name="フローチャート: 判断 264"/>
        <xdr:cNvSpPr/>
      </xdr:nvSpPr>
      <xdr:spPr>
        <a:xfrm>
          <a:off x="15240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38371</xdr:rowOff>
    </xdr:from>
    <xdr:ext cx="762000" cy="259045"/>
    <xdr:sp macro="" textlink="">
      <xdr:nvSpPr>
        <xdr:cNvPr id="266" name="テキスト ボックス 265"/>
        <xdr:cNvSpPr txBox="1"/>
      </xdr:nvSpPr>
      <xdr:spPr>
        <a:xfrm>
          <a:off x="14909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116332</xdr:rowOff>
    </xdr:from>
    <xdr:to>
      <xdr:col>68</xdr:col>
      <xdr:colOff>152400</xdr:colOff>
      <xdr:row>85</xdr:row>
      <xdr:rowOff>31750</xdr:rowOff>
    </xdr:to>
    <xdr:cxnSp macro="">
      <xdr:nvCxnSpPr>
        <xdr:cNvPr id="267" name="直線コネクタ 266"/>
        <xdr:cNvCxnSpPr/>
      </xdr:nvCxnSpPr>
      <xdr:spPr>
        <a:xfrm>
          <a:off x="13512800" y="145181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68" name="フローチャート: 判断 267"/>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63771</xdr:rowOff>
    </xdr:from>
    <xdr:ext cx="762000" cy="259045"/>
    <xdr:sp macro="" textlink="">
      <xdr:nvSpPr>
        <xdr:cNvPr id="269" name="テキスト ボックス 268"/>
        <xdr:cNvSpPr txBox="1"/>
      </xdr:nvSpPr>
      <xdr:spPr>
        <a:xfrm>
          <a:off x="14020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123444</xdr:rowOff>
    </xdr:from>
    <xdr:to>
      <xdr:col>64</xdr:col>
      <xdr:colOff>152400</xdr:colOff>
      <xdr:row>85</xdr:row>
      <xdr:rowOff>53594</xdr:rowOff>
    </xdr:to>
    <xdr:sp macro="" textlink="">
      <xdr:nvSpPr>
        <xdr:cNvPr id="270" name="フローチャート: 判断 269"/>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38371</xdr:rowOff>
    </xdr:from>
    <xdr:ext cx="762000" cy="259045"/>
    <xdr:sp macro="" textlink="">
      <xdr:nvSpPr>
        <xdr:cNvPr id="271" name="テキスト ボックス 270"/>
        <xdr:cNvSpPr txBox="1"/>
      </xdr:nvSpPr>
      <xdr:spPr>
        <a:xfrm>
          <a:off x="13131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36576</xdr:rowOff>
    </xdr:from>
    <xdr:to>
      <xdr:col>81</xdr:col>
      <xdr:colOff>95250</xdr:colOff>
      <xdr:row>84</xdr:row>
      <xdr:rowOff>138176</xdr:rowOff>
    </xdr:to>
    <xdr:sp macro="" textlink="">
      <xdr:nvSpPr>
        <xdr:cNvPr id="277" name="楕円 276"/>
        <xdr:cNvSpPr/>
      </xdr:nvSpPr>
      <xdr:spPr>
        <a:xfrm>
          <a:off x="16967200" y="1443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53103</xdr:rowOff>
    </xdr:from>
    <xdr:ext cx="762000" cy="259045"/>
    <xdr:sp macro="" textlink="">
      <xdr:nvSpPr>
        <xdr:cNvPr id="278" name="給与水準   （国との比較）該当値テキスト"/>
        <xdr:cNvSpPr txBox="1"/>
      </xdr:nvSpPr>
      <xdr:spPr>
        <a:xfrm>
          <a:off x="17106900" y="1428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17272</xdr:rowOff>
    </xdr:from>
    <xdr:to>
      <xdr:col>77</xdr:col>
      <xdr:colOff>95250</xdr:colOff>
      <xdr:row>84</xdr:row>
      <xdr:rowOff>118872</xdr:rowOff>
    </xdr:to>
    <xdr:sp macro="" textlink="">
      <xdr:nvSpPr>
        <xdr:cNvPr id="279" name="楕円 278"/>
        <xdr:cNvSpPr/>
      </xdr:nvSpPr>
      <xdr:spPr>
        <a:xfrm>
          <a:off x="16129000" y="1441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129049</xdr:rowOff>
    </xdr:from>
    <xdr:ext cx="736600" cy="259045"/>
    <xdr:sp macro="" textlink="">
      <xdr:nvSpPr>
        <xdr:cNvPr id="280" name="テキスト ボックス 279"/>
        <xdr:cNvSpPr txBox="1"/>
      </xdr:nvSpPr>
      <xdr:spPr>
        <a:xfrm>
          <a:off x="15798800" y="1418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55880</xdr:rowOff>
    </xdr:from>
    <xdr:to>
      <xdr:col>73</xdr:col>
      <xdr:colOff>44450</xdr:colOff>
      <xdr:row>84</xdr:row>
      <xdr:rowOff>157480</xdr:rowOff>
    </xdr:to>
    <xdr:sp macro="" textlink="">
      <xdr:nvSpPr>
        <xdr:cNvPr id="281" name="楕円 280"/>
        <xdr:cNvSpPr/>
      </xdr:nvSpPr>
      <xdr:spPr>
        <a:xfrm>
          <a:off x="15240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167657</xdr:rowOff>
    </xdr:from>
    <xdr:ext cx="762000" cy="259045"/>
    <xdr:sp macro="" textlink="">
      <xdr:nvSpPr>
        <xdr:cNvPr id="282" name="テキスト ボックス 281"/>
        <xdr:cNvSpPr txBox="1"/>
      </xdr:nvSpPr>
      <xdr:spPr>
        <a:xfrm>
          <a:off x="14909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3" name="楕円 282"/>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84" name="テキスト ボックス 283"/>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65532</xdr:rowOff>
    </xdr:from>
    <xdr:to>
      <xdr:col>64</xdr:col>
      <xdr:colOff>152400</xdr:colOff>
      <xdr:row>84</xdr:row>
      <xdr:rowOff>167132</xdr:rowOff>
    </xdr:to>
    <xdr:sp macro="" textlink="">
      <xdr:nvSpPr>
        <xdr:cNvPr id="285" name="楕円 284"/>
        <xdr:cNvSpPr/>
      </xdr:nvSpPr>
      <xdr:spPr>
        <a:xfrm>
          <a:off x="13462000" y="1446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5859</xdr:rowOff>
    </xdr:from>
    <xdr:ext cx="762000" cy="259045"/>
    <xdr:sp macro="" textlink="">
      <xdr:nvSpPr>
        <xdr:cNvPr id="286" name="テキスト ボックス 285"/>
        <xdr:cNvSpPr txBox="1"/>
      </xdr:nvSpPr>
      <xdr:spPr>
        <a:xfrm>
          <a:off x="13131800" y="1423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定員適正化計画（計画期間　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％）の削減を行い、更に平成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年度までの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年間の改訂版を作成した。増大する事務事業の対応のため、</a:t>
          </a:r>
          <a:r>
            <a:rPr kumimoji="1" lang="en-US" altLang="ja-JP" sz="1300">
              <a:latin typeface="ＭＳ Ｐゴシック" panose="020B0600070205080204" pitchFamily="50" charset="-128"/>
              <a:ea typeface="ＭＳ Ｐゴシック" panose="020B0600070205080204" pitchFamily="50" charset="-128"/>
            </a:rPr>
            <a:t>168</a:t>
          </a:r>
          <a:r>
            <a:rPr kumimoji="1" lang="ja-JP" altLang="en-US" sz="1300">
              <a:latin typeface="ＭＳ Ｐゴシック" panose="020B0600070205080204" pitchFamily="50" charset="-128"/>
              <a:ea typeface="ＭＳ Ｐゴシック" panose="020B0600070205080204" pitchFamily="50" charset="-128"/>
            </a:rPr>
            <a:t>人を基準に必要な人員は補充することとしたほか、世代間でバランスが一定程度図られるよう配慮することを定めた。また、介護認定、障害程度区分認定等を近隣町村と共同で行うことにより、類似団体並みの数値となっていたが、増大する事務事業の対応のため人員を補充したことにより、上昇することとなった。</a:t>
          </a:r>
        </a:p>
        <a:p>
          <a:r>
            <a:rPr kumimoji="1" lang="ja-JP" altLang="en-US" sz="1300">
              <a:latin typeface="ＭＳ Ｐゴシック" panose="020B0600070205080204" pitchFamily="50" charset="-128"/>
              <a:ea typeface="ＭＳ Ｐゴシック" panose="020B0600070205080204" pitchFamily="50" charset="-128"/>
            </a:rPr>
            <a:t>今後も、適切な定員管理に努める。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125519</xdr:rowOff>
    </xdr:from>
    <xdr:to>
      <xdr:col>81</xdr:col>
      <xdr:colOff>44450</xdr:colOff>
      <xdr:row>66</xdr:row>
      <xdr:rowOff>97296</xdr:rowOff>
    </xdr:to>
    <xdr:cxnSp macro="">
      <xdr:nvCxnSpPr>
        <xdr:cNvPr id="316" name="直線コネクタ 315"/>
        <xdr:cNvCxnSpPr/>
      </xdr:nvCxnSpPr>
      <xdr:spPr>
        <a:xfrm flipV="1">
          <a:off x="17018000" y="9898169"/>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69373</xdr:rowOff>
    </xdr:from>
    <xdr:ext cx="762000" cy="259045"/>
    <xdr:sp macro="" textlink="">
      <xdr:nvSpPr>
        <xdr:cNvPr id="317" name="定員管理の状況最小値テキスト"/>
        <xdr:cNvSpPr txBox="1"/>
      </xdr:nvSpPr>
      <xdr:spPr>
        <a:xfrm>
          <a:off x="17106900" y="1138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97296</xdr:rowOff>
    </xdr:from>
    <xdr:to>
      <xdr:col>81</xdr:col>
      <xdr:colOff>133350</xdr:colOff>
      <xdr:row>66</xdr:row>
      <xdr:rowOff>97296</xdr:rowOff>
    </xdr:to>
    <xdr:cxnSp macro="">
      <xdr:nvCxnSpPr>
        <xdr:cNvPr id="318" name="直線コネクタ 317"/>
        <xdr:cNvCxnSpPr/>
      </xdr:nvCxnSpPr>
      <xdr:spPr>
        <a:xfrm>
          <a:off x="16929100" y="114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40446</xdr:rowOff>
    </xdr:from>
    <xdr:ext cx="762000" cy="259045"/>
    <xdr:sp macro="" textlink="">
      <xdr:nvSpPr>
        <xdr:cNvPr id="319" name="定員管理の状況最大値テキスト"/>
        <xdr:cNvSpPr txBox="1"/>
      </xdr:nvSpPr>
      <xdr:spPr>
        <a:xfrm>
          <a:off x="17106900" y="964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125519</xdr:rowOff>
    </xdr:from>
    <xdr:to>
      <xdr:col>81</xdr:col>
      <xdr:colOff>133350</xdr:colOff>
      <xdr:row>57</xdr:row>
      <xdr:rowOff>125519</xdr:rowOff>
    </xdr:to>
    <xdr:cxnSp macro="">
      <xdr:nvCxnSpPr>
        <xdr:cNvPr id="320" name="直線コネクタ 319"/>
        <xdr:cNvCxnSpPr/>
      </xdr:nvCxnSpPr>
      <xdr:spPr>
        <a:xfrm>
          <a:off x="16929100" y="9898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144710</xdr:rowOff>
    </xdr:from>
    <xdr:to>
      <xdr:col>81</xdr:col>
      <xdr:colOff>44450</xdr:colOff>
      <xdr:row>61</xdr:row>
      <xdr:rowOff>136807</xdr:rowOff>
    </xdr:to>
    <xdr:cxnSp macro="">
      <xdr:nvCxnSpPr>
        <xdr:cNvPr id="321" name="直線コネクタ 320"/>
        <xdr:cNvCxnSpPr/>
      </xdr:nvCxnSpPr>
      <xdr:spPr>
        <a:xfrm>
          <a:off x="16179800" y="10431710"/>
          <a:ext cx="838200" cy="16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98372</xdr:rowOff>
    </xdr:from>
    <xdr:ext cx="762000" cy="259045"/>
    <xdr:sp macro="" textlink="">
      <xdr:nvSpPr>
        <xdr:cNvPr id="322" name="定員管理の状況平均値テキスト"/>
        <xdr:cNvSpPr txBox="1"/>
      </xdr:nvSpPr>
      <xdr:spPr>
        <a:xfrm>
          <a:off x="17106900" y="10213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81845</xdr:rowOff>
    </xdr:from>
    <xdr:to>
      <xdr:col>81</xdr:col>
      <xdr:colOff>95250</xdr:colOff>
      <xdr:row>61</xdr:row>
      <xdr:rowOff>11995</xdr:rowOff>
    </xdr:to>
    <xdr:sp macro="" textlink="">
      <xdr:nvSpPr>
        <xdr:cNvPr id="323" name="フローチャート: 判断 322"/>
        <xdr:cNvSpPr/>
      </xdr:nvSpPr>
      <xdr:spPr>
        <a:xfrm>
          <a:off x="169672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144710</xdr:rowOff>
    </xdr:from>
    <xdr:to>
      <xdr:col>77</xdr:col>
      <xdr:colOff>44450</xdr:colOff>
      <xdr:row>60</xdr:row>
      <xdr:rowOff>155434</xdr:rowOff>
    </xdr:to>
    <xdr:cxnSp macro="">
      <xdr:nvCxnSpPr>
        <xdr:cNvPr id="324" name="直線コネクタ 323"/>
        <xdr:cNvCxnSpPr/>
      </xdr:nvCxnSpPr>
      <xdr:spPr>
        <a:xfrm flipV="1">
          <a:off x="15290800" y="10431710"/>
          <a:ext cx="889000" cy="1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112677</xdr:rowOff>
    </xdr:from>
    <xdr:to>
      <xdr:col>77</xdr:col>
      <xdr:colOff>95250</xdr:colOff>
      <xdr:row>61</xdr:row>
      <xdr:rowOff>42827</xdr:rowOff>
    </xdr:to>
    <xdr:sp macro="" textlink="">
      <xdr:nvSpPr>
        <xdr:cNvPr id="325" name="フローチャート: 判断 324"/>
        <xdr:cNvSpPr/>
      </xdr:nvSpPr>
      <xdr:spPr>
        <a:xfrm>
          <a:off x="16129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27604</xdr:rowOff>
    </xdr:from>
    <xdr:ext cx="736600" cy="259045"/>
    <xdr:sp macro="" textlink="">
      <xdr:nvSpPr>
        <xdr:cNvPr id="326" name="テキスト ボックス 325"/>
        <xdr:cNvSpPr txBox="1"/>
      </xdr:nvSpPr>
      <xdr:spPr>
        <a:xfrm>
          <a:off x="15798800" y="10486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147390</xdr:rowOff>
    </xdr:from>
    <xdr:to>
      <xdr:col>72</xdr:col>
      <xdr:colOff>203200</xdr:colOff>
      <xdr:row>60</xdr:row>
      <xdr:rowOff>155434</xdr:rowOff>
    </xdr:to>
    <xdr:cxnSp macro="">
      <xdr:nvCxnSpPr>
        <xdr:cNvPr id="327" name="直線コネクタ 326"/>
        <xdr:cNvCxnSpPr/>
      </xdr:nvCxnSpPr>
      <xdr:spPr>
        <a:xfrm>
          <a:off x="14401800" y="1043439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84526</xdr:rowOff>
    </xdr:from>
    <xdr:to>
      <xdr:col>73</xdr:col>
      <xdr:colOff>44450</xdr:colOff>
      <xdr:row>61</xdr:row>
      <xdr:rowOff>14676</xdr:rowOff>
    </xdr:to>
    <xdr:sp macro="" textlink="">
      <xdr:nvSpPr>
        <xdr:cNvPr id="328" name="フローチャート: 判断 327"/>
        <xdr:cNvSpPr/>
      </xdr:nvSpPr>
      <xdr:spPr>
        <a:xfrm>
          <a:off x="15240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24853</xdr:rowOff>
    </xdr:from>
    <xdr:ext cx="762000" cy="259045"/>
    <xdr:sp macro="" textlink="">
      <xdr:nvSpPr>
        <xdr:cNvPr id="329" name="テキスト ボックス 328"/>
        <xdr:cNvSpPr txBox="1"/>
      </xdr:nvSpPr>
      <xdr:spPr>
        <a:xfrm>
          <a:off x="14909800" y="1014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136666</xdr:rowOff>
    </xdr:from>
    <xdr:to>
      <xdr:col>68</xdr:col>
      <xdr:colOff>152400</xdr:colOff>
      <xdr:row>60</xdr:row>
      <xdr:rowOff>147390</xdr:rowOff>
    </xdr:to>
    <xdr:cxnSp macro="">
      <xdr:nvCxnSpPr>
        <xdr:cNvPr id="330" name="直線コネクタ 329"/>
        <xdr:cNvCxnSpPr/>
      </xdr:nvCxnSpPr>
      <xdr:spPr>
        <a:xfrm>
          <a:off x="13512800" y="10423666"/>
          <a:ext cx="889000" cy="1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71120</xdr:rowOff>
    </xdr:from>
    <xdr:to>
      <xdr:col>68</xdr:col>
      <xdr:colOff>203200</xdr:colOff>
      <xdr:row>61</xdr:row>
      <xdr:rowOff>1270</xdr:rowOff>
    </xdr:to>
    <xdr:sp macro="" textlink="">
      <xdr:nvSpPr>
        <xdr:cNvPr id="331" name="フローチャート: 判断 330"/>
        <xdr:cNvSpPr/>
      </xdr:nvSpPr>
      <xdr:spPr>
        <a:xfrm>
          <a:off x="14351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11447</xdr:rowOff>
    </xdr:from>
    <xdr:ext cx="762000" cy="259045"/>
    <xdr:sp macro="" textlink="">
      <xdr:nvSpPr>
        <xdr:cNvPr id="332" name="テキスト ボックス 331"/>
        <xdr:cNvSpPr txBox="1"/>
      </xdr:nvSpPr>
      <xdr:spPr>
        <a:xfrm>
          <a:off x="14020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64417</xdr:rowOff>
    </xdr:from>
    <xdr:to>
      <xdr:col>64</xdr:col>
      <xdr:colOff>152400</xdr:colOff>
      <xdr:row>60</xdr:row>
      <xdr:rowOff>166017</xdr:rowOff>
    </xdr:to>
    <xdr:sp macro="" textlink="">
      <xdr:nvSpPr>
        <xdr:cNvPr id="333" name="フローチャート: 判断 332"/>
        <xdr:cNvSpPr/>
      </xdr:nvSpPr>
      <xdr:spPr>
        <a:xfrm>
          <a:off x="13462000" y="1035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4744</xdr:rowOff>
    </xdr:from>
    <xdr:ext cx="762000" cy="259045"/>
    <xdr:sp macro="" textlink="">
      <xdr:nvSpPr>
        <xdr:cNvPr id="334" name="テキスト ボックス 333"/>
        <xdr:cNvSpPr txBox="1"/>
      </xdr:nvSpPr>
      <xdr:spPr>
        <a:xfrm>
          <a:off x="13131800" y="1012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86007</xdr:rowOff>
    </xdr:from>
    <xdr:to>
      <xdr:col>81</xdr:col>
      <xdr:colOff>95250</xdr:colOff>
      <xdr:row>62</xdr:row>
      <xdr:rowOff>16157</xdr:rowOff>
    </xdr:to>
    <xdr:sp macro="" textlink="">
      <xdr:nvSpPr>
        <xdr:cNvPr id="340" name="楕円 339"/>
        <xdr:cNvSpPr/>
      </xdr:nvSpPr>
      <xdr:spPr>
        <a:xfrm>
          <a:off x="16967200" y="1054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58084</xdr:rowOff>
    </xdr:from>
    <xdr:ext cx="762000" cy="259045"/>
    <xdr:sp macro="" textlink="">
      <xdr:nvSpPr>
        <xdr:cNvPr id="341" name="定員管理の状況該当値テキスト"/>
        <xdr:cNvSpPr txBox="1"/>
      </xdr:nvSpPr>
      <xdr:spPr>
        <a:xfrm>
          <a:off x="17106900" y="1051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93910</xdr:rowOff>
    </xdr:from>
    <xdr:to>
      <xdr:col>77</xdr:col>
      <xdr:colOff>95250</xdr:colOff>
      <xdr:row>61</xdr:row>
      <xdr:rowOff>24060</xdr:rowOff>
    </xdr:to>
    <xdr:sp macro="" textlink="">
      <xdr:nvSpPr>
        <xdr:cNvPr id="342" name="楕円 341"/>
        <xdr:cNvSpPr/>
      </xdr:nvSpPr>
      <xdr:spPr>
        <a:xfrm>
          <a:off x="16129000" y="1038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34237</xdr:rowOff>
    </xdr:from>
    <xdr:ext cx="736600" cy="259045"/>
    <xdr:sp macro="" textlink="">
      <xdr:nvSpPr>
        <xdr:cNvPr id="343" name="テキスト ボックス 342"/>
        <xdr:cNvSpPr txBox="1"/>
      </xdr:nvSpPr>
      <xdr:spPr>
        <a:xfrm>
          <a:off x="15798800" y="10149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104634</xdr:rowOff>
    </xdr:from>
    <xdr:to>
      <xdr:col>73</xdr:col>
      <xdr:colOff>44450</xdr:colOff>
      <xdr:row>61</xdr:row>
      <xdr:rowOff>34784</xdr:rowOff>
    </xdr:to>
    <xdr:sp macro="" textlink="">
      <xdr:nvSpPr>
        <xdr:cNvPr id="344" name="楕円 343"/>
        <xdr:cNvSpPr/>
      </xdr:nvSpPr>
      <xdr:spPr>
        <a:xfrm>
          <a:off x="15240000" y="1039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19561</xdr:rowOff>
    </xdr:from>
    <xdr:ext cx="762000" cy="259045"/>
    <xdr:sp macro="" textlink="">
      <xdr:nvSpPr>
        <xdr:cNvPr id="345" name="テキスト ボックス 344"/>
        <xdr:cNvSpPr txBox="1"/>
      </xdr:nvSpPr>
      <xdr:spPr>
        <a:xfrm>
          <a:off x="14909800" y="1047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96590</xdr:rowOff>
    </xdr:from>
    <xdr:to>
      <xdr:col>68</xdr:col>
      <xdr:colOff>203200</xdr:colOff>
      <xdr:row>61</xdr:row>
      <xdr:rowOff>26740</xdr:rowOff>
    </xdr:to>
    <xdr:sp macro="" textlink="">
      <xdr:nvSpPr>
        <xdr:cNvPr id="346" name="楕円 345"/>
        <xdr:cNvSpPr/>
      </xdr:nvSpPr>
      <xdr:spPr>
        <a:xfrm>
          <a:off x="14351000" y="1038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11517</xdr:rowOff>
    </xdr:from>
    <xdr:ext cx="762000" cy="259045"/>
    <xdr:sp macro="" textlink="">
      <xdr:nvSpPr>
        <xdr:cNvPr id="347" name="テキスト ボックス 346"/>
        <xdr:cNvSpPr txBox="1"/>
      </xdr:nvSpPr>
      <xdr:spPr>
        <a:xfrm>
          <a:off x="14020800" y="1046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85866</xdr:rowOff>
    </xdr:from>
    <xdr:to>
      <xdr:col>64</xdr:col>
      <xdr:colOff>152400</xdr:colOff>
      <xdr:row>61</xdr:row>
      <xdr:rowOff>16016</xdr:rowOff>
    </xdr:to>
    <xdr:sp macro="" textlink="">
      <xdr:nvSpPr>
        <xdr:cNvPr id="348" name="楕円 347"/>
        <xdr:cNvSpPr/>
      </xdr:nvSpPr>
      <xdr:spPr>
        <a:xfrm>
          <a:off x="13462000" y="1037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793</xdr:rowOff>
    </xdr:from>
    <xdr:ext cx="762000" cy="259045"/>
    <xdr:sp macro="" textlink="">
      <xdr:nvSpPr>
        <xdr:cNvPr id="349" name="テキスト ボックス 348"/>
        <xdr:cNvSpPr txBox="1"/>
      </xdr:nvSpPr>
      <xdr:spPr>
        <a:xfrm>
          <a:off x="13131800" y="1045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実質公債費比率（三ヵ年平均）は</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、類似団体平均を下回っており、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％改善したが、単年ベースでは前年度と比較すると</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％悪化した。</a:t>
          </a:r>
        </a:p>
        <a:p>
          <a:r>
            <a:rPr kumimoji="1" lang="ja-JP" altLang="en-US" sz="1300">
              <a:latin typeface="ＭＳ Ｐゴシック" panose="020B0600070205080204" pitchFamily="50" charset="-128"/>
              <a:ea typeface="ＭＳ Ｐゴシック" panose="020B0600070205080204" pitchFamily="50" charset="-128"/>
            </a:rPr>
            <a:t>主な要因としては、公債費における元利償還金の額の増加が、税収の伸びによる標準財政規模が拡大を上回った事などがあげられる。</a:t>
          </a:r>
        </a:p>
        <a:p>
          <a:r>
            <a:rPr kumimoji="1" lang="ja-JP" altLang="en-US" sz="1300">
              <a:latin typeface="ＭＳ Ｐゴシック" panose="020B0600070205080204" pitchFamily="50" charset="-128"/>
              <a:ea typeface="ＭＳ Ｐゴシック" panose="020B0600070205080204" pitchFamily="50" charset="-128"/>
            </a:rPr>
            <a:t>新規起債発行額を最小限にとどめ、健全な財政運営ができるよう努める。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78994</xdr:rowOff>
    </xdr:from>
    <xdr:to>
      <xdr:col>81</xdr:col>
      <xdr:colOff>44450</xdr:colOff>
      <xdr:row>44</xdr:row>
      <xdr:rowOff>87884</xdr:rowOff>
    </xdr:to>
    <xdr:cxnSp macro="">
      <xdr:nvCxnSpPr>
        <xdr:cNvPr id="375" name="直線コネクタ 374"/>
        <xdr:cNvCxnSpPr/>
      </xdr:nvCxnSpPr>
      <xdr:spPr>
        <a:xfrm flipV="1">
          <a:off x="17018000" y="6594094"/>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59961</xdr:rowOff>
    </xdr:from>
    <xdr:ext cx="762000" cy="259045"/>
    <xdr:sp macro="" textlink="">
      <xdr:nvSpPr>
        <xdr:cNvPr id="376" name="公債費負担の状況最小値テキスト"/>
        <xdr:cNvSpPr txBox="1"/>
      </xdr:nvSpPr>
      <xdr:spPr>
        <a:xfrm>
          <a:off x="17106900" y="760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87884</xdr:rowOff>
    </xdr:from>
    <xdr:to>
      <xdr:col>81</xdr:col>
      <xdr:colOff>133350</xdr:colOff>
      <xdr:row>44</xdr:row>
      <xdr:rowOff>87884</xdr:rowOff>
    </xdr:to>
    <xdr:cxnSp macro="">
      <xdr:nvCxnSpPr>
        <xdr:cNvPr id="377" name="直線コネクタ 376"/>
        <xdr:cNvCxnSpPr/>
      </xdr:nvCxnSpPr>
      <xdr:spPr>
        <a:xfrm>
          <a:off x="16929100" y="763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165371</xdr:rowOff>
    </xdr:from>
    <xdr:ext cx="762000" cy="259045"/>
    <xdr:sp macro="" textlink="">
      <xdr:nvSpPr>
        <xdr:cNvPr id="378" name="公債費負担の状況最大値テキスト"/>
        <xdr:cNvSpPr txBox="1"/>
      </xdr:nvSpPr>
      <xdr:spPr>
        <a:xfrm>
          <a:off x="17106900" y="633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78994</xdr:rowOff>
    </xdr:from>
    <xdr:to>
      <xdr:col>81</xdr:col>
      <xdr:colOff>133350</xdr:colOff>
      <xdr:row>38</xdr:row>
      <xdr:rowOff>78994</xdr:rowOff>
    </xdr:to>
    <xdr:cxnSp macro="">
      <xdr:nvCxnSpPr>
        <xdr:cNvPr id="379" name="直線コネクタ 378"/>
        <xdr:cNvCxnSpPr/>
      </xdr:nvCxnSpPr>
      <xdr:spPr>
        <a:xfrm>
          <a:off x="16929100" y="659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56896</xdr:rowOff>
    </xdr:from>
    <xdr:to>
      <xdr:col>81</xdr:col>
      <xdr:colOff>44450</xdr:colOff>
      <xdr:row>41</xdr:row>
      <xdr:rowOff>61722</xdr:rowOff>
    </xdr:to>
    <xdr:cxnSp macro="">
      <xdr:nvCxnSpPr>
        <xdr:cNvPr id="380" name="直線コネクタ 379"/>
        <xdr:cNvCxnSpPr/>
      </xdr:nvCxnSpPr>
      <xdr:spPr>
        <a:xfrm flipV="1">
          <a:off x="16179800" y="708634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159275</xdr:rowOff>
    </xdr:from>
    <xdr:ext cx="762000" cy="259045"/>
    <xdr:sp macro="" textlink="">
      <xdr:nvSpPr>
        <xdr:cNvPr id="381" name="公債費負担の状況平均値テキスト"/>
        <xdr:cNvSpPr txBox="1"/>
      </xdr:nvSpPr>
      <xdr:spPr>
        <a:xfrm>
          <a:off x="17106900" y="701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2" name="フローチャート: 判断 381"/>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61722</xdr:rowOff>
    </xdr:from>
    <xdr:to>
      <xdr:col>77</xdr:col>
      <xdr:colOff>44450</xdr:colOff>
      <xdr:row>41</xdr:row>
      <xdr:rowOff>71374</xdr:rowOff>
    </xdr:to>
    <xdr:cxnSp macro="">
      <xdr:nvCxnSpPr>
        <xdr:cNvPr id="383" name="直線コネクタ 382"/>
        <xdr:cNvCxnSpPr/>
      </xdr:nvCxnSpPr>
      <xdr:spPr>
        <a:xfrm flipV="1">
          <a:off x="15290800" y="709117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35052</xdr:rowOff>
    </xdr:from>
    <xdr:to>
      <xdr:col>77</xdr:col>
      <xdr:colOff>95250</xdr:colOff>
      <xdr:row>41</xdr:row>
      <xdr:rowOff>136652</xdr:rowOff>
    </xdr:to>
    <xdr:sp macro="" textlink="">
      <xdr:nvSpPr>
        <xdr:cNvPr id="384" name="フローチャート: 判断 383"/>
        <xdr:cNvSpPr/>
      </xdr:nvSpPr>
      <xdr:spPr>
        <a:xfrm>
          <a:off x="16129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121429</xdr:rowOff>
    </xdr:from>
    <xdr:ext cx="736600" cy="259045"/>
    <xdr:sp macro="" textlink="">
      <xdr:nvSpPr>
        <xdr:cNvPr id="385" name="テキスト ボックス 384"/>
        <xdr:cNvSpPr txBox="1"/>
      </xdr:nvSpPr>
      <xdr:spPr>
        <a:xfrm>
          <a:off x="15798800" y="7150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66548</xdr:rowOff>
    </xdr:from>
    <xdr:to>
      <xdr:col>72</xdr:col>
      <xdr:colOff>203200</xdr:colOff>
      <xdr:row>41</xdr:row>
      <xdr:rowOff>71374</xdr:rowOff>
    </xdr:to>
    <xdr:cxnSp macro="">
      <xdr:nvCxnSpPr>
        <xdr:cNvPr id="386" name="直線コネクタ 385"/>
        <xdr:cNvCxnSpPr/>
      </xdr:nvCxnSpPr>
      <xdr:spPr>
        <a:xfrm>
          <a:off x="14401800" y="709599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44704</xdr:rowOff>
    </xdr:from>
    <xdr:to>
      <xdr:col>73</xdr:col>
      <xdr:colOff>44450</xdr:colOff>
      <xdr:row>41</xdr:row>
      <xdr:rowOff>146304</xdr:rowOff>
    </xdr:to>
    <xdr:sp macro="" textlink="">
      <xdr:nvSpPr>
        <xdr:cNvPr id="387" name="フローチャート: 判断 386"/>
        <xdr:cNvSpPr/>
      </xdr:nvSpPr>
      <xdr:spPr>
        <a:xfrm>
          <a:off x="15240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131081</xdr:rowOff>
    </xdr:from>
    <xdr:ext cx="762000" cy="259045"/>
    <xdr:sp macro="" textlink="">
      <xdr:nvSpPr>
        <xdr:cNvPr id="388" name="テキスト ボックス 387"/>
        <xdr:cNvSpPr txBox="1"/>
      </xdr:nvSpPr>
      <xdr:spPr>
        <a:xfrm>
          <a:off x="14909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52070</xdr:rowOff>
    </xdr:from>
    <xdr:to>
      <xdr:col>68</xdr:col>
      <xdr:colOff>152400</xdr:colOff>
      <xdr:row>41</xdr:row>
      <xdr:rowOff>66548</xdr:rowOff>
    </xdr:to>
    <xdr:cxnSp macro="">
      <xdr:nvCxnSpPr>
        <xdr:cNvPr id="389" name="直線コネクタ 388"/>
        <xdr:cNvCxnSpPr/>
      </xdr:nvCxnSpPr>
      <xdr:spPr>
        <a:xfrm>
          <a:off x="13512800" y="708152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1" name="テキスト ボックス 390"/>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92" name="フローチャート: 判断 391"/>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93" name="テキスト ボックス 392"/>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99" name="楕円 398"/>
        <xdr:cNvSpPr/>
      </xdr:nvSpPr>
      <xdr:spPr>
        <a:xfrm>
          <a:off x="16967200" y="703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22623</xdr:rowOff>
    </xdr:from>
    <xdr:ext cx="762000" cy="259045"/>
    <xdr:sp macro="" textlink="">
      <xdr:nvSpPr>
        <xdr:cNvPr id="400" name="公債費負担の状況該当値テキスト"/>
        <xdr:cNvSpPr txBox="1"/>
      </xdr:nvSpPr>
      <xdr:spPr>
        <a:xfrm>
          <a:off x="17106900" y="688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10922</xdr:rowOff>
    </xdr:from>
    <xdr:to>
      <xdr:col>77</xdr:col>
      <xdr:colOff>95250</xdr:colOff>
      <xdr:row>41</xdr:row>
      <xdr:rowOff>112522</xdr:rowOff>
    </xdr:to>
    <xdr:sp macro="" textlink="">
      <xdr:nvSpPr>
        <xdr:cNvPr id="401" name="楕円 400"/>
        <xdr:cNvSpPr/>
      </xdr:nvSpPr>
      <xdr:spPr>
        <a:xfrm>
          <a:off x="16129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122699</xdr:rowOff>
    </xdr:from>
    <xdr:ext cx="736600" cy="259045"/>
    <xdr:sp macro="" textlink="">
      <xdr:nvSpPr>
        <xdr:cNvPr id="402" name="テキスト ボックス 401"/>
        <xdr:cNvSpPr txBox="1"/>
      </xdr:nvSpPr>
      <xdr:spPr>
        <a:xfrm>
          <a:off x="15798800" y="680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20574</xdr:rowOff>
    </xdr:from>
    <xdr:to>
      <xdr:col>73</xdr:col>
      <xdr:colOff>44450</xdr:colOff>
      <xdr:row>41</xdr:row>
      <xdr:rowOff>122174</xdr:rowOff>
    </xdr:to>
    <xdr:sp macro="" textlink="">
      <xdr:nvSpPr>
        <xdr:cNvPr id="403" name="楕円 402"/>
        <xdr:cNvSpPr/>
      </xdr:nvSpPr>
      <xdr:spPr>
        <a:xfrm>
          <a:off x="15240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404" name="テキスト ボックス 403"/>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15748</xdr:rowOff>
    </xdr:from>
    <xdr:to>
      <xdr:col>68</xdr:col>
      <xdr:colOff>203200</xdr:colOff>
      <xdr:row>41</xdr:row>
      <xdr:rowOff>117348</xdr:rowOff>
    </xdr:to>
    <xdr:sp macro="" textlink="">
      <xdr:nvSpPr>
        <xdr:cNvPr id="405" name="楕円 404"/>
        <xdr:cNvSpPr/>
      </xdr:nvSpPr>
      <xdr:spPr>
        <a:xfrm>
          <a:off x="14351000" y="70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127525</xdr:rowOff>
    </xdr:from>
    <xdr:ext cx="762000" cy="259045"/>
    <xdr:sp macro="" textlink="">
      <xdr:nvSpPr>
        <xdr:cNvPr id="406" name="テキスト ボックス 405"/>
        <xdr:cNvSpPr txBox="1"/>
      </xdr:nvSpPr>
      <xdr:spPr>
        <a:xfrm>
          <a:off x="14020800" y="681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407" name="楕円 406"/>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408" name="テキスト ボックス 407"/>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a:t>
          </a:r>
          <a:r>
            <a:rPr kumimoji="1" lang="en-US" altLang="ja-JP" sz="1300">
              <a:latin typeface="ＭＳ Ｐゴシック" panose="020B0600070205080204" pitchFamily="50" charset="-128"/>
              <a:ea typeface="ＭＳ Ｐゴシック" panose="020B0600070205080204" pitchFamily="50" charset="-128"/>
            </a:rPr>
            <a:t>95.9</a:t>
          </a:r>
          <a:r>
            <a:rPr kumimoji="1" lang="ja-JP" altLang="en-US" sz="1300">
              <a:latin typeface="ＭＳ Ｐゴシック" panose="020B0600070205080204" pitchFamily="50" charset="-128"/>
              <a:ea typeface="ＭＳ Ｐゴシック" panose="020B0600070205080204" pitchFamily="50" charset="-128"/>
            </a:rPr>
            <a:t>％で、類似団体平均を下回っており、前年度と比較すると</a:t>
          </a:r>
          <a:r>
            <a:rPr kumimoji="1" lang="en-US" altLang="ja-JP" sz="1300">
              <a:latin typeface="ＭＳ Ｐゴシック" panose="020B0600070205080204" pitchFamily="50" charset="-128"/>
              <a:ea typeface="ＭＳ Ｐゴシック" panose="020B0600070205080204" pitchFamily="50" charset="-128"/>
            </a:rPr>
            <a:t>18.7</a:t>
          </a:r>
          <a:r>
            <a:rPr kumimoji="1" lang="ja-JP" altLang="en-US" sz="1300">
              <a:latin typeface="ＭＳ Ｐゴシック" panose="020B0600070205080204" pitchFamily="50" charset="-128"/>
              <a:ea typeface="ＭＳ Ｐゴシック" panose="020B0600070205080204" pitchFamily="50" charset="-128"/>
            </a:rPr>
            <a:t>％の悪化となっている。</a:t>
          </a:r>
        </a:p>
        <a:p>
          <a:r>
            <a:rPr kumimoji="1" lang="ja-JP" altLang="en-US" sz="1300">
              <a:latin typeface="ＭＳ Ｐゴシック" panose="020B0600070205080204" pitchFamily="50" charset="-128"/>
              <a:ea typeface="ＭＳ Ｐゴシック" panose="020B0600070205080204" pitchFamily="50" charset="-128"/>
            </a:rPr>
            <a:t>主な要因としては、新庁舎建設に係る起債の発行により現在高が増加（</a:t>
          </a:r>
          <a:r>
            <a:rPr kumimoji="1" lang="en-US" altLang="ja-JP" sz="1300">
              <a:latin typeface="ＭＳ Ｐゴシック" panose="020B0600070205080204" pitchFamily="50" charset="-128"/>
              <a:ea typeface="ＭＳ Ｐゴシック" panose="020B0600070205080204" pitchFamily="50" charset="-128"/>
            </a:rPr>
            <a:t>1,615,578</a:t>
          </a:r>
          <a:r>
            <a:rPr kumimoji="1" lang="ja-JP" altLang="en-US" sz="1300">
              <a:latin typeface="ＭＳ Ｐゴシック" panose="020B0600070205080204" pitchFamily="50" charset="-128"/>
              <a:ea typeface="ＭＳ Ｐゴシック" panose="020B0600070205080204" pitchFamily="50" charset="-128"/>
            </a:rPr>
            <a:t>千円）した事があげられる。</a:t>
          </a:r>
        </a:p>
        <a:p>
          <a:r>
            <a:rPr kumimoji="1" lang="ja-JP" altLang="en-US" sz="1300">
              <a:latin typeface="ＭＳ Ｐゴシック" panose="020B0600070205080204" pitchFamily="50" charset="-128"/>
              <a:ea typeface="ＭＳ Ｐゴシック" panose="020B0600070205080204" pitchFamily="50" charset="-128"/>
            </a:rPr>
            <a:t>今後は、新規起債発行額を最小限にとどめ、健全な財政運営ができるよう努める。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5" name="直線コネクタ 42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6" name="テキスト ボックス 42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9" name="直線コネクタ 42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0" name="テキスト ボックス 42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143891</xdr:rowOff>
    </xdr:to>
    <xdr:cxnSp macro="">
      <xdr:nvCxnSpPr>
        <xdr:cNvPr id="433" name="直線コネクタ 432"/>
        <xdr:cNvCxnSpPr/>
      </xdr:nvCxnSpPr>
      <xdr:spPr>
        <a:xfrm flipV="1">
          <a:off x="17018000" y="2571750"/>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115968</xdr:rowOff>
    </xdr:from>
    <xdr:ext cx="762000" cy="259045"/>
    <xdr:sp macro="" textlink="">
      <xdr:nvSpPr>
        <xdr:cNvPr id="434" name="将来負担の状況最小値テキスト"/>
        <xdr:cNvSpPr txBox="1"/>
      </xdr:nvSpPr>
      <xdr:spPr>
        <a:xfrm>
          <a:off x="17106900" y="388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143891</xdr:rowOff>
    </xdr:from>
    <xdr:to>
      <xdr:col>81</xdr:col>
      <xdr:colOff>133350</xdr:colOff>
      <xdr:row>22</xdr:row>
      <xdr:rowOff>143891</xdr:rowOff>
    </xdr:to>
    <xdr:cxnSp macro="">
      <xdr:nvCxnSpPr>
        <xdr:cNvPr id="435" name="直線コネクタ 434"/>
        <xdr:cNvCxnSpPr/>
      </xdr:nvCxnSpPr>
      <xdr:spPr>
        <a:xfrm>
          <a:off x="16929100" y="391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6"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7" name="直線コネクタ 436"/>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122809</xdr:rowOff>
    </xdr:from>
    <xdr:to>
      <xdr:col>81</xdr:col>
      <xdr:colOff>44450</xdr:colOff>
      <xdr:row>18</xdr:row>
      <xdr:rowOff>64167</xdr:rowOff>
    </xdr:to>
    <xdr:cxnSp macro="">
      <xdr:nvCxnSpPr>
        <xdr:cNvPr id="438" name="直線コネクタ 437"/>
        <xdr:cNvCxnSpPr/>
      </xdr:nvCxnSpPr>
      <xdr:spPr>
        <a:xfrm>
          <a:off x="16179800" y="3037459"/>
          <a:ext cx="838200" cy="11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42943</xdr:rowOff>
    </xdr:from>
    <xdr:ext cx="762000" cy="259045"/>
    <xdr:sp macro="" textlink="">
      <xdr:nvSpPr>
        <xdr:cNvPr id="439" name="将来負担の状況平均値テキスト"/>
        <xdr:cNvSpPr txBox="1"/>
      </xdr:nvSpPr>
      <xdr:spPr>
        <a:xfrm>
          <a:off x="17106900" y="2443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26416</xdr:rowOff>
    </xdr:from>
    <xdr:to>
      <xdr:col>81</xdr:col>
      <xdr:colOff>95250</xdr:colOff>
      <xdr:row>15</xdr:row>
      <xdr:rowOff>128016</xdr:rowOff>
    </xdr:to>
    <xdr:sp macro="" textlink="">
      <xdr:nvSpPr>
        <xdr:cNvPr id="440" name="フローチャート: 判断 439"/>
        <xdr:cNvSpPr/>
      </xdr:nvSpPr>
      <xdr:spPr>
        <a:xfrm>
          <a:off x="169672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119189</xdr:rowOff>
    </xdr:from>
    <xdr:to>
      <xdr:col>77</xdr:col>
      <xdr:colOff>44450</xdr:colOff>
      <xdr:row>17</xdr:row>
      <xdr:rowOff>122809</xdr:rowOff>
    </xdr:to>
    <xdr:cxnSp macro="">
      <xdr:nvCxnSpPr>
        <xdr:cNvPr id="441" name="直線コネクタ 440"/>
        <xdr:cNvCxnSpPr/>
      </xdr:nvCxnSpPr>
      <xdr:spPr>
        <a:xfrm>
          <a:off x="15290800" y="3033839"/>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78295</xdr:rowOff>
    </xdr:from>
    <xdr:to>
      <xdr:col>77</xdr:col>
      <xdr:colOff>95250</xdr:colOff>
      <xdr:row>16</xdr:row>
      <xdr:rowOff>8445</xdr:rowOff>
    </xdr:to>
    <xdr:sp macro="" textlink="">
      <xdr:nvSpPr>
        <xdr:cNvPr id="442" name="フローチャート: 判断 441"/>
        <xdr:cNvSpPr/>
      </xdr:nvSpPr>
      <xdr:spPr>
        <a:xfrm>
          <a:off x="16129000" y="265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18622</xdr:rowOff>
    </xdr:from>
    <xdr:ext cx="736600" cy="259045"/>
    <xdr:sp macro="" textlink="">
      <xdr:nvSpPr>
        <xdr:cNvPr id="443" name="テキスト ボックス 442"/>
        <xdr:cNvSpPr txBox="1"/>
      </xdr:nvSpPr>
      <xdr:spPr>
        <a:xfrm>
          <a:off x="15798800" y="2418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119189</xdr:rowOff>
    </xdr:from>
    <xdr:to>
      <xdr:col>72</xdr:col>
      <xdr:colOff>203200</xdr:colOff>
      <xdr:row>17</xdr:row>
      <xdr:rowOff>128238</xdr:rowOff>
    </xdr:to>
    <xdr:cxnSp macro="">
      <xdr:nvCxnSpPr>
        <xdr:cNvPr id="444" name="直線コネクタ 443"/>
        <xdr:cNvCxnSpPr/>
      </xdr:nvCxnSpPr>
      <xdr:spPr>
        <a:xfrm flipV="1">
          <a:off x="14401800" y="3033839"/>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72866</xdr:rowOff>
    </xdr:from>
    <xdr:to>
      <xdr:col>73</xdr:col>
      <xdr:colOff>44450</xdr:colOff>
      <xdr:row>16</xdr:row>
      <xdr:rowOff>3016</xdr:rowOff>
    </xdr:to>
    <xdr:sp macro="" textlink="">
      <xdr:nvSpPr>
        <xdr:cNvPr id="445" name="フローチャート: 判断 444"/>
        <xdr:cNvSpPr/>
      </xdr:nvSpPr>
      <xdr:spPr>
        <a:xfrm>
          <a:off x="15240000" y="264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13193</xdr:rowOff>
    </xdr:from>
    <xdr:ext cx="762000" cy="259045"/>
    <xdr:sp macro="" textlink="">
      <xdr:nvSpPr>
        <xdr:cNvPr id="446" name="テキスト ボックス 445"/>
        <xdr:cNvSpPr txBox="1"/>
      </xdr:nvSpPr>
      <xdr:spPr>
        <a:xfrm>
          <a:off x="14909800" y="24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86011</xdr:rowOff>
    </xdr:from>
    <xdr:to>
      <xdr:col>68</xdr:col>
      <xdr:colOff>152400</xdr:colOff>
      <xdr:row>17</xdr:row>
      <xdr:rowOff>128238</xdr:rowOff>
    </xdr:to>
    <xdr:cxnSp macro="">
      <xdr:nvCxnSpPr>
        <xdr:cNvPr id="447" name="直線コネクタ 446"/>
        <xdr:cNvCxnSpPr/>
      </xdr:nvCxnSpPr>
      <xdr:spPr>
        <a:xfrm>
          <a:off x="13512800" y="3000661"/>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121126</xdr:rowOff>
    </xdr:from>
    <xdr:to>
      <xdr:col>68</xdr:col>
      <xdr:colOff>203200</xdr:colOff>
      <xdr:row>16</xdr:row>
      <xdr:rowOff>51276</xdr:rowOff>
    </xdr:to>
    <xdr:sp macro="" textlink="">
      <xdr:nvSpPr>
        <xdr:cNvPr id="448" name="フローチャート: 判断 447"/>
        <xdr:cNvSpPr/>
      </xdr:nvSpPr>
      <xdr:spPr>
        <a:xfrm>
          <a:off x="143510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61453</xdr:rowOff>
    </xdr:from>
    <xdr:ext cx="762000" cy="259045"/>
    <xdr:sp macro="" textlink="">
      <xdr:nvSpPr>
        <xdr:cNvPr id="449" name="テキスト ボックス 448"/>
        <xdr:cNvSpPr txBox="1"/>
      </xdr:nvSpPr>
      <xdr:spPr>
        <a:xfrm>
          <a:off x="14020800" y="246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147669</xdr:rowOff>
    </xdr:from>
    <xdr:to>
      <xdr:col>64</xdr:col>
      <xdr:colOff>152400</xdr:colOff>
      <xdr:row>16</xdr:row>
      <xdr:rowOff>77819</xdr:rowOff>
    </xdr:to>
    <xdr:sp macro="" textlink="">
      <xdr:nvSpPr>
        <xdr:cNvPr id="450" name="フローチャート: 判断 449"/>
        <xdr:cNvSpPr/>
      </xdr:nvSpPr>
      <xdr:spPr>
        <a:xfrm>
          <a:off x="13462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87996</xdr:rowOff>
    </xdr:from>
    <xdr:ext cx="762000" cy="259045"/>
    <xdr:sp macro="" textlink="">
      <xdr:nvSpPr>
        <xdr:cNvPr id="451" name="テキスト ボックス 450"/>
        <xdr:cNvSpPr txBox="1"/>
      </xdr:nvSpPr>
      <xdr:spPr>
        <a:xfrm>
          <a:off x="13131800" y="248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13367</xdr:rowOff>
    </xdr:from>
    <xdr:to>
      <xdr:col>81</xdr:col>
      <xdr:colOff>95250</xdr:colOff>
      <xdr:row>18</xdr:row>
      <xdr:rowOff>114967</xdr:rowOff>
    </xdr:to>
    <xdr:sp macro="" textlink="">
      <xdr:nvSpPr>
        <xdr:cNvPr id="457" name="楕円 456"/>
        <xdr:cNvSpPr/>
      </xdr:nvSpPr>
      <xdr:spPr>
        <a:xfrm>
          <a:off x="16967200" y="309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156894</xdr:rowOff>
    </xdr:from>
    <xdr:ext cx="762000" cy="259045"/>
    <xdr:sp macro="" textlink="">
      <xdr:nvSpPr>
        <xdr:cNvPr id="458" name="将来負担の状況該当値テキスト"/>
        <xdr:cNvSpPr txBox="1"/>
      </xdr:nvSpPr>
      <xdr:spPr>
        <a:xfrm>
          <a:off x="17106900" y="307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72009</xdr:rowOff>
    </xdr:from>
    <xdr:to>
      <xdr:col>77</xdr:col>
      <xdr:colOff>95250</xdr:colOff>
      <xdr:row>18</xdr:row>
      <xdr:rowOff>2159</xdr:rowOff>
    </xdr:to>
    <xdr:sp macro="" textlink="">
      <xdr:nvSpPr>
        <xdr:cNvPr id="459" name="楕円 458"/>
        <xdr:cNvSpPr/>
      </xdr:nvSpPr>
      <xdr:spPr>
        <a:xfrm>
          <a:off x="16129000" y="298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158386</xdr:rowOff>
    </xdr:from>
    <xdr:ext cx="736600" cy="259045"/>
    <xdr:sp macro="" textlink="">
      <xdr:nvSpPr>
        <xdr:cNvPr id="460" name="テキスト ボックス 459"/>
        <xdr:cNvSpPr txBox="1"/>
      </xdr:nvSpPr>
      <xdr:spPr>
        <a:xfrm>
          <a:off x="15798800" y="3073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68389</xdr:rowOff>
    </xdr:from>
    <xdr:to>
      <xdr:col>73</xdr:col>
      <xdr:colOff>44450</xdr:colOff>
      <xdr:row>17</xdr:row>
      <xdr:rowOff>169989</xdr:rowOff>
    </xdr:to>
    <xdr:sp macro="" textlink="">
      <xdr:nvSpPr>
        <xdr:cNvPr id="461" name="楕円 460"/>
        <xdr:cNvSpPr/>
      </xdr:nvSpPr>
      <xdr:spPr>
        <a:xfrm>
          <a:off x="15240000" y="298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154766</xdr:rowOff>
    </xdr:from>
    <xdr:ext cx="762000" cy="259045"/>
    <xdr:sp macro="" textlink="">
      <xdr:nvSpPr>
        <xdr:cNvPr id="462" name="テキスト ボックス 461"/>
        <xdr:cNvSpPr txBox="1"/>
      </xdr:nvSpPr>
      <xdr:spPr>
        <a:xfrm>
          <a:off x="14909800" y="306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77438</xdr:rowOff>
    </xdr:from>
    <xdr:to>
      <xdr:col>68</xdr:col>
      <xdr:colOff>203200</xdr:colOff>
      <xdr:row>18</xdr:row>
      <xdr:rowOff>7588</xdr:rowOff>
    </xdr:to>
    <xdr:sp macro="" textlink="">
      <xdr:nvSpPr>
        <xdr:cNvPr id="463" name="楕円 462"/>
        <xdr:cNvSpPr/>
      </xdr:nvSpPr>
      <xdr:spPr>
        <a:xfrm>
          <a:off x="14351000" y="299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163815</xdr:rowOff>
    </xdr:from>
    <xdr:ext cx="762000" cy="259045"/>
    <xdr:sp macro="" textlink="">
      <xdr:nvSpPr>
        <xdr:cNvPr id="464" name="テキスト ボックス 463"/>
        <xdr:cNvSpPr txBox="1"/>
      </xdr:nvSpPr>
      <xdr:spPr>
        <a:xfrm>
          <a:off x="14020800" y="307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35211</xdr:rowOff>
    </xdr:from>
    <xdr:to>
      <xdr:col>64</xdr:col>
      <xdr:colOff>152400</xdr:colOff>
      <xdr:row>17</xdr:row>
      <xdr:rowOff>136811</xdr:rowOff>
    </xdr:to>
    <xdr:sp macro="" textlink="">
      <xdr:nvSpPr>
        <xdr:cNvPr id="465" name="楕円 464"/>
        <xdr:cNvSpPr/>
      </xdr:nvSpPr>
      <xdr:spPr>
        <a:xfrm>
          <a:off x="13462000" y="294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121588</xdr:rowOff>
    </xdr:from>
    <xdr:ext cx="762000" cy="259045"/>
    <xdr:sp macro="" textlink="">
      <xdr:nvSpPr>
        <xdr:cNvPr id="466" name="テキスト ボックス 465"/>
        <xdr:cNvSpPr txBox="1"/>
      </xdr:nvSpPr>
      <xdr:spPr>
        <a:xfrm>
          <a:off x="13131800" y="3036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北海道倶知安町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15,123
14,300
261.34
13,167,150
12,914,539
248,463
5,169,176
10,642,268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95.9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適正な定員管理を行った上での職員の採用等を実施している事から、人件費に係る経常収支比率は、類似団体平均より低くなっている。</a:t>
          </a:r>
        </a:p>
        <a:p>
          <a:r>
            <a:rPr kumimoji="1" lang="ja-JP" altLang="en-US" sz="1300">
              <a:latin typeface="ＭＳ Ｐゴシック" panose="020B0600070205080204" pitchFamily="50" charset="-128"/>
              <a:ea typeface="ＭＳ Ｐゴシック" panose="020B0600070205080204" pitchFamily="50" charset="-128"/>
            </a:rPr>
            <a:t>今後も、引き続き人件費関係経費全体の抑制に努める。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40</xdr:row>
      <xdr:rowOff>50800</xdr:rowOff>
    </xdr:to>
    <xdr:cxnSp macro="">
      <xdr:nvCxnSpPr>
        <xdr:cNvPr id="61" name="直線コネクタ 60"/>
        <xdr:cNvCxnSpPr/>
      </xdr:nvCxnSpPr>
      <xdr:spPr>
        <a:xfrm flipV="1">
          <a:off x="4826000" y="5651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81280</xdr:rowOff>
    </xdr:from>
    <xdr:to>
      <xdr:col>24</xdr:col>
      <xdr:colOff>25400</xdr:colOff>
      <xdr:row>35</xdr:row>
      <xdr:rowOff>24130</xdr:rowOff>
    </xdr:to>
    <xdr:cxnSp macro="">
      <xdr:nvCxnSpPr>
        <xdr:cNvPr id="66" name="直線コネクタ 65"/>
        <xdr:cNvCxnSpPr/>
      </xdr:nvCxnSpPr>
      <xdr:spPr>
        <a:xfrm>
          <a:off x="3987800" y="59105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154957</xdr:rowOff>
    </xdr:from>
    <xdr:ext cx="762000" cy="259045"/>
    <xdr:sp macro="" textlink="">
      <xdr:nvSpPr>
        <xdr:cNvPr id="67" name="人件費平均値テキスト"/>
        <xdr:cNvSpPr txBox="1"/>
      </xdr:nvSpPr>
      <xdr:spPr>
        <a:xfrm>
          <a:off x="4914900" y="5984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xdr:rowOff>
    </xdr:from>
    <xdr:to>
      <xdr:col>24</xdr:col>
      <xdr:colOff>76200</xdr:colOff>
      <xdr:row>35</xdr:row>
      <xdr:rowOff>113030</xdr:rowOff>
    </xdr:to>
    <xdr:sp macro="" textlink="">
      <xdr:nvSpPr>
        <xdr:cNvPr id="68" name="フローチャート: 判断 67"/>
        <xdr:cNvSpPr/>
      </xdr:nvSpPr>
      <xdr:spPr>
        <a:xfrm>
          <a:off x="47752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81280</xdr:rowOff>
    </xdr:from>
    <xdr:to>
      <xdr:col>19</xdr:col>
      <xdr:colOff>187325</xdr:colOff>
      <xdr:row>34</xdr:row>
      <xdr:rowOff>104140</xdr:rowOff>
    </xdr:to>
    <xdr:cxnSp macro="">
      <xdr:nvCxnSpPr>
        <xdr:cNvPr id="69" name="直線コネクタ 68"/>
        <xdr:cNvCxnSpPr/>
      </xdr:nvCxnSpPr>
      <xdr:spPr>
        <a:xfrm flipV="1">
          <a:off x="3098800" y="5910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68580</xdr:rowOff>
    </xdr:from>
    <xdr:to>
      <xdr:col>20</xdr:col>
      <xdr:colOff>38100</xdr:colOff>
      <xdr:row>34</xdr:row>
      <xdr:rowOff>170180</xdr:rowOff>
    </xdr:to>
    <xdr:sp macro="" textlink="">
      <xdr:nvSpPr>
        <xdr:cNvPr id="70" name="フローチャート: 判断 69"/>
        <xdr:cNvSpPr/>
      </xdr:nvSpPr>
      <xdr:spPr>
        <a:xfrm>
          <a:off x="3937000" y="58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154957</xdr:rowOff>
    </xdr:from>
    <xdr:ext cx="736600" cy="259045"/>
    <xdr:sp macro="" textlink="">
      <xdr:nvSpPr>
        <xdr:cNvPr id="71" name="テキスト ボックス 70"/>
        <xdr:cNvSpPr txBox="1"/>
      </xdr:nvSpPr>
      <xdr:spPr>
        <a:xfrm>
          <a:off x="3606800" y="598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35560</xdr:rowOff>
    </xdr:from>
    <xdr:to>
      <xdr:col>15</xdr:col>
      <xdr:colOff>98425</xdr:colOff>
      <xdr:row>34</xdr:row>
      <xdr:rowOff>104140</xdr:rowOff>
    </xdr:to>
    <xdr:cxnSp macro="">
      <xdr:nvCxnSpPr>
        <xdr:cNvPr id="72" name="直線コネクタ 71"/>
        <xdr:cNvCxnSpPr/>
      </xdr:nvCxnSpPr>
      <xdr:spPr>
        <a:xfrm>
          <a:off x="2209800" y="58648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76200</xdr:rowOff>
    </xdr:from>
    <xdr:to>
      <xdr:col>15</xdr:col>
      <xdr:colOff>149225</xdr:colOff>
      <xdr:row>35</xdr:row>
      <xdr:rowOff>6350</xdr:rowOff>
    </xdr:to>
    <xdr:sp macro="" textlink="">
      <xdr:nvSpPr>
        <xdr:cNvPr id="73" name="フローチャート: 判断 72"/>
        <xdr:cNvSpPr/>
      </xdr:nvSpPr>
      <xdr:spPr>
        <a:xfrm>
          <a:off x="3048000" y="590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162577</xdr:rowOff>
    </xdr:from>
    <xdr:ext cx="762000" cy="259045"/>
    <xdr:sp macro="" textlink="">
      <xdr:nvSpPr>
        <xdr:cNvPr id="74" name="テキスト ボックス 73"/>
        <xdr:cNvSpPr txBox="1"/>
      </xdr:nvSpPr>
      <xdr:spPr>
        <a:xfrm>
          <a:off x="2717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35560</xdr:rowOff>
    </xdr:from>
    <xdr:to>
      <xdr:col>11</xdr:col>
      <xdr:colOff>9525</xdr:colOff>
      <xdr:row>34</xdr:row>
      <xdr:rowOff>88900</xdr:rowOff>
    </xdr:to>
    <xdr:cxnSp macro="">
      <xdr:nvCxnSpPr>
        <xdr:cNvPr id="75" name="直線コネクタ 74"/>
        <xdr:cNvCxnSpPr/>
      </xdr:nvCxnSpPr>
      <xdr:spPr>
        <a:xfrm flipV="1">
          <a:off x="1320800" y="58648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83820</xdr:rowOff>
    </xdr:from>
    <xdr:to>
      <xdr:col>11</xdr:col>
      <xdr:colOff>60325</xdr:colOff>
      <xdr:row>35</xdr:row>
      <xdr:rowOff>13970</xdr:rowOff>
    </xdr:to>
    <xdr:sp macro="" textlink="">
      <xdr:nvSpPr>
        <xdr:cNvPr id="76" name="フローチャート: 判断 75"/>
        <xdr:cNvSpPr/>
      </xdr:nvSpPr>
      <xdr:spPr>
        <a:xfrm>
          <a:off x="21590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170197</xdr:rowOff>
    </xdr:from>
    <xdr:ext cx="762000" cy="259045"/>
    <xdr:sp macro="" textlink="">
      <xdr:nvSpPr>
        <xdr:cNvPr id="77" name="テキスト ボックス 76"/>
        <xdr:cNvSpPr txBox="1"/>
      </xdr:nvSpPr>
      <xdr:spPr>
        <a:xfrm>
          <a:off x="1828800" y="599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91440</xdr:rowOff>
    </xdr:from>
    <xdr:to>
      <xdr:col>6</xdr:col>
      <xdr:colOff>171450</xdr:colOff>
      <xdr:row>35</xdr:row>
      <xdr:rowOff>21590</xdr:rowOff>
    </xdr:to>
    <xdr:sp macro="" textlink="">
      <xdr:nvSpPr>
        <xdr:cNvPr id="78" name="フローチャート: 判断 77"/>
        <xdr:cNvSpPr/>
      </xdr:nvSpPr>
      <xdr:spPr>
        <a:xfrm>
          <a:off x="1270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6367</xdr:rowOff>
    </xdr:from>
    <xdr:ext cx="762000" cy="259045"/>
    <xdr:sp macro="" textlink="">
      <xdr:nvSpPr>
        <xdr:cNvPr id="79" name="テキスト ボックス 78"/>
        <xdr:cNvSpPr txBox="1"/>
      </xdr:nvSpPr>
      <xdr:spPr>
        <a:xfrm>
          <a:off x="9398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144780</xdr:rowOff>
    </xdr:from>
    <xdr:to>
      <xdr:col>24</xdr:col>
      <xdr:colOff>76200</xdr:colOff>
      <xdr:row>35</xdr:row>
      <xdr:rowOff>74930</xdr:rowOff>
    </xdr:to>
    <xdr:sp macro="" textlink="">
      <xdr:nvSpPr>
        <xdr:cNvPr id="85" name="楕円 84"/>
        <xdr:cNvSpPr/>
      </xdr:nvSpPr>
      <xdr:spPr>
        <a:xfrm>
          <a:off x="4775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161307</xdr:rowOff>
    </xdr:from>
    <xdr:ext cx="762000" cy="259045"/>
    <xdr:sp macro="" textlink="">
      <xdr:nvSpPr>
        <xdr:cNvPr id="86" name="人件費該当値テキスト"/>
        <xdr:cNvSpPr txBox="1"/>
      </xdr:nvSpPr>
      <xdr:spPr>
        <a:xfrm>
          <a:off x="49149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30480</xdr:rowOff>
    </xdr:from>
    <xdr:to>
      <xdr:col>20</xdr:col>
      <xdr:colOff>38100</xdr:colOff>
      <xdr:row>34</xdr:row>
      <xdr:rowOff>132080</xdr:rowOff>
    </xdr:to>
    <xdr:sp macro="" textlink="">
      <xdr:nvSpPr>
        <xdr:cNvPr id="87" name="楕円 86"/>
        <xdr:cNvSpPr/>
      </xdr:nvSpPr>
      <xdr:spPr>
        <a:xfrm>
          <a:off x="3937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142257</xdr:rowOff>
    </xdr:from>
    <xdr:ext cx="736600" cy="259045"/>
    <xdr:sp macro="" textlink="">
      <xdr:nvSpPr>
        <xdr:cNvPr id="88" name="テキスト ボックス 87"/>
        <xdr:cNvSpPr txBox="1"/>
      </xdr:nvSpPr>
      <xdr:spPr>
        <a:xfrm>
          <a:off x="3606800" y="562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53340</xdr:rowOff>
    </xdr:from>
    <xdr:to>
      <xdr:col>15</xdr:col>
      <xdr:colOff>149225</xdr:colOff>
      <xdr:row>34</xdr:row>
      <xdr:rowOff>154940</xdr:rowOff>
    </xdr:to>
    <xdr:sp macro="" textlink="">
      <xdr:nvSpPr>
        <xdr:cNvPr id="89" name="楕円 88"/>
        <xdr:cNvSpPr/>
      </xdr:nvSpPr>
      <xdr:spPr>
        <a:xfrm>
          <a:off x="3048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165117</xdr:rowOff>
    </xdr:from>
    <xdr:ext cx="762000" cy="259045"/>
    <xdr:sp macro="" textlink="">
      <xdr:nvSpPr>
        <xdr:cNvPr id="90" name="テキスト ボックス 89"/>
        <xdr:cNvSpPr txBox="1"/>
      </xdr:nvSpPr>
      <xdr:spPr>
        <a:xfrm>
          <a:off x="2717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156210</xdr:rowOff>
    </xdr:from>
    <xdr:to>
      <xdr:col>11</xdr:col>
      <xdr:colOff>60325</xdr:colOff>
      <xdr:row>34</xdr:row>
      <xdr:rowOff>86360</xdr:rowOff>
    </xdr:to>
    <xdr:sp macro="" textlink="">
      <xdr:nvSpPr>
        <xdr:cNvPr id="91" name="楕円 90"/>
        <xdr:cNvSpPr/>
      </xdr:nvSpPr>
      <xdr:spPr>
        <a:xfrm>
          <a:off x="2159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96537</xdr:rowOff>
    </xdr:from>
    <xdr:ext cx="762000" cy="259045"/>
    <xdr:sp macro="" textlink="">
      <xdr:nvSpPr>
        <xdr:cNvPr id="92" name="テキスト ボックス 91"/>
        <xdr:cNvSpPr txBox="1"/>
      </xdr:nvSpPr>
      <xdr:spPr>
        <a:xfrm>
          <a:off x="1828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38100</xdr:rowOff>
    </xdr:from>
    <xdr:to>
      <xdr:col>6</xdr:col>
      <xdr:colOff>171450</xdr:colOff>
      <xdr:row>34</xdr:row>
      <xdr:rowOff>139700</xdr:rowOff>
    </xdr:to>
    <xdr:sp macro="" textlink="">
      <xdr:nvSpPr>
        <xdr:cNvPr id="93" name="楕円 92"/>
        <xdr:cNvSpPr/>
      </xdr:nvSpPr>
      <xdr:spPr>
        <a:xfrm>
          <a:off x="1270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149877</xdr:rowOff>
    </xdr:from>
    <xdr:ext cx="762000" cy="259045"/>
    <xdr:sp macro="" textlink="">
      <xdr:nvSpPr>
        <xdr:cNvPr id="94" name="テキスト ボックス 93"/>
        <xdr:cNvSpPr txBox="1"/>
      </xdr:nvSpPr>
      <xdr:spPr>
        <a:xfrm>
          <a:off x="939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物件費に係る経常収支比率は年々増加傾向にあり、類似団体平均を上回っている。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燃料費、光熱水費等の需用費をはじめ経常経費削減努力を続けているものの、老朽化した施設の維持管理に係る経費が増加傾向となっている。</a:t>
          </a:r>
        </a:p>
        <a:p>
          <a:r>
            <a:rPr kumimoji="1" lang="ja-JP" altLang="en-US" sz="1300">
              <a:latin typeface="ＭＳ Ｐゴシック" panose="020B0600070205080204" pitchFamily="50" charset="-128"/>
              <a:ea typeface="ＭＳ Ｐゴシック" panose="020B0600070205080204" pitchFamily="50" charset="-128"/>
            </a:rPr>
            <a:t>今後も、削減努力を継続し、良好な水準となるよう努める。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69850</xdr:rowOff>
    </xdr:to>
    <xdr:cxnSp macro="">
      <xdr:nvCxnSpPr>
        <xdr:cNvPr id="126" name="直線コネクタ 125"/>
        <xdr:cNvCxnSpPr/>
      </xdr:nvCxnSpPr>
      <xdr:spPr>
        <a:xfrm flipV="1">
          <a:off x="16510000" y="22701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127652</xdr:rowOff>
    </xdr:from>
    <xdr:ext cx="762000" cy="259045"/>
    <xdr:sp macro="" textlink="">
      <xdr:nvSpPr>
        <xdr:cNvPr id="129" name="物件費最大値テキスト"/>
        <xdr:cNvSpPr txBox="1"/>
      </xdr:nvSpPr>
      <xdr:spPr>
        <a:xfrm>
          <a:off x="16598900" y="201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30" name="直線コネクタ 129"/>
        <xdr:cNvCxnSpPr/>
      </xdr:nvCxnSpPr>
      <xdr:spPr>
        <a:xfrm>
          <a:off x="16421100" y="227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117475</xdr:rowOff>
    </xdr:from>
    <xdr:to>
      <xdr:col>82</xdr:col>
      <xdr:colOff>107950</xdr:colOff>
      <xdr:row>18</xdr:row>
      <xdr:rowOff>117475</xdr:rowOff>
    </xdr:to>
    <xdr:cxnSp macro="">
      <xdr:nvCxnSpPr>
        <xdr:cNvPr id="131" name="直線コネクタ 130"/>
        <xdr:cNvCxnSpPr/>
      </xdr:nvCxnSpPr>
      <xdr:spPr>
        <a:xfrm>
          <a:off x="15671800" y="32035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32"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3" name="フローチャート: 判断 132"/>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98425</xdr:rowOff>
    </xdr:from>
    <xdr:to>
      <xdr:col>78</xdr:col>
      <xdr:colOff>69850</xdr:colOff>
      <xdr:row>18</xdr:row>
      <xdr:rowOff>117475</xdr:rowOff>
    </xdr:to>
    <xdr:cxnSp macro="">
      <xdr:nvCxnSpPr>
        <xdr:cNvPr id="134" name="直線コネクタ 133"/>
        <xdr:cNvCxnSpPr/>
      </xdr:nvCxnSpPr>
      <xdr:spPr>
        <a:xfrm>
          <a:off x="14782800" y="3013075"/>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38100</xdr:rowOff>
    </xdr:from>
    <xdr:to>
      <xdr:col>78</xdr:col>
      <xdr:colOff>120650</xdr:colOff>
      <xdr:row>17</xdr:row>
      <xdr:rowOff>139700</xdr:rowOff>
    </xdr:to>
    <xdr:sp macro="" textlink="">
      <xdr:nvSpPr>
        <xdr:cNvPr id="135" name="フローチャート: 判断 134"/>
        <xdr:cNvSpPr/>
      </xdr:nvSpPr>
      <xdr:spPr>
        <a:xfrm>
          <a:off x="15621000" y="295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149877</xdr:rowOff>
    </xdr:from>
    <xdr:ext cx="736600" cy="259045"/>
    <xdr:sp macro="" textlink="">
      <xdr:nvSpPr>
        <xdr:cNvPr id="136" name="テキスト ボックス 135"/>
        <xdr:cNvSpPr txBox="1"/>
      </xdr:nvSpPr>
      <xdr:spPr>
        <a:xfrm>
          <a:off x="15290800" y="2721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98425</xdr:rowOff>
    </xdr:from>
    <xdr:to>
      <xdr:col>73</xdr:col>
      <xdr:colOff>180975</xdr:colOff>
      <xdr:row>17</xdr:row>
      <xdr:rowOff>98425</xdr:rowOff>
    </xdr:to>
    <xdr:cxnSp macro="">
      <xdr:nvCxnSpPr>
        <xdr:cNvPr id="137" name="直線コネクタ 136"/>
        <xdr:cNvCxnSpPr/>
      </xdr:nvCxnSpPr>
      <xdr:spPr>
        <a:xfrm>
          <a:off x="13893800" y="30130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8" name="フローチャート: 判断 137"/>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9" name="テキスト ボックス 138"/>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98425</xdr:rowOff>
    </xdr:from>
    <xdr:to>
      <xdr:col>69</xdr:col>
      <xdr:colOff>92075</xdr:colOff>
      <xdr:row>17</xdr:row>
      <xdr:rowOff>107950</xdr:rowOff>
    </xdr:to>
    <xdr:cxnSp macro="">
      <xdr:nvCxnSpPr>
        <xdr:cNvPr id="140" name="直線コネクタ 139"/>
        <xdr:cNvCxnSpPr/>
      </xdr:nvCxnSpPr>
      <xdr:spPr>
        <a:xfrm flipV="1">
          <a:off x="13004800" y="30130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41" name="フローチャート: 判断 140"/>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111777</xdr:rowOff>
    </xdr:from>
    <xdr:ext cx="762000" cy="259045"/>
    <xdr:sp macro="" textlink="">
      <xdr:nvSpPr>
        <xdr:cNvPr id="142" name="テキスト ボックス 141"/>
        <xdr:cNvSpPr txBox="1"/>
      </xdr:nvSpPr>
      <xdr:spPr>
        <a:xfrm>
          <a:off x="13512800" y="268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43" name="フローチャート: 判断 142"/>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92727</xdr:rowOff>
    </xdr:from>
    <xdr:ext cx="762000" cy="259045"/>
    <xdr:sp macro="" textlink="">
      <xdr:nvSpPr>
        <xdr:cNvPr id="144" name="テキスト ボックス 143"/>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66675</xdr:rowOff>
    </xdr:from>
    <xdr:to>
      <xdr:col>82</xdr:col>
      <xdr:colOff>158750</xdr:colOff>
      <xdr:row>18</xdr:row>
      <xdr:rowOff>168275</xdr:rowOff>
    </xdr:to>
    <xdr:sp macro="" textlink="">
      <xdr:nvSpPr>
        <xdr:cNvPr id="150" name="楕円 149"/>
        <xdr:cNvSpPr/>
      </xdr:nvSpPr>
      <xdr:spPr>
        <a:xfrm>
          <a:off x="16459200" y="315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38752</xdr:rowOff>
    </xdr:from>
    <xdr:ext cx="762000" cy="259045"/>
    <xdr:sp macro="" textlink="">
      <xdr:nvSpPr>
        <xdr:cNvPr id="151" name="物件費該当値テキスト"/>
        <xdr:cNvSpPr txBox="1"/>
      </xdr:nvSpPr>
      <xdr:spPr>
        <a:xfrm>
          <a:off x="16598900" y="312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66675</xdr:rowOff>
    </xdr:from>
    <xdr:to>
      <xdr:col>78</xdr:col>
      <xdr:colOff>120650</xdr:colOff>
      <xdr:row>18</xdr:row>
      <xdr:rowOff>168275</xdr:rowOff>
    </xdr:to>
    <xdr:sp macro="" textlink="">
      <xdr:nvSpPr>
        <xdr:cNvPr id="152" name="楕円 151"/>
        <xdr:cNvSpPr/>
      </xdr:nvSpPr>
      <xdr:spPr>
        <a:xfrm>
          <a:off x="15621000" y="315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153052</xdr:rowOff>
    </xdr:from>
    <xdr:ext cx="736600" cy="259045"/>
    <xdr:sp macro="" textlink="">
      <xdr:nvSpPr>
        <xdr:cNvPr id="153" name="テキスト ボックス 152"/>
        <xdr:cNvSpPr txBox="1"/>
      </xdr:nvSpPr>
      <xdr:spPr>
        <a:xfrm>
          <a:off x="15290800" y="3239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47625</xdr:rowOff>
    </xdr:from>
    <xdr:to>
      <xdr:col>74</xdr:col>
      <xdr:colOff>31750</xdr:colOff>
      <xdr:row>17</xdr:row>
      <xdr:rowOff>149225</xdr:rowOff>
    </xdr:to>
    <xdr:sp macro="" textlink="">
      <xdr:nvSpPr>
        <xdr:cNvPr id="154" name="楕円 153"/>
        <xdr:cNvSpPr/>
      </xdr:nvSpPr>
      <xdr:spPr>
        <a:xfrm>
          <a:off x="14732000" y="296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134002</xdr:rowOff>
    </xdr:from>
    <xdr:ext cx="762000" cy="259045"/>
    <xdr:sp macro="" textlink="">
      <xdr:nvSpPr>
        <xdr:cNvPr id="155" name="テキスト ボックス 154"/>
        <xdr:cNvSpPr txBox="1"/>
      </xdr:nvSpPr>
      <xdr:spPr>
        <a:xfrm>
          <a:off x="14401800" y="304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47625</xdr:rowOff>
    </xdr:from>
    <xdr:to>
      <xdr:col>69</xdr:col>
      <xdr:colOff>142875</xdr:colOff>
      <xdr:row>17</xdr:row>
      <xdr:rowOff>149225</xdr:rowOff>
    </xdr:to>
    <xdr:sp macro="" textlink="">
      <xdr:nvSpPr>
        <xdr:cNvPr id="156" name="楕円 155"/>
        <xdr:cNvSpPr/>
      </xdr:nvSpPr>
      <xdr:spPr>
        <a:xfrm>
          <a:off x="13843000" y="296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134002</xdr:rowOff>
    </xdr:from>
    <xdr:ext cx="762000" cy="259045"/>
    <xdr:sp macro="" textlink="">
      <xdr:nvSpPr>
        <xdr:cNvPr id="157" name="テキスト ボックス 156"/>
        <xdr:cNvSpPr txBox="1"/>
      </xdr:nvSpPr>
      <xdr:spPr>
        <a:xfrm>
          <a:off x="13512800" y="304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58" name="楕円 157"/>
        <xdr:cNvSpPr/>
      </xdr:nvSpPr>
      <xdr:spPr>
        <a:xfrm>
          <a:off x="12954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143527</xdr:rowOff>
    </xdr:from>
    <xdr:ext cx="762000" cy="259045"/>
    <xdr:sp macro="" textlink="">
      <xdr:nvSpPr>
        <xdr:cNvPr id="159" name="テキスト ボックス 158"/>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類似団体平均と比較し、扶助費に係る経常収支比率はやや高くなっていたが、令和２年度においては同じ数値となった。</a:t>
          </a:r>
        </a:p>
        <a:p>
          <a:r>
            <a:rPr kumimoji="1" lang="ja-JP" altLang="en-US" sz="1300">
              <a:latin typeface="ＭＳ Ｐゴシック" panose="020B0600070205080204" pitchFamily="50" charset="-128"/>
              <a:ea typeface="ＭＳ Ｐゴシック" panose="020B0600070205080204" pitchFamily="50" charset="-128"/>
            </a:rPr>
            <a:t>社会保障に関する経費が増加傾向にあり、財政を圧迫する要因の一つとなっている事から、今後も、行政サービスを低下させずに経費を抑制できるよう事業の点検を図り、良好な水準を保てるよう努める。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114300</xdr:rowOff>
    </xdr:from>
    <xdr:to>
      <xdr:col>24</xdr:col>
      <xdr:colOff>25400</xdr:colOff>
      <xdr:row>61</xdr:row>
      <xdr:rowOff>107950</xdr:rowOff>
    </xdr:to>
    <xdr:cxnSp macro="">
      <xdr:nvCxnSpPr>
        <xdr:cNvPr id="187" name="直線コネクタ 186"/>
        <xdr:cNvCxnSpPr/>
      </xdr:nvCxnSpPr>
      <xdr:spPr>
        <a:xfrm flipV="1">
          <a:off x="4826000" y="9029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88"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89" name="直線コネクタ 188"/>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29227</xdr:rowOff>
    </xdr:from>
    <xdr:ext cx="762000" cy="259045"/>
    <xdr:sp macro="" textlink="">
      <xdr:nvSpPr>
        <xdr:cNvPr id="190" name="扶助費最大値テキスト"/>
        <xdr:cNvSpPr txBox="1"/>
      </xdr:nvSpPr>
      <xdr:spPr>
        <a:xfrm>
          <a:off x="491490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114300</xdr:rowOff>
    </xdr:from>
    <xdr:to>
      <xdr:col>24</xdr:col>
      <xdr:colOff>114300</xdr:colOff>
      <xdr:row>52</xdr:row>
      <xdr:rowOff>114300</xdr:rowOff>
    </xdr:to>
    <xdr:cxnSp macro="">
      <xdr:nvCxnSpPr>
        <xdr:cNvPr id="191" name="直線コネクタ 190"/>
        <xdr:cNvCxnSpPr/>
      </xdr:nvCxnSpPr>
      <xdr:spPr>
        <a:xfrm>
          <a:off x="4737100" y="902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56</xdr:row>
      <xdr:rowOff>50800</xdr:rowOff>
    </xdr:to>
    <xdr:cxnSp macro="">
      <xdr:nvCxnSpPr>
        <xdr:cNvPr id="192" name="直線コネクタ 191"/>
        <xdr:cNvCxnSpPr/>
      </xdr:nvCxnSpPr>
      <xdr:spPr>
        <a:xfrm flipV="1">
          <a:off x="3987800" y="94996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93"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25400</xdr:rowOff>
    </xdr:from>
    <xdr:to>
      <xdr:col>19</xdr:col>
      <xdr:colOff>187325</xdr:colOff>
      <xdr:row>56</xdr:row>
      <xdr:rowOff>50800</xdr:rowOff>
    </xdr:to>
    <xdr:cxnSp macro="">
      <xdr:nvCxnSpPr>
        <xdr:cNvPr id="195" name="直線コネクタ 194"/>
        <xdr:cNvCxnSpPr/>
      </xdr:nvCxnSpPr>
      <xdr:spPr>
        <a:xfrm>
          <a:off x="3098800" y="9626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6" name="フローチャート: 判断 195"/>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97" name="テキスト ボックス 196"/>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158750</xdr:rowOff>
    </xdr:from>
    <xdr:to>
      <xdr:col>15</xdr:col>
      <xdr:colOff>98425</xdr:colOff>
      <xdr:row>56</xdr:row>
      <xdr:rowOff>25400</xdr:rowOff>
    </xdr:to>
    <xdr:cxnSp macro="">
      <xdr:nvCxnSpPr>
        <xdr:cNvPr id="198" name="直線コネクタ 197"/>
        <xdr:cNvCxnSpPr/>
      </xdr:nvCxnSpPr>
      <xdr:spPr>
        <a:xfrm>
          <a:off x="2209800" y="9588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9" name="フローチャート: 判断 198"/>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00" name="テキスト ボックス 199"/>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158750</xdr:rowOff>
    </xdr:from>
    <xdr:to>
      <xdr:col>11</xdr:col>
      <xdr:colOff>9525</xdr:colOff>
      <xdr:row>55</xdr:row>
      <xdr:rowOff>158750</xdr:rowOff>
    </xdr:to>
    <xdr:cxnSp macro="">
      <xdr:nvCxnSpPr>
        <xdr:cNvPr id="201" name="直線コネクタ 200"/>
        <xdr:cNvCxnSpPr/>
      </xdr:nvCxnSpPr>
      <xdr:spPr>
        <a:xfrm>
          <a:off x="1320800" y="958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69850</xdr:rowOff>
    </xdr:from>
    <xdr:to>
      <xdr:col>11</xdr:col>
      <xdr:colOff>60325</xdr:colOff>
      <xdr:row>56</xdr:row>
      <xdr:rowOff>0</xdr:rowOff>
    </xdr:to>
    <xdr:sp macro="" textlink="">
      <xdr:nvSpPr>
        <xdr:cNvPr id="202" name="フローチャート: 判断 201"/>
        <xdr:cNvSpPr/>
      </xdr:nvSpPr>
      <xdr:spPr>
        <a:xfrm>
          <a:off x="2159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10177</xdr:rowOff>
    </xdr:from>
    <xdr:ext cx="762000" cy="259045"/>
    <xdr:sp macro="" textlink="">
      <xdr:nvSpPr>
        <xdr:cNvPr id="203" name="テキスト ボックス 202"/>
        <xdr:cNvSpPr txBox="1"/>
      </xdr:nvSpPr>
      <xdr:spPr>
        <a:xfrm>
          <a:off x="1828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31750</xdr:rowOff>
    </xdr:from>
    <xdr:to>
      <xdr:col>6</xdr:col>
      <xdr:colOff>171450</xdr:colOff>
      <xdr:row>55</xdr:row>
      <xdr:rowOff>133350</xdr:rowOff>
    </xdr:to>
    <xdr:sp macro="" textlink="">
      <xdr:nvSpPr>
        <xdr:cNvPr id="204" name="フローチャート: 判断 203"/>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143527</xdr:rowOff>
    </xdr:from>
    <xdr:ext cx="762000" cy="259045"/>
    <xdr:sp macro="" textlink="">
      <xdr:nvSpPr>
        <xdr:cNvPr id="205" name="テキスト ボックス 204"/>
        <xdr:cNvSpPr txBox="1"/>
      </xdr:nvSpPr>
      <xdr:spPr>
        <a:xfrm>
          <a:off x="939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11" name="楕円 210"/>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162577</xdr:rowOff>
    </xdr:from>
    <xdr:ext cx="762000" cy="259045"/>
    <xdr:sp macro="" textlink="">
      <xdr:nvSpPr>
        <xdr:cNvPr id="212" name="扶助費該当値テキスト"/>
        <xdr:cNvSpPr txBox="1"/>
      </xdr:nvSpPr>
      <xdr:spPr>
        <a:xfrm>
          <a:off x="4914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13" name="楕円 212"/>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214" name="テキスト ボックス 213"/>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146050</xdr:rowOff>
    </xdr:from>
    <xdr:to>
      <xdr:col>15</xdr:col>
      <xdr:colOff>149225</xdr:colOff>
      <xdr:row>56</xdr:row>
      <xdr:rowOff>76200</xdr:rowOff>
    </xdr:to>
    <xdr:sp macro="" textlink="">
      <xdr:nvSpPr>
        <xdr:cNvPr id="215" name="楕円 214"/>
        <xdr:cNvSpPr/>
      </xdr:nvSpPr>
      <xdr:spPr>
        <a:xfrm>
          <a:off x="3048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60977</xdr:rowOff>
    </xdr:from>
    <xdr:ext cx="762000" cy="259045"/>
    <xdr:sp macro="" textlink="">
      <xdr:nvSpPr>
        <xdr:cNvPr id="216" name="テキスト ボックス 215"/>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107950</xdr:rowOff>
    </xdr:from>
    <xdr:to>
      <xdr:col>11</xdr:col>
      <xdr:colOff>60325</xdr:colOff>
      <xdr:row>56</xdr:row>
      <xdr:rowOff>38100</xdr:rowOff>
    </xdr:to>
    <xdr:sp macro="" textlink="">
      <xdr:nvSpPr>
        <xdr:cNvPr id="217" name="楕円 216"/>
        <xdr:cNvSpPr/>
      </xdr:nvSpPr>
      <xdr:spPr>
        <a:xfrm>
          <a:off x="2159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22877</xdr:rowOff>
    </xdr:from>
    <xdr:ext cx="762000" cy="259045"/>
    <xdr:sp macro="" textlink="">
      <xdr:nvSpPr>
        <xdr:cNvPr id="218" name="テキスト ボックス 217"/>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107950</xdr:rowOff>
    </xdr:from>
    <xdr:to>
      <xdr:col>6</xdr:col>
      <xdr:colOff>171450</xdr:colOff>
      <xdr:row>56</xdr:row>
      <xdr:rowOff>38100</xdr:rowOff>
    </xdr:to>
    <xdr:sp macro="" textlink="">
      <xdr:nvSpPr>
        <xdr:cNvPr id="219" name="楕円 218"/>
        <xdr:cNvSpPr/>
      </xdr:nvSpPr>
      <xdr:spPr>
        <a:xfrm>
          <a:off x="1270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22877</xdr:rowOff>
    </xdr:from>
    <xdr:ext cx="762000" cy="259045"/>
    <xdr:sp macro="" textlink="">
      <xdr:nvSpPr>
        <xdr:cNvPr id="220" name="テキスト ボックス 219"/>
        <xdr:cNvSpPr txBox="1"/>
      </xdr:nvSpPr>
      <xdr:spPr>
        <a:xfrm>
          <a:off x="939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その他に係る経常収支比率は、前年比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％の減となり、類似団体平均は下回る形となった。</a:t>
          </a:r>
        </a:p>
        <a:p>
          <a:r>
            <a:rPr kumimoji="1" lang="ja-JP" altLang="en-US" sz="1300">
              <a:latin typeface="ＭＳ Ｐゴシック" panose="020B0600070205080204" pitchFamily="50" charset="-128"/>
              <a:ea typeface="ＭＳ Ｐゴシック" panose="020B0600070205080204" pitchFamily="50" charset="-128"/>
            </a:rPr>
            <a:t>対前年で減となった要因としては、経常一般財源のうち地方税、地方消費税交付金などが増加したことがあげられる。</a:t>
          </a:r>
        </a:p>
        <a:p>
          <a:r>
            <a:rPr kumimoji="1" lang="ja-JP" altLang="en-US" sz="1300">
              <a:latin typeface="ＭＳ Ｐゴシック" panose="020B0600070205080204" pitchFamily="50" charset="-128"/>
              <a:ea typeface="ＭＳ Ｐゴシック" panose="020B0600070205080204" pitchFamily="50" charset="-128"/>
            </a:rPr>
            <a:t>今後も、これらの要因を注視し、負担軽減を図るよう努める。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24130</xdr:rowOff>
    </xdr:to>
    <xdr:cxnSp macro="">
      <xdr:nvCxnSpPr>
        <xdr:cNvPr id="248" name="直線コネクタ 247"/>
        <xdr:cNvCxnSpPr/>
      </xdr:nvCxnSpPr>
      <xdr:spPr>
        <a:xfrm flipV="1">
          <a:off x="16510000" y="91567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9"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50" name="直線コネクタ 249"/>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5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2" name="直線コネクタ 25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142240</xdr:rowOff>
    </xdr:from>
    <xdr:to>
      <xdr:col>82</xdr:col>
      <xdr:colOff>107950</xdr:colOff>
      <xdr:row>57</xdr:row>
      <xdr:rowOff>1270</xdr:rowOff>
    </xdr:to>
    <xdr:cxnSp macro="">
      <xdr:nvCxnSpPr>
        <xdr:cNvPr id="253" name="直線コネクタ 252"/>
        <xdr:cNvCxnSpPr/>
      </xdr:nvCxnSpPr>
      <xdr:spPr>
        <a:xfrm flipV="1">
          <a:off x="15671800" y="97434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4"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5" name="フローチャート: 判断 25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xdr:rowOff>
    </xdr:from>
    <xdr:to>
      <xdr:col>78</xdr:col>
      <xdr:colOff>69850</xdr:colOff>
      <xdr:row>57</xdr:row>
      <xdr:rowOff>54610</xdr:rowOff>
    </xdr:to>
    <xdr:cxnSp macro="">
      <xdr:nvCxnSpPr>
        <xdr:cNvPr id="256" name="直線コネクタ 255"/>
        <xdr:cNvCxnSpPr/>
      </xdr:nvCxnSpPr>
      <xdr:spPr>
        <a:xfrm flipV="1">
          <a:off x="14782800" y="97739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7" name="フローチャート: 判断 256"/>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120667</xdr:rowOff>
    </xdr:from>
    <xdr:ext cx="736600" cy="259045"/>
    <xdr:sp macro="" textlink="">
      <xdr:nvSpPr>
        <xdr:cNvPr id="258" name="テキスト ボックス 257"/>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142240</xdr:rowOff>
    </xdr:from>
    <xdr:to>
      <xdr:col>73</xdr:col>
      <xdr:colOff>180975</xdr:colOff>
      <xdr:row>57</xdr:row>
      <xdr:rowOff>54610</xdr:rowOff>
    </xdr:to>
    <xdr:cxnSp macro="">
      <xdr:nvCxnSpPr>
        <xdr:cNvPr id="259" name="直線コネクタ 258"/>
        <xdr:cNvCxnSpPr/>
      </xdr:nvCxnSpPr>
      <xdr:spPr>
        <a:xfrm>
          <a:off x="13893800" y="97434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60" name="フローチャート: 判断 259"/>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61" name="テキスト ボックス 260"/>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73660</xdr:rowOff>
    </xdr:from>
    <xdr:to>
      <xdr:col>69</xdr:col>
      <xdr:colOff>92075</xdr:colOff>
      <xdr:row>56</xdr:row>
      <xdr:rowOff>142240</xdr:rowOff>
    </xdr:to>
    <xdr:cxnSp macro="">
      <xdr:nvCxnSpPr>
        <xdr:cNvPr id="262" name="直線コネクタ 261"/>
        <xdr:cNvCxnSpPr/>
      </xdr:nvCxnSpPr>
      <xdr:spPr>
        <a:xfrm>
          <a:off x="13004800" y="96748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3" name="フローチャート: 判断 262"/>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64" name="テキスト ボックス 263"/>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65" name="フローチャート: 判断 264"/>
        <xdr:cNvSpPr/>
      </xdr:nvSpPr>
      <xdr:spPr>
        <a:xfrm>
          <a:off x="12954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90187</xdr:rowOff>
    </xdr:from>
    <xdr:ext cx="762000" cy="259045"/>
    <xdr:sp macro="" textlink="">
      <xdr:nvSpPr>
        <xdr:cNvPr id="266" name="テキスト ボックス 265"/>
        <xdr:cNvSpPr txBox="1"/>
      </xdr:nvSpPr>
      <xdr:spPr>
        <a:xfrm>
          <a:off x="12623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72" name="楕円 271"/>
        <xdr:cNvSpPr/>
      </xdr:nvSpPr>
      <xdr:spPr>
        <a:xfrm>
          <a:off x="164592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107967</xdr:rowOff>
    </xdr:from>
    <xdr:ext cx="762000" cy="259045"/>
    <xdr:sp macro="" textlink="">
      <xdr:nvSpPr>
        <xdr:cNvPr id="273" name="その他該当値テキスト"/>
        <xdr:cNvSpPr txBox="1"/>
      </xdr:nvSpPr>
      <xdr:spPr>
        <a:xfrm>
          <a:off x="165989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121920</xdr:rowOff>
    </xdr:from>
    <xdr:to>
      <xdr:col>78</xdr:col>
      <xdr:colOff>120650</xdr:colOff>
      <xdr:row>57</xdr:row>
      <xdr:rowOff>52070</xdr:rowOff>
    </xdr:to>
    <xdr:sp macro="" textlink="">
      <xdr:nvSpPr>
        <xdr:cNvPr id="274" name="楕円 273"/>
        <xdr:cNvSpPr/>
      </xdr:nvSpPr>
      <xdr:spPr>
        <a:xfrm>
          <a:off x="15621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75" name="テキスト ボックス 274"/>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3810</xdr:rowOff>
    </xdr:from>
    <xdr:to>
      <xdr:col>74</xdr:col>
      <xdr:colOff>31750</xdr:colOff>
      <xdr:row>57</xdr:row>
      <xdr:rowOff>105410</xdr:rowOff>
    </xdr:to>
    <xdr:sp macro="" textlink="">
      <xdr:nvSpPr>
        <xdr:cNvPr id="276" name="楕円 275"/>
        <xdr:cNvSpPr/>
      </xdr:nvSpPr>
      <xdr:spPr>
        <a:xfrm>
          <a:off x="14732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115587</xdr:rowOff>
    </xdr:from>
    <xdr:ext cx="762000" cy="259045"/>
    <xdr:sp macro="" textlink="">
      <xdr:nvSpPr>
        <xdr:cNvPr id="277" name="テキスト ボックス 276"/>
        <xdr:cNvSpPr txBox="1"/>
      </xdr:nvSpPr>
      <xdr:spPr>
        <a:xfrm>
          <a:off x="14401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91440</xdr:rowOff>
    </xdr:from>
    <xdr:to>
      <xdr:col>69</xdr:col>
      <xdr:colOff>142875</xdr:colOff>
      <xdr:row>57</xdr:row>
      <xdr:rowOff>21590</xdr:rowOff>
    </xdr:to>
    <xdr:sp macro="" textlink="">
      <xdr:nvSpPr>
        <xdr:cNvPr id="278" name="楕円 277"/>
        <xdr:cNvSpPr/>
      </xdr:nvSpPr>
      <xdr:spPr>
        <a:xfrm>
          <a:off x="13843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31767</xdr:rowOff>
    </xdr:from>
    <xdr:ext cx="762000" cy="259045"/>
    <xdr:sp macro="" textlink="">
      <xdr:nvSpPr>
        <xdr:cNvPr id="279" name="テキスト ボックス 278"/>
        <xdr:cNvSpPr txBox="1"/>
      </xdr:nvSpPr>
      <xdr:spPr>
        <a:xfrm>
          <a:off x="13512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22860</xdr:rowOff>
    </xdr:from>
    <xdr:to>
      <xdr:col>65</xdr:col>
      <xdr:colOff>53975</xdr:colOff>
      <xdr:row>56</xdr:row>
      <xdr:rowOff>124460</xdr:rowOff>
    </xdr:to>
    <xdr:sp macro="" textlink="">
      <xdr:nvSpPr>
        <xdr:cNvPr id="280" name="楕円 279"/>
        <xdr:cNvSpPr/>
      </xdr:nvSpPr>
      <xdr:spPr>
        <a:xfrm>
          <a:off x="12954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134637</xdr:rowOff>
    </xdr:from>
    <xdr:ext cx="762000" cy="259045"/>
    <xdr:sp macro="" textlink="">
      <xdr:nvSpPr>
        <xdr:cNvPr id="281" name="テキスト ボックス 280"/>
        <xdr:cNvSpPr txBox="1"/>
      </xdr:nvSpPr>
      <xdr:spPr>
        <a:xfrm>
          <a:off x="12623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補助費に係る経常収支比率は、前年度の増加から一転、減少とり、類似団体平均は下回る水準となっている。</a:t>
          </a:r>
        </a:p>
        <a:p>
          <a:r>
            <a:rPr kumimoji="1" lang="ja-JP" altLang="en-US" sz="1300">
              <a:latin typeface="ＭＳ Ｐゴシック" panose="020B0600070205080204" pitchFamily="50" charset="-128"/>
              <a:ea typeface="ＭＳ Ｐゴシック" panose="020B0600070205080204" pitchFamily="50" charset="-128"/>
            </a:rPr>
            <a:t>今後も、引き続き各種団体への補助金等の見直しなどを行い、良好な水準を保てるよう努める。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82913</xdr:rowOff>
    </xdr:from>
    <xdr:to>
      <xdr:col>82</xdr:col>
      <xdr:colOff>107950</xdr:colOff>
      <xdr:row>40</xdr:row>
      <xdr:rowOff>162923</xdr:rowOff>
    </xdr:to>
    <xdr:cxnSp macro="">
      <xdr:nvCxnSpPr>
        <xdr:cNvPr id="311" name="直線コネクタ 310"/>
        <xdr:cNvCxnSpPr/>
      </xdr:nvCxnSpPr>
      <xdr:spPr>
        <a:xfrm flipV="1">
          <a:off x="16510000" y="5740763"/>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135000</xdr:rowOff>
    </xdr:from>
    <xdr:ext cx="762000" cy="259045"/>
    <xdr:sp macro="" textlink="">
      <xdr:nvSpPr>
        <xdr:cNvPr id="312" name="補助費等最小値テキスト"/>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162923</xdr:rowOff>
    </xdr:from>
    <xdr:to>
      <xdr:col>82</xdr:col>
      <xdr:colOff>196850</xdr:colOff>
      <xdr:row>40</xdr:row>
      <xdr:rowOff>162923</xdr:rowOff>
    </xdr:to>
    <xdr:cxnSp macro="">
      <xdr:nvCxnSpPr>
        <xdr:cNvPr id="313" name="直線コネクタ 312"/>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169290</xdr:rowOff>
    </xdr:from>
    <xdr:ext cx="762000" cy="259045"/>
    <xdr:sp macro="" textlink="">
      <xdr:nvSpPr>
        <xdr:cNvPr id="314" name="補助費等最大値テキスト"/>
        <xdr:cNvSpPr txBox="1"/>
      </xdr:nvSpPr>
      <xdr:spPr>
        <a:xfrm>
          <a:off x="16598900" y="54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82913</xdr:rowOff>
    </xdr:from>
    <xdr:to>
      <xdr:col>82</xdr:col>
      <xdr:colOff>196850</xdr:colOff>
      <xdr:row>33</xdr:row>
      <xdr:rowOff>82913</xdr:rowOff>
    </xdr:to>
    <xdr:cxnSp macro="">
      <xdr:nvCxnSpPr>
        <xdr:cNvPr id="315" name="直線コネクタ 314"/>
        <xdr:cNvCxnSpPr/>
      </xdr:nvCxnSpPr>
      <xdr:spPr>
        <a:xfrm>
          <a:off x="16421100" y="574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33927</xdr:rowOff>
    </xdr:from>
    <xdr:to>
      <xdr:col>82</xdr:col>
      <xdr:colOff>107950</xdr:colOff>
      <xdr:row>35</xdr:row>
      <xdr:rowOff>60053</xdr:rowOff>
    </xdr:to>
    <xdr:cxnSp macro="">
      <xdr:nvCxnSpPr>
        <xdr:cNvPr id="316" name="直線コネクタ 315"/>
        <xdr:cNvCxnSpPr/>
      </xdr:nvCxnSpPr>
      <xdr:spPr>
        <a:xfrm flipV="1">
          <a:off x="15671800" y="603467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170741</xdr:rowOff>
    </xdr:from>
    <xdr:ext cx="762000" cy="259045"/>
    <xdr:sp macro="" textlink="">
      <xdr:nvSpPr>
        <xdr:cNvPr id="317" name="補助費等平均値テキスト"/>
        <xdr:cNvSpPr txBox="1"/>
      </xdr:nvSpPr>
      <xdr:spPr>
        <a:xfrm>
          <a:off x="16598900" y="61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27214</xdr:rowOff>
    </xdr:from>
    <xdr:to>
      <xdr:col>82</xdr:col>
      <xdr:colOff>158750</xdr:colOff>
      <xdr:row>36</xdr:row>
      <xdr:rowOff>128814</xdr:rowOff>
    </xdr:to>
    <xdr:sp macro="" textlink="">
      <xdr:nvSpPr>
        <xdr:cNvPr id="318" name="フローチャート: 判断 317"/>
        <xdr:cNvSpPr/>
      </xdr:nvSpPr>
      <xdr:spPr>
        <a:xfrm>
          <a:off x="16459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153126</xdr:rowOff>
    </xdr:from>
    <xdr:to>
      <xdr:col>78</xdr:col>
      <xdr:colOff>69850</xdr:colOff>
      <xdr:row>35</xdr:row>
      <xdr:rowOff>60053</xdr:rowOff>
    </xdr:to>
    <xdr:cxnSp macro="">
      <xdr:nvCxnSpPr>
        <xdr:cNvPr id="319" name="直線コネクタ 318"/>
        <xdr:cNvCxnSpPr/>
      </xdr:nvCxnSpPr>
      <xdr:spPr>
        <a:xfrm>
          <a:off x="14782800" y="598242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159476</xdr:rowOff>
    </xdr:from>
    <xdr:to>
      <xdr:col>78</xdr:col>
      <xdr:colOff>120650</xdr:colOff>
      <xdr:row>36</xdr:row>
      <xdr:rowOff>89626</xdr:rowOff>
    </xdr:to>
    <xdr:sp macro="" textlink="">
      <xdr:nvSpPr>
        <xdr:cNvPr id="320" name="フローチャート: 判断 319"/>
        <xdr:cNvSpPr/>
      </xdr:nvSpPr>
      <xdr:spPr>
        <a:xfrm>
          <a:off x="15621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74403</xdr:rowOff>
    </xdr:from>
    <xdr:ext cx="736600" cy="259045"/>
    <xdr:sp macro="" textlink="">
      <xdr:nvSpPr>
        <xdr:cNvPr id="321" name="テキスト ボックス 320"/>
        <xdr:cNvSpPr txBox="1"/>
      </xdr:nvSpPr>
      <xdr:spPr>
        <a:xfrm>
          <a:off x="15290800" y="624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153126</xdr:rowOff>
    </xdr:from>
    <xdr:to>
      <xdr:col>73</xdr:col>
      <xdr:colOff>180975</xdr:colOff>
      <xdr:row>34</xdr:row>
      <xdr:rowOff>166189</xdr:rowOff>
    </xdr:to>
    <xdr:cxnSp macro="">
      <xdr:nvCxnSpPr>
        <xdr:cNvPr id="322" name="直線コネクタ 321"/>
        <xdr:cNvCxnSpPr/>
      </xdr:nvCxnSpPr>
      <xdr:spPr>
        <a:xfrm flipV="1">
          <a:off x="13893800" y="598242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120287</xdr:rowOff>
    </xdr:from>
    <xdr:to>
      <xdr:col>74</xdr:col>
      <xdr:colOff>31750</xdr:colOff>
      <xdr:row>36</xdr:row>
      <xdr:rowOff>50437</xdr:rowOff>
    </xdr:to>
    <xdr:sp macro="" textlink="">
      <xdr:nvSpPr>
        <xdr:cNvPr id="323" name="フローチャート: 判断 322"/>
        <xdr:cNvSpPr/>
      </xdr:nvSpPr>
      <xdr:spPr>
        <a:xfrm>
          <a:off x="14732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35214</xdr:rowOff>
    </xdr:from>
    <xdr:ext cx="762000" cy="259045"/>
    <xdr:sp macro="" textlink="">
      <xdr:nvSpPr>
        <xdr:cNvPr id="324" name="テキスト ボックス 323"/>
        <xdr:cNvSpPr txBox="1"/>
      </xdr:nvSpPr>
      <xdr:spPr>
        <a:xfrm>
          <a:off x="14401800" y="620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159657</xdr:rowOff>
    </xdr:from>
    <xdr:to>
      <xdr:col>69</xdr:col>
      <xdr:colOff>92075</xdr:colOff>
      <xdr:row>34</xdr:row>
      <xdr:rowOff>166189</xdr:rowOff>
    </xdr:to>
    <xdr:cxnSp macro="">
      <xdr:nvCxnSpPr>
        <xdr:cNvPr id="325" name="直線コネクタ 324"/>
        <xdr:cNvCxnSpPr/>
      </xdr:nvCxnSpPr>
      <xdr:spPr>
        <a:xfrm>
          <a:off x="13004800" y="598895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120287</xdr:rowOff>
    </xdr:from>
    <xdr:to>
      <xdr:col>69</xdr:col>
      <xdr:colOff>142875</xdr:colOff>
      <xdr:row>36</xdr:row>
      <xdr:rowOff>50437</xdr:rowOff>
    </xdr:to>
    <xdr:sp macro="" textlink="">
      <xdr:nvSpPr>
        <xdr:cNvPr id="326" name="フローチャート: 判断 325"/>
        <xdr:cNvSpPr/>
      </xdr:nvSpPr>
      <xdr:spPr>
        <a:xfrm>
          <a:off x="13843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35214</xdr:rowOff>
    </xdr:from>
    <xdr:ext cx="762000" cy="259045"/>
    <xdr:sp macro="" textlink="">
      <xdr:nvSpPr>
        <xdr:cNvPr id="327" name="テキスト ボックス 326"/>
        <xdr:cNvSpPr txBox="1"/>
      </xdr:nvSpPr>
      <xdr:spPr>
        <a:xfrm>
          <a:off x="13512800" y="620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113756</xdr:rowOff>
    </xdr:from>
    <xdr:to>
      <xdr:col>65</xdr:col>
      <xdr:colOff>53975</xdr:colOff>
      <xdr:row>36</xdr:row>
      <xdr:rowOff>43906</xdr:rowOff>
    </xdr:to>
    <xdr:sp macro="" textlink="">
      <xdr:nvSpPr>
        <xdr:cNvPr id="328" name="フローチャート: 判断 327"/>
        <xdr:cNvSpPr/>
      </xdr:nvSpPr>
      <xdr:spPr>
        <a:xfrm>
          <a:off x="12954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28683</xdr:rowOff>
    </xdr:from>
    <xdr:ext cx="762000" cy="259045"/>
    <xdr:sp macro="" textlink="">
      <xdr:nvSpPr>
        <xdr:cNvPr id="329" name="テキスト ボックス 328"/>
        <xdr:cNvSpPr txBox="1"/>
      </xdr:nvSpPr>
      <xdr:spPr>
        <a:xfrm>
          <a:off x="12623800" y="6200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154577</xdr:rowOff>
    </xdr:from>
    <xdr:to>
      <xdr:col>82</xdr:col>
      <xdr:colOff>158750</xdr:colOff>
      <xdr:row>35</xdr:row>
      <xdr:rowOff>84727</xdr:rowOff>
    </xdr:to>
    <xdr:sp macro="" textlink="">
      <xdr:nvSpPr>
        <xdr:cNvPr id="335" name="楕円 334"/>
        <xdr:cNvSpPr/>
      </xdr:nvSpPr>
      <xdr:spPr>
        <a:xfrm>
          <a:off x="16459200" y="598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171104</xdr:rowOff>
    </xdr:from>
    <xdr:ext cx="762000" cy="259045"/>
    <xdr:sp macro="" textlink="">
      <xdr:nvSpPr>
        <xdr:cNvPr id="336" name="補助費等該当値テキスト"/>
        <xdr:cNvSpPr txBox="1"/>
      </xdr:nvSpPr>
      <xdr:spPr>
        <a:xfrm>
          <a:off x="16598900" y="582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9253</xdr:rowOff>
    </xdr:from>
    <xdr:to>
      <xdr:col>78</xdr:col>
      <xdr:colOff>120650</xdr:colOff>
      <xdr:row>35</xdr:row>
      <xdr:rowOff>110853</xdr:rowOff>
    </xdr:to>
    <xdr:sp macro="" textlink="">
      <xdr:nvSpPr>
        <xdr:cNvPr id="337" name="楕円 336"/>
        <xdr:cNvSpPr/>
      </xdr:nvSpPr>
      <xdr:spPr>
        <a:xfrm>
          <a:off x="15621000" y="601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121030</xdr:rowOff>
    </xdr:from>
    <xdr:ext cx="736600" cy="259045"/>
    <xdr:sp macro="" textlink="">
      <xdr:nvSpPr>
        <xdr:cNvPr id="338" name="テキスト ボックス 337"/>
        <xdr:cNvSpPr txBox="1"/>
      </xdr:nvSpPr>
      <xdr:spPr>
        <a:xfrm>
          <a:off x="15290800" y="5778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102326</xdr:rowOff>
    </xdr:from>
    <xdr:to>
      <xdr:col>74</xdr:col>
      <xdr:colOff>31750</xdr:colOff>
      <xdr:row>35</xdr:row>
      <xdr:rowOff>32476</xdr:rowOff>
    </xdr:to>
    <xdr:sp macro="" textlink="">
      <xdr:nvSpPr>
        <xdr:cNvPr id="339" name="楕円 338"/>
        <xdr:cNvSpPr/>
      </xdr:nvSpPr>
      <xdr:spPr>
        <a:xfrm>
          <a:off x="14732000" y="59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42653</xdr:rowOff>
    </xdr:from>
    <xdr:ext cx="762000" cy="259045"/>
    <xdr:sp macro="" textlink="">
      <xdr:nvSpPr>
        <xdr:cNvPr id="340" name="テキスト ボックス 339"/>
        <xdr:cNvSpPr txBox="1"/>
      </xdr:nvSpPr>
      <xdr:spPr>
        <a:xfrm>
          <a:off x="14401800" y="570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115389</xdr:rowOff>
    </xdr:from>
    <xdr:to>
      <xdr:col>69</xdr:col>
      <xdr:colOff>142875</xdr:colOff>
      <xdr:row>35</xdr:row>
      <xdr:rowOff>45539</xdr:rowOff>
    </xdr:to>
    <xdr:sp macro="" textlink="">
      <xdr:nvSpPr>
        <xdr:cNvPr id="341" name="楕円 340"/>
        <xdr:cNvSpPr/>
      </xdr:nvSpPr>
      <xdr:spPr>
        <a:xfrm>
          <a:off x="13843000" y="59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55716</xdr:rowOff>
    </xdr:from>
    <xdr:ext cx="762000" cy="259045"/>
    <xdr:sp macro="" textlink="">
      <xdr:nvSpPr>
        <xdr:cNvPr id="342" name="テキスト ボックス 341"/>
        <xdr:cNvSpPr txBox="1"/>
      </xdr:nvSpPr>
      <xdr:spPr>
        <a:xfrm>
          <a:off x="13512800" y="5713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108857</xdr:rowOff>
    </xdr:from>
    <xdr:to>
      <xdr:col>65</xdr:col>
      <xdr:colOff>53975</xdr:colOff>
      <xdr:row>35</xdr:row>
      <xdr:rowOff>39007</xdr:rowOff>
    </xdr:to>
    <xdr:sp macro="" textlink="">
      <xdr:nvSpPr>
        <xdr:cNvPr id="343" name="楕円 342"/>
        <xdr:cNvSpPr/>
      </xdr:nvSpPr>
      <xdr:spPr>
        <a:xfrm>
          <a:off x="12954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49184</xdr:rowOff>
    </xdr:from>
    <xdr:ext cx="762000" cy="259045"/>
    <xdr:sp macro="" textlink="">
      <xdr:nvSpPr>
        <xdr:cNvPr id="344" name="テキスト ボックス 343"/>
        <xdr:cNvSpPr txBox="1"/>
      </xdr:nvSpPr>
      <xdr:spPr>
        <a:xfrm>
          <a:off x="12623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公債費に係る経常収支比率は類似団体平均を下回っており、年による若干の増減はあるものの、大きく上昇する事なく推移している。</a:t>
          </a:r>
        </a:p>
        <a:p>
          <a:r>
            <a:rPr kumimoji="1" lang="ja-JP" altLang="en-US" sz="1300">
              <a:latin typeface="ＭＳ Ｐゴシック" panose="020B0600070205080204" pitchFamily="50" charset="-128"/>
              <a:ea typeface="ＭＳ Ｐゴシック" panose="020B0600070205080204" pitchFamily="50" charset="-128"/>
            </a:rPr>
            <a:t>今後は、ここ数年で実施した大型事業（学校給食センター整備事業、統合保育所整備事業、新庁舎整備事業など）に係る元金償還が始まる事から数値が上昇する事が見込まれる。</a:t>
          </a:r>
        </a:p>
        <a:p>
          <a:r>
            <a:rPr kumimoji="1" lang="ja-JP" altLang="en-US" sz="1300">
              <a:latin typeface="ＭＳ Ｐゴシック" panose="020B0600070205080204" pitchFamily="50" charset="-128"/>
              <a:ea typeface="ＭＳ Ｐゴシック" panose="020B0600070205080204" pitchFamily="50" charset="-128"/>
            </a:rPr>
            <a:t>緊急性・重要性などを適正に判断し、実施事業を絞り込む事により地方債の縮減に努める。</a:t>
          </a: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110998</xdr:rowOff>
    </xdr:from>
    <xdr:to>
      <xdr:col>24</xdr:col>
      <xdr:colOff>25400</xdr:colOff>
      <xdr:row>79</xdr:row>
      <xdr:rowOff>165863</xdr:rowOff>
    </xdr:to>
    <xdr:cxnSp macro="">
      <xdr:nvCxnSpPr>
        <xdr:cNvPr id="369" name="直線コネクタ 368"/>
        <xdr:cNvCxnSpPr/>
      </xdr:nvCxnSpPr>
      <xdr:spPr>
        <a:xfrm flipV="1">
          <a:off x="4826000" y="12626848"/>
          <a:ext cx="0" cy="1083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70"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71" name="直線コネクタ 370"/>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25925</xdr:rowOff>
    </xdr:from>
    <xdr:ext cx="762000" cy="259045"/>
    <xdr:sp macro="" textlink="">
      <xdr:nvSpPr>
        <xdr:cNvPr id="372"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110998</xdr:rowOff>
    </xdr:from>
    <xdr:to>
      <xdr:col>24</xdr:col>
      <xdr:colOff>114300</xdr:colOff>
      <xdr:row>73</xdr:row>
      <xdr:rowOff>110998</xdr:rowOff>
    </xdr:to>
    <xdr:cxnSp macro="">
      <xdr:nvCxnSpPr>
        <xdr:cNvPr id="373" name="直線コネクタ 372"/>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90424</xdr:rowOff>
    </xdr:from>
    <xdr:to>
      <xdr:col>24</xdr:col>
      <xdr:colOff>25400</xdr:colOff>
      <xdr:row>76</xdr:row>
      <xdr:rowOff>94996</xdr:rowOff>
    </xdr:to>
    <xdr:cxnSp macro="">
      <xdr:nvCxnSpPr>
        <xdr:cNvPr id="374" name="直線コネクタ 373"/>
        <xdr:cNvCxnSpPr/>
      </xdr:nvCxnSpPr>
      <xdr:spPr>
        <a:xfrm>
          <a:off x="3987800" y="131206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75" name="公債費平均値テキスト"/>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6" name="フローチャート: 判断 375"/>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90424</xdr:rowOff>
    </xdr:from>
    <xdr:to>
      <xdr:col>19</xdr:col>
      <xdr:colOff>187325</xdr:colOff>
      <xdr:row>76</xdr:row>
      <xdr:rowOff>117856</xdr:rowOff>
    </xdr:to>
    <xdr:cxnSp macro="">
      <xdr:nvCxnSpPr>
        <xdr:cNvPr id="377" name="直線コネクタ 376"/>
        <xdr:cNvCxnSpPr/>
      </xdr:nvCxnSpPr>
      <xdr:spPr>
        <a:xfrm flipV="1">
          <a:off x="3098800" y="131206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8" name="フローチャート: 判断 377"/>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9" name="テキスト ボックス 378"/>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117856</xdr:rowOff>
    </xdr:from>
    <xdr:to>
      <xdr:col>15</xdr:col>
      <xdr:colOff>98425</xdr:colOff>
      <xdr:row>76</xdr:row>
      <xdr:rowOff>122428</xdr:rowOff>
    </xdr:to>
    <xdr:cxnSp macro="">
      <xdr:nvCxnSpPr>
        <xdr:cNvPr id="380" name="直線コネクタ 379"/>
        <xdr:cNvCxnSpPr/>
      </xdr:nvCxnSpPr>
      <xdr:spPr>
        <a:xfrm flipV="1">
          <a:off x="2209800" y="13148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81" name="フローチャート: 判断 380"/>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82" name="テキスト ボックス 381"/>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122428</xdr:rowOff>
    </xdr:from>
    <xdr:to>
      <xdr:col>11</xdr:col>
      <xdr:colOff>9525</xdr:colOff>
      <xdr:row>77</xdr:row>
      <xdr:rowOff>1270</xdr:rowOff>
    </xdr:to>
    <xdr:cxnSp macro="">
      <xdr:nvCxnSpPr>
        <xdr:cNvPr id="383" name="直線コネクタ 382"/>
        <xdr:cNvCxnSpPr/>
      </xdr:nvCxnSpPr>
      <xdr:spPr>
        <a:xfrm flipV="1">
          <a:off x="1320800" y="131526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4" name="フローチャート: 判断 383"/>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85" name="テキスト ボックス 384"/>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6" name="フローチャート: 判断 385"/>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7" name="テキスト ボックス 386"/>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44196</xdr:rowOff>
    </xdr:from>
    <xdr:to>
      <xdr:col>24</xdr:col>
      <xdr:colOff>76200</xdr:colOff>
      <xdr:row>76</xdr:row>
      <xdr:rowOff>145796</xdr:rowOff>
    </xdr:to>
    <xdr:sp macro="" textlink="">
      <xdr:nvSpPr>
        <xdr:cNvPr id="393" name="楕円 392"/>
        <xdr:cNvSpPr/>
      </xdr:nvSpPr>
      <xdr:spPr>
        <a:xfrm>
          <a:off x="47752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60723</xdr:rowOff>
    </xdr:from>
    <xdr:ext cx="762000" cy="259045"/>
    <xdr:sp macro="" textlink="">
      <xdr:nvSpPr>
        <xdr:cNvPr id="394" name="公債費該当値テキスト"/>
        <xdr:cNvSpPr txBox="1"/>
      </xdr:nvSpPr>
      <xdr:spPr>
        <a:xfrm>
          <a:off x="4914900" y="1291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39624</xdr:rowOff>
    </xdr:from>
    <xdr:to>
      <xdr:col>20</xdr:col>
      <xdr:colOff>38100</xdr:colOff>
      <xdr:row>76</xdr:row>
      <xdr:rowOff>141224</xdr:rowOff>
    </xdr:to>
    <xdr:sp macro="" textlink="">
      <xdr:nvSpPr>
        <xdr:cNvPr id="395" name="楕円 394"/>
        <xdr:cNvSpPr/>
      </xdr:nvSpPr>
      <xdr:spPr>
        <a:xfrm>
          <a:off x="3937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151401</xdr:rowOff>
    </xdr:from>
    <xdr:ext cx="736600" cy="259045"/>
    <xdr:sp macro="" textlink="">
      <xdr:nvSpPr>
        <xdr:cNvPr id="396" name="テキスト ボックス 395"/>
        <xdr:cNvSpPr txBox="1"/>
      </xdr:nvSpPr>
      <xdr:spPr>
        <a:xfrm>
          <a:off x="3606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67056</xdr:rowOff>
    </xdr:from>
    <xdr:to>
      <xdr:col>15</xdr:col>
      <xdr:colOff>149225</xdr:colOff>
      <xdr:row>76</xdr:row>
      <xdr:rowOff>168656</xdr:rowOff>
    </xdr:to>
    <xdr:sp macro="" textlink="">
      <xdr:nvSpPr>
        <xdr:cNvPr id="397" name="楕円 396"/>
        <xdr:cNvSpPr/>
      </xdr:nvSpPr>
      <xdr:spPr>
        <a:xfrm>
          <a:off x="3048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7383</xdr:rowOff>
    </xdr:from>
    <xdr:ext cx="762000" cy="259045"/>
    <xdr:sp macro="" textlink="">
      <xdr:nvSpPr>
        <xdr:cNvPr id="398" name="テキスト ボックス 397"/>
        <xdr:cNvSpPr txBox="1"/>
      </xdr:nvSpPr>
      <xdr:spPr>
        <a:xfrm>
          <a:off x="2717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71628</xdr:rowOff>
    </xdr:from>
    <xdr:to>
      <xdr:col>11</xdr:col>
      <xdr:colOff>60325</xdr:colOff>
      <xdr:row>77</xdr:row>
      <xdr:rowOff>1778</xdr:rowOff>
    </xdr:to>
    <xdr:sp macro="" textlink="">
      <xdr:nvSpPr>
        <xdr:cNvPr id="399" name="楕円 398"/>
        <xdr:cNvSpPr/>
      </xdr:nvSpPr>
      <xdr:spPr>
        <a:xfrm>
          <a:off x="2159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11955</xdr:rowOff>
    </xdr:from>
    <xdr:ext cx="762000" cy="259045"/>
    <xdr:sp macro="" textlink="">
      <xdr:nvSpPr>
        <xdr:cNvPr id="400" name="テキスト ボックス 399"/>
        <xdr:cNvSpPr txBox="1"/>
      </xdr:nvSpPr>
      <xdr:spPr>
        <a:xfrm>
          <a:off x="1828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401" name="楕円 400"/>
        <xdr:cNvSpPr/>
      </xdr:nvSpPr>
      <xdr:spPr>
        <a:xfrm>
          <a:off x="1270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402" name="テキスト ボックス 401"/>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公債費以外の経常収支比率は、年々上昇する傾向にあったが、一転、減少となり、類似団体平均と比較すると下回っている。</a:t>
          </a:r>
        </a:p>
        <a:p>
          <a:r>
            <a:rPr kumimoji="1" lang="ja-JP" altLang="en-US" sz="1300">
              <a:latin typeface="ＭＳ Ｐゴシック" panose="020B0600070205080204" pitchFamily="50" charset="-128"/>
              <a:ea typeface="ＭＳ Ｐゴシック" panose="020B0600070205080204" pitchFamily="50" charset="-128"/>
            </a:rPr>
            <a:t>今後も、削減努力を続け、適正な財政運営に努める。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73661</xdr:rowOff>
    </xdr:to>
    <xdr:cxnSp macro="">
      <xdr:nvCxnSpPr>
        <xdr:cNvPr id="430" name="直線コネクタ 429"/>
        <xdr:cNvCxnSpPr/>
      </xdr:nvCxnSpPr>
      <xdr:spPr>
        <a:xfrm flipV="1">
          <a:off x="16510000" y="12517120"/>
          <a:ext cx="0" cy="1272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45738</xdr:rowOff>
    </xdr:from>
    <xdr:ext cx="762000" cy="259045"/>
    <xdr:sp macro="" textlink="">
      <xdr:nvSpPr>
        <xdr:cNvPr id="431" name="公債費以外最小値テキスト"/>
        <xdr:cNvSpPr txBox="1"/>
      </xdr:nvSpPr>
      <xdr:spPr>
        <a:xfrm>
          <a:off x="16598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73661</xdr:rowOff>
    </xdr:from>
    <xdr:to>
      <xdr:col>82</xdr:col>
      <xdr:colOff>196850</xdr:colOff>
      <xdr:row>80</xdr:row>
      <xdr:rowOff>73661</xdr:rowOff>
    </xdr:to>
    <xdr:cxnSp macro="">
      <xdr:nvCxnSpPr>
        <xdr:cNvPr id="432" name="直線コネクタ 431"/>
        <xdr:cNvCxnSpPr/>
      </xdr:nvCxnSpPr>
      <xdr:spPr>
        <a:xfrm>
          <a:off x="16421100" y="1378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33"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34" name="直線コネクタ 433"/>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8889</xdr:rowOff>
    </xdr:from>
    <xdr:to>
      <xdr:col>82</xdr:col>
      <xdr:colOff>107950</xdr:colOff>
      <xdr:row>76</xdr:row>
      <xdr:rowOff>27939</xdr:rowOff>
    </xdr:to>
    <xdr:cxnSp macro="">
      <xdr:nvCxnSpPr>
        <xdr:cNvPr id="435" name="直線コネクタ 434"/>
        <xdr:cNvCxnSpPr/>
      </xdr:nvCxnSpPr>
      <xdr:spPr>
        <a:xfrm flipV="1">
          <a:off x="15671800" y="1303908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154957</xdr:rowOff>
    </xdr:from>
    <xdr:ext cx="762000" cy="259045"/>
    <xdr:sp macro="" textlink="">
      <xdr:nvSpPr>
        <xdr:cNvPr id="436" name="公債費以外平均値テキスト"/>
        <xdr:cNvSpPr txBox="1"/>
      </xdr:nvSpPr>
      <xdr:spPr>
        <a:xfrm>
          <a:off x="16598900" y="13013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xdr:rowOff>
    </xdr:from>
    <xdr:to>
      <xdr:col>82</xdr:col>
      <xdr:colOff>158750</xdr:colOff>
      <xdr:row>76</xdr:row>
      <xdr:rowOff>113030</xdr:rowOff>
    </xdr:to>
    <xdr:sp macro="" textlink="">
      <xdr:nvSpPr>
        <xdr:cNvPr id="437" name="フローチャート: 判断 436"/>
        <xdr:cNvSpPr/>
      </xdr:nvSpPr>
      <xdr:spPr>
        <a:xfrm>
          <a:off x="16459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107950</xdr:rowOff>
    </xdr:from>
    <xdr:to>
      <xdr:col>78</xdr:col>
      <xdr:colOff>69850</xdr:colOff>
      <xdr:row>76</xdr:row>
      <xdr:rowOff>27939</xdr:rowOff>
    </xdr:to>
    <xdr:cxnSp macro="">
      <xdr:nvCxnSpPr>
        <xdr:cNvPr id="438" name="直線コネクタ 437"/>
        <xdr:cNvCxnSpPr/>
      </xdr:nvCxnSpPr>
      <xdr:spPr>
        <a:xfrm>
          <a:off x="14782800" y="129667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39" name="フローチャート: 判断 438"/>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109238</xdr:rowOff>
    </xdr:from>
    <xdr:ext cx="736600" cy="259045"/>
    <xdr:sp macro="" textlink="">
      <xdr:nvSpPr>
        <xdr:cNvPr id="440" name="テキスト ボックス 439"/>
        <xdr:cNvSpPr txBox="1"/>
      </xdr:nvSpPr>
      <xdr:spPr>
        <a:xfrm>
          <a:off x="15290800" y="1313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27940</xdr:rowOff>
    </xdr:from>
    <xdr:to>
      <xdr:col>73</xdr:col>
      <xdr:colOff>180975</xdr:colOff>
      <xdr:row>75</xdr:row>
      <xdr:rowOff>107950</xdr:rowOff>
    </xdr:to>
    <xdr:cxnSp macro="">
      <xdr:nvCxnSpPr>
        <xdr:cNvPr id="441" name="直線コネクタ 440"/>
        <xdr:cNvCxnSpPr/>
      </xdr:nvCxnSpPr>
      <xdr:spPr>
        <a:xfrm>
          <a:off x="13893800" y="1288669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160020</xdr:rowOff>
    </xdr:from>
    <xdr:to>
      <xdr:col>74</xdr:col>
      <xdr:colOff>31750</xdr:colOff>
      <xdr:row>76</xdr:row>
      <xdr:rowOff>90170</xdr:rowOff>
    </xdr:to>
    <xdr:sp macro="" textlink="">
      <xdr:nvSpPr>
        <xdr:cNvPr id="442" name="フローチャート: 判断 441"/>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74947</xdr:rowOff>
    </xdr:from>
    <xdr:ext cx="762000" cy="259045"/>
    <xdr:sp macro="" textlink="">
      <xdr:nvSpPr>
        <xdr:cNvPr id="443" name="テキスト ボックス 442"/>
        <xdr:cNvSpPr txBox="1"/>
      </xdr:nvSpPr>
      <xdr:spPr>
        <a:xfrm>
          <a:off x="144018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20320</xdr:rowOff>
    </xdr:from>
    <xdr:to>
      <xdr:col>69</xdr:col>
      <xdr:colOff>92075</xdr:colOff>
      <xdr:row>75</xdr:row>
      <xdr:rowOff>27940</xdr:rowOff>
    </xdr:to>
    <xdr:cxnSp macro="">
      <xdr:nvCxnSpPr>
        <xdr:cNvPr id="444" name="直線コネクタ 443"/>
        <xdr:cNvCxnSpPr/>
      </xdr:nvCxnSpPr>
      <xdr:spPr>
        <a:xfrm>
          <a:off x="13004800" y="128790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144780</xdr:rowOff>
    </xdr:from>
    <xdr:to>
      <xdr:col>69</xdr:col>
      <xdr:colOff>142875</xdr:colOff>
      <xdr:row>76</xdr:row>
      <xdr:rowOff>74930</xdr:rowOff>
    </xdr:to>
    <xdr:sp macro="" textlink="">
      <xdr:nvSpPr>
        <xdr:cNvPr id="445" name="フローチャート: 判断 444"/>
        <xdr:cNvSpPr/>
      </xdr:nvSpPr>
      <xdr:spPr>
        <a:xfrm>
          <a:off x="13843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59707</xdr:rowOff>
    </xdr:from>
    <xdr:ext cx="762000" cy="259045"/>
    <xdr:sp macro="" textlink="">
      <xdr:nvSpPr>
        <xdr:cNvPr id="446" name="テキスト ボックス 445"/>
        <xdr:cNvSpPr txBox="1"/>
      </xdr:nvSpPr>
      <xdr:spPr>
        <a:xfrm>
          <a:off x="13512800" y="1308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121920</xdr:rowOff>
    </xdr:from>
    <xdr:to>
      <xdr:col>65</xdr:col>
      <xdr:colOff>53975</xdr:colOff>
      <xdr:row>76</xdr:row>
      <xdr:rowOff>52070</xdr:rowOff>
    </xdr:to>
    <xdr:sp macro="" textlink="">
      <xdr:nvSpPr>
        <xdr:cNvPr id="447" name="フローチャート: 判断 446"/>
        <xdr:cNvSpPr/>
      </xdr:nvSpPr>
      <xdr:spPr>
        <a:xfrm>
          <a:off x="12954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36847</xdr:rowOff>
    </xdr:from>
    <xdr:ext cx="762000" cy="259045"/>
    <xdr:sp macro="" textlink="">
      <xdr:nvSpPr>
        <xdr:cNvPr id="448" name="テキスト ボックス 447"/>
        <xdr:cNvSpPr txBox="1"/>
      </xdr:nvSpPr>
      <xdr:spPr>
        <a:xfrm>
          <a:off x="12623800" y="130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129540</xdr:rowOff>
    </xdr:from>
    <xdr:to>
      <xdr:col>82</xdr:col>
      <xdr:colOff>158750</xdr:colOff>
      <xdr:row>76</xdr:row>
      <xdr:rowOff>59689</xdr:rowOff>
    </xdr:to>
    <xdr:sp macro="" textlink="">
      <xdr:nvSpPr>
        <xdr:cNvPr id="454" name="楕円 453"/>
        <xdr:cNvSpPr/>
      </xdr:nvSpPr>
      <xdr:spPr>
        <a:xfrm>
          <a:off x="164592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146067</xdr:rowOff>
    </xdr:from>
    <xdr:ext cx="762000" cy="259045"/>
    <xdr:sp macro="" textlink="">
      <xdr:nvSpPr>
        <xdr:cNvPr id="455" name="公債費以外該当値テキスト"/>
        <xdr:cNvSpPr txBox="1"/>
      </xdr:nvSpPr>
      <xdr:spPr>
        <a:xfrm>
          <a:off x="165989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148589</xdr:rowOff>
    </xdr:from>
    <xdr:to>
      <xdr:col>78</xdr:col>
      <xdr:colOff>120650</xdr:colOff>
      <xdr:row>76</xdr:row>
      <xdr:rowOff>78739</xdr:rowOff>
    </xdr:to>
    <xdr:sp macro="" textlink="">
      <xdr:nvSpPr>
        <xdr:cNvPr id="456" name="楕円 455"/>
        <xdr:cNvSpPr/>
      </xdr:nvSpPr>
      <xdr:spPr>
        <a:xfrm>
          <a:off x="15621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88917</xdr:rowOff>
    </xdr:from>
    <xdr:ext cx="736600" cy="259045"/>
    <xdr:sp macro="" textlink="">
      <xdr:nvSpPr>
        <xdr:cNvPr id="457" name="テキスト ボックス 456"/>
        <xdr:cNvSpPr txBox="1"/>
      </xdr:nvSpPr>
      <xdr:spPr>
        <a:xfrm>
          <a:off x="15290800" y="1277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57150</xdr:rowOff>
    </xdr:from>
    <xdr:to>
      <xdr:col>74</xdr:col>
      <xdr:colOff>31750</xdr:colOff>
      <xdr:row>75</xdr:row>
      <xdr:rowOff>158750</xdr:rowOff>
    </xdr:to>
    <xdr:sp macro="" textlink="">
      <xdr:nvSpPr>
        <xdr:cNvPr id="458" name="楕円 457"/>
        <xdr:cNvSpPr/>
      </xdr:nvSpPr>
      <xdr:spPr>
        <a:xfrm>
          <a:off x="14732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168927</xdr:rowOff>
    </xdr:from>
    <xdr:ext cx="762000" cy="259045"/>
    <xdr:sp macro="" textlink="">
      <xdr:nvSpPr>
        <xdr:cNvPr id="459" name="テキスト ボックス 458"/>
        <xdr:cNvSpPr txBox="1"/>
      </xdr:nvSpPr>
      <xdr:spPr>
        <a:xfrm>
          <a:off x="14401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148590</xdr:rowOff>
    </xdr:from>
    <xdr:to>
      <xdr:col>69</xdr:col>
      <xdr:colOff>142875</xdr:colOff>
      <xdr:row>75</xdr:row>
      <xdr:rowOff>78740</xdr:rowOff>
    </xdr:to>
    <xdr:sp macro="" textlink="">
      <xdr:nvSpPr>
        <xdr:cNvPr id="460" name="楕円 459"/>
        <xdr:cNvSpPr/>
      </xdr:nvSpPr>
      <xdr:spPr>
        <a:xfrm>
          <a:off x="13843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88917</xdr:rowOff>
    </xdr:from>
    <xdr:ext cx="762000" cy="259045"/>
    <xdr:sp macro="" textlink="">
      <xdr:nvSpPr>
        <xdr:cNvPr id="461" name="テキスト ボックス 460"/>
        <xdr:cNvSpPr txBox="1"/>
      </xdr:nvSpPr>
      <xdr:spPr>
        <a:xfrm>
          <a:off x="13512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140970</xdr:rowOff>
    </xdr:from>
    <xdr:to>
      <xdr:col>65</xdr:col>
      <xdr:colOff>53975</xdr:colOff>
      <xdr:row>75</xdr:row>
      <xdr:rowOff>71120</xdr:rowOff>
    </xdr:to>
    <xdr:sp macro="" textlink="">
      <xdr:nvSpPr>
        <xdr:cNvPr id="462" name="楕円 461"/>
        <xdr:cNvSpPr/>
      </xdr:nvSpPr>
      <xdr:spPr>
        <a:xfrm>
          <a:off x="129540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81297</xdr:rowOff>
    </xdr:from>
    <xdr:ext cx="762000" cy="259045"/>
    <xdr:sp macro="" textlink="">
      <xdr:nvSpPr>
        <xdr:cNvPr id="463" name="テキスト ボックス 462"/>
        <xdr:cNvSpPr txBox="1"/>
      </xdr:nvSpPr>
      <xdr:spPr>
        <a:xfrm>
          <a:off x="12623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北海道倶知安町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146012</xdr:rowOff>
    </xdr:from>
    <xdr:to>
      <xdr:col>29</xdr:col>
      <xdr:colOff>127000</xdr:colOff>
      <xdr:row>20</xdr:row>
      <xdr:rowOff>111074</xdr:rowOff>
    </xdr:to>
    <xdr:cxnSp macro="">
      <xdr:nvCxnSpPr>
        <xdr:cNvPr id="45" name="直線コネクタ 44"/>
        <xdr:cNvCxnSpPr/>
      </xdr:nvCxnSpPr>
      <xdr:spPr bwMode="auto">
        <a:xfrm flipV="1">
          <a:off x="5651500" y="2251037"/>
          <a:ext cx="0" cy="13366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83151</xdr:rowOff>
    </xdr:from>
    <xdr:ext cx="762000" cy="259045"/>
    <xdr:sp macro="" textlink="">
      <xdr:nvSpPr>
        <xdr:cNvPr id="46" name="人口1人当たり決算額の推移最小値テキスト130"/>
        <xdr:cNvSpPr txBox="1"/>
      </xdr:nvSpPr>
      <xdr:spPr>
        <a:xfrm>
          <a:off x="5740400" y="3559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111074</xdr:rowOff>
    </xdr:from>
    <xdr:to>
      <xdr:col>30</xdr:col>
      <xdr:colOff>25400</xdr:colOff>
      <xdr:row>20</xdr:row>
      <xdr:rowOff>111074</xdr:rowOff>
    </xdr:to>
    <xdr:cxnSp macro="">
      <xdr:nvCxnSpPr>
        <xdr:cNvPr id="47" name="直線コネクタ 46"/>
        <xdr:cNvCxnSpPr/>
      </xdr:nvCxnSpPr>
      <xdr:spPr bwMode="auto">
        <a:xfrm>
          <a:off x="5562600" y="3587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60939</xdr:rowOff>
    </xdr:from>
    <xdr:ext cx="762000" cy="259045"/>
    <xdr:sp macro="" textlink="">
      <xdr:nvSpPr>
        <xdr:cNvPr id="48" name="人口1人当たり決算額の推移最大値テキスト130"/>
        <xdr:cNvSpPr txBox="1"/>
      </xdr:nvSpPr>
      <xdr:spPr>
        <a:xfrm>
          <a:off x="5740400" y="199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146012</xdr:rowOff>
    </xdr:from>
    <xdr:to>
      <xdr:col>30</xdr:col>
      <xdr:colOff>25400</xdr:colOff>
      <xdr:row>12</xdr:row>
      <xdr:rowOff>146012</xdr:rowOff>
    </xdr:to>
    <xdr:cxnSp macro="">
      <xdr:nvCxnSpPr>
        <xdr:cNvPr id="49" name="直線コネクタ 48"/>
        <xdr:cNvCxnSpPr/>
      </xdr:nvCxnSpPr>
      <xdr:spPr bwMode="auto">
        <a:xfrm>
          <a:off x="5562600" y="2251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32169</xdr:rowOff>
    </xdr:from>
    <xdr:to>
      <xdr:col>29</xdr:col>
      <xdr:colOff>127000</xdr:colOff>
      <xdr:row>17</xdr:row>
      <xdr:rowOff>100279</xdr:rowOff>
    </xdr:to>
    <xdr:cxnSp macro="">
      <xdr:nvCxnSpPr>
        <xdr:cNvPr id="50" name="直線コネクタ 49"/>
        <xdr:cNvCxnSpPr/>
      </xdr:nvCxnSpPr>
      <xdr:spPr bwMode="auto">
        <a:xfrm flipV="1">
          <a:off x="5003800" y="2822994"/>
          <a:ext cx="647700" cy="239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160189</xdr:rowOff>
    </xdr:from>
    <xdr:ext cx="762000" cy="259045"/>
    <xdr:sp macro="" textlink="">
      <xdr:nvSpPr>
        <xdr:cNvPr id="51" name="人口1人当たり決算額の推移平均値テキスト130"/>
        <xdr:cNvSpPr txBox="1"/>
      </xdr:nvSpPr>
      <xdr:spPr>
        <a:xfrm>
          <a:off x="5740400" y="2951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16662</xdr:rowOff>
    </xdr:from>
    <xdr:to>
      <xdr:col>29</xdr:col>
      <xdr:colOff>177800</xdr:colOff>
      <xdr:row>17</xdr:row>
      <xdr:rowOff>118262</xdr:rowOff>
    </xdr:to>
    <xdr:sp macro="" textlink="">
      <xdr:nvSpPr>
        <xdr:cNvPr id="52" name="フローチャート: 判断 51"/>
        <xdr:cNvSpPr/>
      </xdr:nvSpPr>
      <xdr:spPr bwMode="auto">
        <a:xfrm>
          <a:off x="56007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100279</xdr:rowOff>
    </xdr:from>
    <xdr:to>
      <xdr:col>26</xdr:col>
      <xdr:colOff>50800</xdr:colOff>
      <xdr:row>17</xdr:row>
      <xdr:rowOff>121069</xdr:rowOff>
    </xdr:to>
    <xdr:cxnSp macro="">
      <xdr:nvCxnSpPr>
        <xdr:cNvPr id="53" name="直線コネクタ 52"/>
        <xdr:cNvCxnSpPr/>
      </xdr:nvCxnSpPr>
      <xdr:spPr bwMode="auto">
        <a:xfrm flipV="1">
          <a:off x="4305300" y="3062554"/>
          <a:ext cx="698500" cy="20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7125</xdr:rowOff>
    </xdr:from>
    <xdr:to>
      <xdr:col>26</xdr:col>
      <xdr:colOff>101600</xdr:colOff>
      <xdr:row>17</xdr:row>
      <xdr:rowOff>108725</xdr:rowOff>
    </xdr:to>
    <xdr:sp macro="" textlink="">
      <xdr:nvSpPr>
        <xdr:cNvPr id="54" name="フローチャート: 判断 53"/>
        <xdr:cNvSpPr/>
      </xdr:nvSpPr>
      <xdr:spPr bwMode="auto">
        <a:xfrm>
          <a:off x="49530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118902</xdr:rowOff>
    </xdr:from>
    <xdr:ext cx="736600" cy="259045"/>
    <xdr:sp macro="" textlink="">
      <xdr:nvSpPr>
        <xdr:cNvPr id="55" name="テキスト ボックス 54"/>
        <xdr:cNvSpPr txBox="1"/>
      </xdr:nvSpPr>
      <xdr:spPr>
        <a:xfrm>
          <a:off x="4622800" y="273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81979</xdr:rowOff>
    </xdr:from>
    <xdr:to>
      <xdr:col>22</xdr:col>
      <xdr:colOff>114300</xdr:colOff>
      <xdr:row>17</xdr:row>
      <xdr:rowOff>121069</xdr:rowOff>
    </xdr:to>
    <xdr:cxnSp macro="">
      <xdr:nvCxnSpPr>
        <xdr:cNvPr id="56" name="直線コネクタ 55"/>
        <xdr:cNvCxnSpPr/>
      </xdr:nvCxnSpPr>
      <xdr:spPr bwMode="auto">
        <a:xfrm>
          <a:off x="3606800" y="3044254"/>
          <a:ext cx="698500" cy="39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30036</xdr:rowOff>
    </xdr:from>
    <xdr:to>
      <xdr:col>22</xdr:col>
      <xdr:colOff>165100</xdr:colOff>
      <xdr:row>17</xdr:row>
      <xdr:rowOff>131636</xdr:rowOff>
    </xdr:to>
    <xdr:sp macro="" textlink="">
      <xdr:nvSpPr>
        <xdr:cNvPr id="57" name="フローチャート: 判断 56"/>
        <xdr:cNvSpPr/>
      </xdr:nvSpPr>
      <xdr:spPr bwMode="auto">
        <a:xfrm>
          <a:off x="42545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141813</xdr:rowOff>
    </xdr:from>
    <xdr:ext cx="762000" cy="259045"/>
    <xdr:sp macro="" textlink="">
      <xdr:nvSpPr>
        <xdr:cNvPr id="58" name="テキスト ボックス 57"/>
        <xdr:cNvSpPr txBox="1"/>
      </xdr:nvSpPr>
      <xdr:spPr>
        <a:xfrm>
          <a:off x="3924300" y="276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81979</xdr:rowOff>
    </xdr:from>
    <xdr:to>
      <xdr:col>18</xdr:col>
      <xdr:colOff>177800</xdr:colOff>
      <xdr:row>17</xdr:row>
      <xdr:rowOff>108712</xdr:rowOff>
    </xdr:to>
    <xdr:cxnSp macro="">
      <xdr:nvCxnSpPr>
        <xdr:cNvPr id="59" name="直線コネクタ 58"/>
        <xdr:cNvCxnSpPr/>
      </xdr:nvCxnSpPr>
      <xdr:spPr bwMode="auto">
        <a:xfrm flipV="1">
          <a:off x="2908300" y="3044254"/>
          <a:ext cx="698500" cy="26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52083</xdr:rowOff>
    </xdr:from>
    <xdr:to>
      <xdr:col>19</xdr:col>
      <xdr:colOff>38100</xdr:colOff>
      <xdr:row>17</xdr:row>
      <xdr:rowOff>153683</xdr:rowOff>
    </xdr:to>
    <xdr:sp macro="" textlink="">
      <xdr:nvSpPr>
        <xdr:cNvPr id="60" name="フローチャート: 判断 59"/>
        <xdr:cNvSpPr/>
      </xdr:nvSpPr>
      <xdr:spPr bwMode="auto">
        <a:xfrm>
          <a:off x="3556000" y="3014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138460</xdr:rowOff>
    </xdr:from>
    <xdr:ext cx="762000" cy="259045"/>
    <xdr:sp macro="" textlink="">
      <xdr:nvSpPr>
        <xdr:cNvPr id="61" name="テキスト ボックス 60"/>
        <xdr:cNvSpPr txBox="1"/>
      </xdr:nvSpPr>
      <xdr:spPr>
        <a:xfrm>
          <a:off x="3225800" y="3100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70028</xdr:rowOff>
    </xdr:from>
    <xdr:to>
      <xdr:col>15</xdr:col>
      <xdr:colOff>101600</xdr:colOff>
      <xdr:row>18</xdr:row>
      <xdr:rowOff>178</xdr:rowOff>
    </xdr:to>
    <xdr:sp macro="" textlink="">
      <xdr:nvSpPr>
        <xdr:cNvPr id="62" name="フローチャート: 判断 61"/>
        <xdr:cNvSpPr/>
      </xdr:nvSpPr>
      <xdr:spPr bwMode="auto">
        <a:xfrm>
          <a:off x="2857500" y="303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156405</xdr:rowOff>
    </xdr:from>
    <xdr:ext cx="762000" cy="259045"/>
    <xdr:sp macro="" textlink="">
      <xdr:nvSpPr>
        <xdr:cNvPr id="63" name="テキスト ボックス 62"/>
        <xdr:cNvSpPr txBox="1"/>
      </xdr:nvSpPr>
      <xdr:spPr>
        <a:xfrm>
          <a:off x="2527300" y="3118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152819</xdr:rowOff>
    </xdr:from>
    <xdr:to>
      <xdr:col>29</xdr:col>
      <xdr:colOff>177800</xdr:colOff>
      <xdr:row>16</xdr:row>
      <xdr:rowOff>82969</xdr:rowOff>
    </xdr:to>
    <xdr:sp macro="" textlink="">
      <xdr:nvSpPr>
        <xdr:cNvPr id="69" name="楕円 68"/>
        <xdr:cNvSpPr/>
      </xdr:nvSpPr>
      <xdr:spPr bwMode="auto">
        <a:xfrm>
          <a:off x="5600700" y="2772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169346</xdr:rowOff>
    </xdr:from>
    <xdr:ext cx="762000" cy="259045"/>
    <xdr:sp macro="" textlink="">
      <xdr:nvSpPr>
        <xdr:cNvPr id="70" name="人口1人当たり決算額の推移該当値テキスト130"/>
        <xdr:cNvSpPr txBox="1"/>
      </xdr:nvSpPr>
      <xdr:spPr>
        <a:xfrm>
          <a:off x="5740400" y="261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49479</xdr:rowOff>
    </xdr:from>
    <xdr:to>
      <xdr:col>26</xdr:col>
      <xdr:colOff>101600</xdr:colOff>
      <xdr:row>17</xdr:row>
      <xdr:rowOff>151079</xdr:rowOff>
    </xdr:to>
    <xdr:sp macro="" textlink="">
      <xdr:nvSpPr>
        <xdr:cNvPr id="71" name="楕円 70"/>
        <xdr:cNvSpPr/>
      </xdr:nvSpPr>
      <xdr:spPr bwMode="auto">
        <a:xfrm>
          <a:off x="4953000" y="3011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135856</xdr:rowOff>
    </xdr:from>
    <xdr:ext cx="736600" cy="259045"/>
    <xdr:sp macro="" textlink="">
      <xdr:nvSpPr>
        <xdr:cNvPr id="72" name="テキスト ボックス 71"/>
        <xdr:cNvSpPr txBox="1"/>
      </xdr:nvSpPr>
      <xdr:spPr>
        <a:xfrm>
          <a:off x="4622800" y="3098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70269</xdr:rowOff>
    </xdr:from>
    <xdr:to>
      <xdr:col>22</xdr:col>
      <xdr:colOff>165100</xdr:colOff>
      <xdr:row>18</xdr:row>
      <xdr:rowOff>419</xdr:rowOff>
    </xdr:to>
    <xdr:sp macro="" textlink="">
      <xdr:nvSpPr>
        <xdr:cNvPr id="73" name="楕円 72"/>
        <xdr:cNvSpPr/>
      </xdr:nvSpPr>
      <xdr:spPr bwMode="auto">
        <a:xfrm>
          <a:off x="4254500" y="3032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156646</xdr:rowOff>
    </xdr:from>
    <xdr:ext cx="762000" cy="259045"/>
    <xdr:sp macro="" textlink="">
      <xdr:nvSpPr>
        <xdr:cNvPr id="74" name="テキスト ボックス 73"/>
        <xdr:cNvSpPr txBox="1"/>
      </xdr:nvSpPr>
      <xdr:spPr>
        <a:xfrm>
          <a:off x="3924300" y="311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31179</xdr:rowOff>
    </xdr:from>
    <xdr:to>
      <xdr:col>19</xdr:col>
      <xdr:colOff>38100</xdr:colOff>
      <xdr:row>17</xdr:row>
      <xdr:rowOff>132779</xdr:rowOff>
    </xdr:to>
    <xdr:sp macro="" textlink="">
      <xdr:nvSpPr>
        <xdr:cNvPr id="75" name="楕円 74"/>
        <xdr:cNvSpPr/>
      </xdr:nvSpPr>
      <xdr:spPr bwMode="auto">
        <a:xfrm>
          <a:off x="3556000" y="2993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142956</xdr:rowOff>
    </xdr:from>
    <xdr:ext cx="762000" cy="259045"/>
    <xdr:sp macro="" textlink="">
      <xdr:nvSpPr>
        <xdr:cNvPr id="76" name="テキスト ボックス 75"/>
        <xdr:cNvSpPr txBox="1"/>
      </xdr:nvSpPr>
      <xdr:spPr>
        <a:xfrm>
          <a:off x="3225800" y="276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57912</xdr:rowOff>
    </xdr:from>
    <xdr:to>
      <xdr:col>15</xdr:col>
      <xdr:colOff>101600</xdr:colOff>
      <xdr:row>17</xdr:row>
      <xdr:rowOff>159512</xdr:rowOff>
    </xdr:to>
    <xdr:sp macro="" textlink="">
      <xdr:nvSpPr>
        <xdr:cNvPr id="77" name="楕円 76"/>
        <xdr:cNvSpPr/>
      </xdr:nvSpPr>
      <xdr:spPr bwMode="auto">
        <a:xfrm>
          <a:off x="2857500" y="3020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169689</xdr:rowOff>
    </xdr:from>
    <xdr:ext cx="762000" cy="259045"/>
    <xdr:sp macro="" textlink="">
      <xdr:nvSpPr>
        <xdr:cNvPr id="78" name="テキスト ボックス 77"/>
        <xdr:cNvSpPr txBox="1"/>
      </xdr:nvSpPr>
      <xdr:spPr>
        <a:xfrm>
          <a:off x="2527300" y="278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30893</xdr:rowOff>
    </xdr:from>
    <xdr:to>
      <xdr:col>29</xdr:col>
      <xdr:colOff>127000</xdr:colOff>
      <xdr:row>37</xdr:row>
      <xdr:rowOff>179540</xdr:rowOff>
    </xdr:to>
    <xdr:cxnSp macro="">
      <xdr:nvCxnSpPr>
        <xdr:cNvPr id="106" name="直線コネクタ 105"/>
        <xdr:cNvCxnSpPr/>
      </xdr:nvCxnSpPr>
      <xdr:spPr bwMode="auto">
        <a:xfrm flipV="1">
          <a:off x="5651500" y="6298343"/>
          <a:ext cx="0" cy="10058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151617</xdr:rowOff>
    </xdr:from>
    <xdr:ext cx="762000" cy="259045"/>
    <xdr:sp macro="" textlink="">
      <xdr:nvSpPr>
        <xdr:cNvPr id="107" name="人口1人当たり決算額の推移最小値テキスト445"/>
        <xdr:cNvSpPr txBox="1"/>
      </xdr:nvSpPr>
      <xdr:spPr>
        <a:xfrm>
          <a:off x="5740400" y="727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179540</xdr:rowOff>
    </xdr:from>
    <xdr:to>
      <xdr:col>30</xdr:col>
      <xdr:colOff>25400</xdr:colOff>
      <xdr:row>37</xdr:row>
      <xdr:rowOff>179540</xdr:rowOff>
    </xdr:to>
    <xdr:cxnSp macro="">
      <xdr:nvCxnSpPr>
        <xdr:cNvPr id="108" name="直線コネクタ 107"/>
        <xdr:cNvCxnSpPr/>
      </xdr:nvCxnSpPr>
      <xdr:spPr bwMode="auto">
        <a:xfrm>
          <a:off x="5562600" y="7304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117270</xdr:rowOff>
    </xdr:from>
    <xdr:ext cx="762000" cy="259045"/>
    <xdr:sp macro="" textlink="">
      <xdr:nvSpPr>
        <xdr:cNvPr id="109" name="人口1人当たり決算額の推移最大値テキスト445"/>
        <xdr:cNvSpPr txBox="1"/>
      </xdr:nvSpPr>
      <xdr:spPr>
        <a:xfrm>
          <a:off x="5740400" y="604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30893</xdr:rowOff>
    </xdr:from>
    <xdr:to>
      <xdr:col>30</xdr:col>
      <xdr:colOff>25400</xdr:colOff>
      <xdr:row>34</xdr:row>
      <xdr:rowOff>30893</xdr:rowOff>
    </xdr:to>
    <xdr:cxnSp macro="">
      <xdr:nvCxnSpPr>
        <xdr:cNvPr id="110" name="直線コネクタ 109"/>
        <xdr:cNvCxnSpPr/>
      </xdr:nvCxnSpPr>
      <xdr:spPr bwMode="auto">
        <a:xfrm>
          <a:off x="5562600" y="6298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121056</xdr:rowOff>
    </xdr:from>
    <xdr:to>
      <xdr:col>29</xdr:col>
      <xdr:colOff>127000</xdr:colOff>
      <xdr:row>35</xdr:row>
      <xdr:rowOff>240424</xdr:rowOff>
    </xdr:to>
    <xdr:cxnSp macro="">
      <xdr:nvCxnSpPr>
        <xdr:cNvPr id="111" name="直線コネクタ 110"/>
        <xdr:cNvCxnSpPr/>
      </xdr:nvCxnSpPr>
      <xdr:spPr bwMode="auto">
        <a:xfrm flipV="1">
          <a:off x="5003800" y="6731406"/>
          <a:ext cx="647700" cy="119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130477</xdr:rowOff>
    </xdr:from>
    <xdr:ext cx="762000" cy="259045"/>
    <xdr:sp macro="" textlink="">
      <xdr:nvSpPr>
        <xdr:cNvPr id="112" name="人口1人当たり決算額の推移平均値テキスト445"/>
        <xdr:cNvSpPr txBox="1"/>
      </xdr:nvSpPr>
      <xdr:spPr>
        <a:xfrm>
          <a:off x="5740400" y="6740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158400</xdr:rowOff>
    </xdr:from>
    <xdr:to>
      <xdr:col>29</xdr:col>
      <xdr:colOff>177800</xdr:colOff>
      <xdr:row>35</xdr:row>
      <xdr:rowOff>260000</xdr:rowOff>
    </xdr:to>
    <xdr:sp macro="" textlink="">
      <xdr:nvSpPr>
        <xdr:cNvPr id="113" name="フローチャート: 判断 112"/>
        <xdr:cNvSpPr/>
      </xdr:nvSpPr>
      <xdr:spPr bwMode="auto">
        <a:xfrm>
          <a:off x="5600700" y="6768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197352</xdr:rowOff>
    </xdr:from>
    <xdr:to>
      <xdr:col>26</xdr:col>
      <xdr:colOff>50800</xdr:colOff>
      <xdr:row>35</xdr:row>
      <xdr:rowOff>240424</xdr:rowOff>
    </xdr:to>
    <xdr:cxnSp macro="">
      <xdr:nvCxnSpPr>
        <xdr:cNvPr id="114" name="直線コネクタ 113"/>
        <xdr:cNvCxnSpPr/>
      </xdr:nvCxnSpPr>
      <xdr:spPr bwMode="auto">
        <a:xfrm>
          <a:off x="4305300" y="6807702"/>
          <a:ext cx="698500" cy="43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142761</xdr:rowOff>
    </xdr:from>
    <xdr:to>
      <xdr:col>26</xdr:col>
      <xdr:colOff>101600</xdr:colOff>
      <xdr:row>35</xdr:row>
      <xdr:rowOff>244361</xdr:rowOff>
    </xdr:to>
    <xdr:sp macro="" textlink="">
      <xdr:nvSpPr>
        <xdr:cNvPr id="115" name="フローチャート: 判断 114"/>
        <xdr:cNvSpPr/>
      </xdr:nvSpPr>
      <xdr:spPr bwMode="auto">
        <a:xfrm>
          <a:off x="49530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254538</xdr:rowOff>
    </xdr:from>
    <xdr:ext cx="736600" cy="259045"/>
    <xdr:sp macro="" textlink="">
      <xdr:nvSpPr>
        <xdr:cNvPr id="116" name="テキスト ボックス 115"/>
        <xdr:cNvSpPr txBox="1"/>
      </xdr:nvSpPr>
      <xdr:spPr>
        <a:xfrm>
          <a:off x="4622800" y="652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167977</xdr:rowOff>
    </xdr:from>
    <xdr:to>
      <xdr:col>22</xdr:col>
      <xdr:colOff>114300</xdr:colOff>
      <xdr:row>35</xdr:row>
      <xdr:rowOff>197352</xdr:rowOff>
    </xdr:to>
    <xdr:cxnSp macro="">
      <xdr:nvCxnSpPr>
        <xdr:cNvPr id="117" name="直線コネクタ 116"/>
        <xdr:cNvCxnSpPr/>
      </xdr:nvCxnSpPr>
      <xdr:spPr bwMode="auto">
        <a:xfrm>
          <a:off x="3606800" y="6778327"/>
          <a:ext cx="698500" cy="29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140608</xdr:rowOff>
    </xdr:from>
    <xdr:to>
      <xdr:col>22</xdr:col>
      <xdr:colOff>165100</xdr:colOff>
      <xdr:row>35</xdr:row>
      <xdr:rowOff>242208</xdr:rowOff>
    </xdr:to>
    <xdr:sp macro="" textlink="">
      <xdr:nvSpPr>
        <xdr:cNvPr id="118" name="フローチャート: 判断 117"/>
        <xdr:cNvSpPr/>
      </xdr:nvSpPr>
      <xdr:spPr bwMode="auto">
        <a:xfrm>
          <a:off x="42545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252385</xdr:rowOff>
    </xdr:from>
    <xdr:ext cx="762000" cy="259045"/>
    <xdr:sp macro="" textlink="">
      <xdr:nvSpPr>
        <xdr:cNvPr id="119" name="テキスト ボックス 118"/>
        <xdr:cNvSpPr txBox="1"/>
      </xdr:nvSpPr>
      <xdr:spPr>
        <a:xfrm>
          <a:off x="3924300" y="651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167977</xdr:rowOff>
    </xdr:from>
    <xdr:to>
      <xdr:col>18</xdr:col>
      <xdr:colOff>177800</xdr:colOff>
      <xdr:row>35</xdr:row>
      <xdr:rowOff>204133</xdr:rowOff>
    </xdr:to>
    <xdr:cxnSp macro="">
      <xdr:nvCxnSpPr>
        <xdr:cNvPr id="120" name="直線コネクタ 119"/>
        <xdr:cNvCxnSpPr/>
      </xdr:nvCxnSpPr>
      <xdr:spPr bwMode="auto">
        <a:xfrm flipV="1">
          <a:off x="2908300" y="6778327"/>
          <a:ext cx="698500" cy="36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136551</xdr:rowOff>
    </xdr:from>
    <xdr:to>
      <xdr:col>19</xdr:col>
      <xdr:colOff>38100</xdr:colOff>
      <xdr:row>35</xdr:row>
      <xdr:rowOff>238151</xdr:rowOff>
    </xdr:to>
    <xdr:sp macro="" textlink="">
      <xdr:nvSpPr>
        <xdr:cNvPr id="121" name="フローチャート: 判断 120"/>
        <xdr:cNvSpPr/>
      </xdr:nvSpPr>
      <xdr:spPr bwMode="auto">
        <a:xfrm>
          <a:off x="3556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222928</xdr:rowOff>
    </xdr:from>
    <xdr:ext cx="762000" cy="259045"/>
    <xdr:sp macro="" textlink="">
      <xdr:nvSpPr>
        <xdr:cNvPr id="122" name="テキスト ボックス 121"/>
        <xdr:cNvSpPr txBox="1"/>
      </xdr:nvSpPr>
      <xdr:spPr>
        <a:xfrm>
          <a:off x="3225800" y="683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133674</xdr:rowOff>
    </xdr:from>
    <xdr:to>
      <xdr:col>15</xdr:col>
      <xdr:colOff>101600</xdr:colOff>
      <xdr:row>35</xdr:row>
      <xdr:rowOff>235274</xdr:rowOff>
    </xdr:to>
    <xdr:sp macro="" textlink="">
      <xdr:nvSpPr>
        <xdr:cNvPr id="123" name="フローチャート: 判断 122"/>
        <xdr:cNvSpPr/>
      </xdr:nvSpPr>
      <xdr:spPr bwMode="auto">
        <a:xfrm>
          <a:off x="2857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245451</xdr:rowOff>
    </xdr:from>
    <xdr:ext cx="762000" cy="259045"/>
    <xdr:sp macro="" textlink="">
      <xdr:nvSpPr>
        <xdr:cNvPr id="124" name="テキスト ボックス 123"/>
        <xdr:cNvSpPr txBox="1"/>
      </xdr:nvSpPr>
      <xdr:spPr>
        <a:xfrm>
          <a:off x="25273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70256</xdr:rowOff>
    </xdr:from>
    <xdr:to>
      <xdr:col>29</xdr:col>
      <xdr:colOff>177800</xdr:colOff>
      <xdr:row>35</xdr:row>
      <xdr:rowOff>171856</xdr:rowOff>
    </xdr:to>
    <xdr:sp macro="" textlink="">
      <xdr:nvSpPr>
        <xdr:cNvPr id="130" name="楕円 129"/>
        <xdr:cNvSpPr/>
      </xdr:nvSpPr>
      <xdr:spPr bwMode="auto">
        <a:xfrm>
          <a:off x="5600700" y="6680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258233</xdr:rowOff>
    </xdr:from>
    <xdr:ext cx="762000" cy="259045"/>
    <xdr:sp macro="" textlink="">
      <xdr:nvSpPr>
        <xdr:cNvPr id="131" name="人口1人当たり決算額の推移該当値テキスト445"/>
        <xdr:cNvSpPr txBox="1"/>
      </xdr:nvSpPr>
      <xdr:spPr>
        <a:xfrm>
          <a:off x="5740400" y="652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189624</xdr:rowOff>
    </xdr:from>
    <xdr:to>
      <xdr:col>26</xdr:col>
      <xdr:colOff>101600</xdr:colOff>
      <xdr:row>35</xdr:row>
      <xdr:rowOff>291224</xdr:rowOff>
    </xdr:to>
    <xdr:sp macro="" textlink="">
      <xdr:nvSpPr>
        <xdr:cNvPr id="132" name="楕円 131"/>
        <xdr:cNvSpPr/>
      </xdr:nvSpPr>
      <xdr:spPr bwMode="auto">
        <a:xfrm>
          <a:off x="4953000" y="6799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276001</xdr:rowOff>
    </xdr:from>
    <xdr:ext cx="736600" cy="259045"/>
    <xdr:sp macro="" textlink="">
      <xdr:nvSpPr>
        <xdr:cNvPr id="133" name="テキスト ボックス 132"/>
        <xdr:cNvSpPr txBox="1"/>
      </xdr:nvSpPr>
      <xdr:spPr>
        <a:xfrm>
          <a:off x="4622800" y="6886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146552</xdr:rowOff>
    </xdr:from>
    <xdr:to>
      <xdr:col>22</xdr:col>
      <xdr:colOff>165100</xdr:colOff>
      <xdr:row>35</xdr:row>
      <xdr:rowOff>248152</xdr:rowOff>
    </xdr:to>
    <xdr:sp macro="" textlink="">
      <xdr:nvSpPr>
        <xdr:cNvPr id="134" name="楕円 133"/>
        <xdr:cNvSpPr/>
      </xdr:nvSpPr>
      <xdr:spPr bwMode="auto">
        <a:xfrm>
          <a:off x="4254500" y="6756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232929</xdr:rowOff>
    </xdr:from>
    <xdr:ext cx="762000" cy="259045"/>
    <xdr:sp macro="" textlink="">
      <xdr:nvSpPr>
        <xdr:cNvPr id="135" name="テキスト ボックス 134"/>
        <xdr:cNvSpPr txBox="1"/>
      </xdr:nvSpPr>
      <xdr:spPr>
        <a:xfrm>
          <a:off x="3924300" y="6843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117177</xdr:rowOff>
    </xdr:from>
    <xdr:to>
      <xdr:col>19</xdr:col>
      <xdr:colOff>38100</xdr:colOff>
      <xdr:row>35</xdr:row>
      <xdr:rowOff>218777</xdr:rowOff>
    </xdr:to>
    <xdr:sp macro="" textlink="">
      <xdr:nvSpPr>
        <xdr:cNvPr id="136" name="楕円 135"/>
        <xdr:cNvSpPr/>
      </xdr:nvSpPr>
      <xdr:spPr bwMode="auto">
        <a:xfrm>
          <a:off x="3556000" y="6727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228954</xdr:rowOff>
    </xdr:from>
    <xdr:ext cx="762000" cy="259045"/>
    <xdr:sp macro="" textlink="">
      <xdr:nvSpPr>
        <xdr:cNvPr id="137" name="テキスト ボックス 136"/>
        <xdr:cNvSpPr txBox="1"/>
      </xdr:nvSpPr>
      <xdr:spPr>
        <a:xfrm>
          <a:off x="3225800" y="649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153333</xdr:rowOff>
    </xdr:from>
    <xdr:to>
      <xdr:col>15</xdr:col>
      <xdr:colOff>101600</xdr:colOff>
      <xdr:row>35</xdr:row>
      <xdr:rowOff>254933</xdr:rowOff>
    </xdr:to>
    <xdr:sp macro="" textlink="">
      <xdr:nvSpPr>
        <xdr:cNvPr id="138" name="楕円 137"/>
        <xdr:cNvSpPr/>
      </xdr:nvSpPr>
      <xdr:spPr bwMode="auto">
        <a:xfrm>
          <a:off x="2857500" y="6763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239710</xdr:rowOff>
    </xdr:from>
    <xdr:ext cx="762000" cy="259045"/>
    <xdr:sp macro="" textlink="">
      <xdr:nvSpPr>
        <xdr:cNvPr id="139" name="テキスト ボックス 138"/>
        <xdr:cNvSpPr txBox="1"/>
      </xdr:nvSpPr>
      <xdr:spPr>
        <a:xfrm>
          <a:off x="2527300" y="6850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北海道倶知安町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15,123
14,300
261.34
13,167,150
12,914,539
248,463
5,169,176
10,642,268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95.9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92413</xdr:rowOff>
    </xdr:from>
    <xdr:to>
      <xdr:col>24</xdr:col>
      <xdr:colOff>62865</xdr:colOff>
      <xdr:row>38</xdr:row>
      <xdr:rowOff>47786</xdr:rowOff>
    </xdr:to>
    <xdr:cxnSp macro="">
      <xdr:nvCxnSpPr>
        <xdr:cNvPr id="58" name="直線コネクタ 57"/>
        <xdr:cNvCxnSpPr/>
      </xdr:nvCxnSpPr>
      <xdr:spPr>
        <a:xfrm flipV="1">
          <a:off x="4633595" y="5064463"/>
          <a:ext cx="1270" cy="1498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51613</xdr:rowOff>
    </xdr:from>
    <xdr:ext cx="534377" cy="259045"/>
    <xdr:sp macro="" textlink="">
      <xdr:nvSpPr>
        <xdr:cNvPr id="59" name="人件費最小値テキスト"/>
        <xdr:cNvSpPr txBox="1"/>
      </xdr:nvSpPr>
      <xdr:spPr>
        <a:xfrm>
          <a:off x="4686300" y="656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47786</xdr:rowOff>
    </xdr:from>
    <xdr:to>
      <xdr:col>24</xdr:col>
      <xdr:colOff>152400</xdr:colOff>
      <xdr:row>38</xdr:row>
      <xdr:rowOff>47786</xdr:rowOff>
    </xdr:to>
    <xdr:cxnSp macro="">
      <xdr:nvCxnSpPr>
        <xdr:cNvPr id="60" name="直線コネクタ 59"/>
        <xdr:cNvCxnSpPr/>
      </xdr:nvCxnSpPr>
      <xdr:spPr>
        <a:xfrm>
          <a:off x="4546600" y="656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39090</xdr:rowOff>
    </xdr:from>
    <xdr:ext cx="599010" cy="259045"/>
    <xdr:sp macro="" textlink="">
      <xdr:nvSpPr>
        <xdr:cNvPr id="61" name="人件費最大値テキスト"/>
        <xdr:cNvSpPr txBox="1"/>
      </xdr:nvSpPr>
      <xdr:spPr>
        <a:xfrm>
          <a:off x="4686300" y="4839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92413</xdr:rowOff>
    </xdr:from>
    <xdr:to>
      <xdr:col>24</xdr:col>
      <xdr:colOff>152400</xdr:colOff>
      <xdr:row>29</xdr:row>
      <xdr:rowOff>92413</xdr:rowOff>
    </xdr:to>
    <xdr:cxnSp macro="">
      <xdr:nvCxnSpPr>
        <xdr:cNvPr id="62" name="直線コネクタ 61"/>
        <xdr:cNvCxnSpPr/>
      </xdr:nvCxnSpPr>
      <xdr:spPr>
        <a:xfrm>
          <a:off x="4546600" y="5064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90274</xdr:rowOff>
    </xdr:from>
    <xdr:to>
      <xdr:col>24</xdr:col>
      <xdr:colOff>63500</xdr:colOff>
      <xdr:row>35</xdr:row>
      <xdr:rowOff>155963</xdr:rowOff>
    </xdr:to>
    <xdr:cxnSp macro="">
      <xdr:nvCxnSpPr>
        <xdr:cNvPr id="63" name="直線コネクタ 62"/>
        <xdr:cNvCxnSpPr/>
      </xdr:nvCxnSpPr>
      <xdr:spPr>
        <a:xfrm flipV="1">
          <a:off x="3797300" y="5748124"/>
          <a:ext cx="838200" cy="40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60746</xdr:rowOff>
    </xdr:from>
    <xdr:ext cx="534377" cy="259045"/>
    <xdr:sp macro="" textlink="">
      <xdr:nvSpPr>
        <xdr:cNvPr id="64" name="人件費平均値テキスト"/>
        <xdr:cNvSpPr txBox="1"/>
      </xdr:nvSpPr>
      <xdr:spPr>
        <a:xfrm>
          <a:off x="4686300" y="589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82319</xdr:rowOff>
    </xdr:from>
    <xdr:to>
      <xdr:col>24</xdr:col>
      <xdr:colOff>114300</xdr:colOff>
      <xdr:row>35</xdr:row>
      <xdr:rowOff>12469</xdr:rowOff>
    </xdr:to>
    <xdr:sp macro="" textlink="">
      <xdr:nvSpPr>
        <xdr:cNvPr id="65" name="フローチャート: 判断 64"/>
        <xdr:cNvSpPr/>
      </xdr:nvSpPr>
      <xdr:spPr>
        <a:xfrm>
          <a:off x="4584700" y="591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155963</xdr:rowOff>
    </xdr:from>
    <xdr:to>
      <xdr:col>19</xdr:col>
      <xdr:colOff>177800</xdr:colOff>
      <xdr:row>35</xdr:row>
      <xdr:rowOff>168324</xdr:rowOff>
    </xdr:to>
    <xdr:cxnSp macro="">
      <xdr:nvCxnSpPr>
        <xdr:cNvPr id="66" name="直線コネクタ 65"/>
        <xdr:cNvCxnSpPr/>
      </xdr:nvCxnSpPr>
      <xdr:spPr>
        <a:xfrm flipV="1">
          <a:off x="2908300" y="6156713"/>
          <a:ext cx="889000" cy="1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54496</xdr:rowOff>
    </xdr:from>
    <xdr:to>
      <xdr:col>20</xdr:col>
      <xdr:colOff>38100</xdr:colOff>
      <xdr:row>35</xdr:row>
      <xdr:rowOff>156096</xdr:rowOff>
    </xdr:to>
    <xdr:sp macro="" textlink="">
      <xdr:nvSpPr>
        <xdr:cNvPr id="67" name="フローチャート: 判断 66"/>
        <xdr:cNvSpPr/>
      </xdr:nvSpPr>
      <xdr:spPr>
        <a:xfrm>
          <a:off x="37465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1173</xdr:rowOff>
    </xdr:from>
    <xdr:ext cx="534377" cy="259045"/>
    <xdr:sp macro="" textlink="">
      <xdr:nvSpPr>
        <xdr:cNvPr id="68" name="テキスト ボックス 67"/>
        <xdr:cNvSpPr txBox="1"/>
      </xdr:nvSpPr>
      <xdr:spPr>
        <a:xfrm>
          <a:off x="3530111" y="583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149497</xdr:rowOff>
    </xdr:from>
    <xdr:to>
      <xdr:col>15</xdr:col>
      <xdr:colOff>50800</xdr:colOff>
      <xdr:row>35</xdr:row>
      <xdr:rowOff>168324</xdr:rowOff>
    </xdr:to>
    <xdr:cxnSp macro="">
      <xdr:nvCxnSpPr>
        <xdr:cNvPr id="69" name="直線コネクタ 68"/>
        <xdr:cNvCxnSpPr/>
      </xdr:nvCxnSpPr>
      <xdr:spPr>
        <a:xfrm>
          <a:off x="2019300" y="6150247"/>
          <a:ext cx="889000" cy="1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72277</xdr:rowOff>
    </xdr:from>
    <xdr:to>
      <xdr:col>15</xdr:col>
      <xdr:colOff>101600</xdr:colOff>
      <xdr:row>36</xdr:row>
      <xdr:rowOff>2427</xdr:rowOff>
    </xdr:to>
    <xdr:sp macro="" textlink="">
      <xdr:nvSpPr>
        <xdr:cNvPr id="70" name="フローチャート: 判断 69"/>
        <xdr:cNvSpPr/>
      </xdr:nvSpPr>
      <xdr:spPr>
        <a:xfrm>
          <a:off x="2857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18954</xdr:rowOff>
    </xdr:from>
    <xdr:ext cx="534377" cy="259045"/>
    <xdr:sp macro="" textlink="">
      <xdr:nvSpPr>
        <xdr:cNvPr id="71" name="テキスト ボックス 70"/>
        <xdr:cNvSpPr txBox="1"/>
      </xdr:nvSpPr>
      <xdr:spPr>
        <a:xfrm>
          <a:off x="2641111" y="584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149497</xdr:rowOff>
    </xdr:from>
    <xdr:to>
      <xdr:col>10</xdr:col>
      <xdr:colOff>114300</xdr:colOff>
      <xdr:row>35</xdr:row>
      <xdr:rowOff>168814</xdr:rowOff>
    </xdr:to>
    <xdr:cxnSp macro="">
      <xdr:nvCxnSpPr>
        <xdr:cNvPr id="72" name="直線コネクタ 71"/>
        <xdr:cNvCxnSpPr/>
      </xdr:nvCxnSpPr>
      <xdr:spPr>
        <a:xfrm flipV="1">
          <a:off x="1130300" y="6150247"/>
          <a:ext cx="889000" cy="1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82548</xdr:rowOff>
    </xdr:from>
    <xdr:to>
      <xdr:col>10</xdr:col>
      <xdr:colOff>165100</xdr:colOff>
      <xdr:row>36</xdr:row>
      <xdr:rowOff>12698</xdr:rowOff>
    </xdr:to>
    <xdr:sp macro="" textlink="">
      <xdr:nvSpPr>
        <xdr:cNvPr id="73" name="フローチャート: 判断 72"/>
        <xdr:cNvSpPr/>
      </xdr:nvSpPr>
      <xdr:spPr>
        <a:xfrm>
          <a:off x="1968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29225</xdr:rowOff>
    </xdr:from>
    <xdr:ext cx="534377" cy="259045"/>
    <xdr:sp macro="" textlink="">
      <xdr:nvSpPr>
        <xdr:cNvPr id="74" name="テキスト ボックス 73"/>
        <xdr:cNvSpPr txBox="1"/>
      </xdr:nvSpPr>
      <xdr:spPr>
        <a:xfrm>
          <a:off x="1752111" y="585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87904</xdr:rowOff>
    </xdr:from>
    <xdr:to>
      <xdr:col>6</xdr:col>
      <xdr:colOff>38100</xdr:colOff>
      <xdr:row>36</xdr:row>
      <xdr:rowOff>18054</xdr:rowOff>
    </xdr:to>
    <xdr:sp macro="" textlink="">
      <xdr:nvSpPr>
        <xdr:cNvPr id="75" name="フローチャート: 判断 74"/>
        <xdr:cNvSpPr/>
      </xdr:nvSpPr>
      <xdr:spPr>
        <a:xfrm>
          <a:off x="1079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34581</xdr:rowOff>
    </xdr:from>
    <xdr:ext cx="534377" cy="259045"/>
    <xdr:sp macro="" textlink="">
      <xdr:nvSpPr>
        <xdr:cNvPr id="76" name="テキスト ボックス 75"/>
        <xdr:cNvSpPr txBox="1"/>
      </xdr:nvSpPr>
      <xdr:spPr>
        <a:xfrm>
          <a:off x="863111" y="586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39474</xdr:rowOff>
    </xdr:from>
    <xdr:to>
      <xdr:col>24</xdr:col>
      <xdr:colOff>114300</xdr:colOff>
      <xdr:row>33</xdr:row>
      <xdr:rowOff>141074</xdr:rowOff>
    </xdr:to>
    <xdr:sp macro="" textlink="">
      <xdr:nvSpPr>
        <xdr:cNvPr id="82" name="楕円 81"/>
        <xdr:cNvSpPr/>
      </xdr:nvSpPr>
      <xdr:spPr>
        <a:xfrm>
          <a:off x="4584700" y="569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62351</xdr:rowOff>
    </xdr:from>
    <xdr:ext cx="599010" cy="259045"/>
    <xdr:sp macro="" textlink="">
      <xdr:nvSpPr>
        <xdr:cNvPr id="83" name="人件費該当値テキスト"/>
        <xdr:cNvSpPr txBox="1"/>
      </xdr:nvSpPr>
      <xdr:spPr>
        <a:xfrm>
          <a:off x="4686300" y="5548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105163</xdr:rowOff>
    </xdr:from>
    <xdr:to>
      <xdr:col>20</xdr:col>
      <xdr:colOff>38100</xdr:colOff>
      <xdr:row>36</xdr:row>
      <xdr:rowOff>35313</xdr:rowOff>
    </xdr:to>
    <xdr:sp macro="" textlink="">
      <xdr:nvSpPr>
        <xdr:cNvPr id="84" name="楕円 83"/>
        <xdr:cNvSpPr/>
      </xdr:nvSpPr>
      <xdr:spPr>
        <a:xfrm>
          <a:off x="3746500" y="610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26440</xdr:rowOff>
    </xdr:from>
    <xdr:ext cx="534377" cy="259045"/>
    <xdr:sp macro="" textlink="">
      <xdr:nvSpPr>
        <xdr:cNvPr id="85" name="テキスト ボックス 84"/>
        <xdr:cNvSpPr txBox="1"/>
      </xdr:nvSpPr>
      <xdr:spPr>
        <a:xfrm>
          <a:off x="3530111" y="619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117524</xdr:rowOff>
    </xdr:from>
    <xdr:to>
      <xdr:col>15</xdr:col>
      <xdr:colOff>101600</xdr:colOff>
      <xdr:row>36</xdr:row>
      <xdr:rowOff>47674</xdr:rowOff>
    </xdr:to>
    <xdr:sp macro="" textlink="">
      <xdr:nvSpPr>
        <xdr:cNvPr id="86" name="楕円 85"/>
        <xdr:cNvSpPr/>
      </xdr:nvSpPr>
      <xdr:spPr>
        <a:xfrm>
          <a:off x="2857500" y="611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38801</xdr:rowOff>
    </xdr:from>
    <xdr:ext cx="534377" cy="259045"/>
    <xdr:sp macro="" textlink="">
      <xdr:nvSpPr>
        <xdr:cNvPr id="87" name="テキスト ボックス 86"/>
        <xdr:cNvSpPr txBox="1"/>
      </xdr:nvSpPr>
      <xdr:spPr>
        <a:xfrm>
          <a:off x="2641111" y="621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98697</xdr:rowOff>
    </xdr:from>
    <xdr:to>
      <xdr:col>10</xdr:col>
      <xdr:colOff>165100</xdr:colOff>
      <xdr:row>36</xdr:row>
      <xdr:rowOff>28847</xdr:rowOff>
    </xdr:to>
    <xdr:sp macro="" textlink="">
      <xdr:nvSpPr>
        <xdr:cNvPr id="88" name="楕円 87"/>
        <xdr:cNvSpPr/>
      </xdr:nvSpPr>
      <xdr:spPr>
        <a:xfrm>
          <a:off x="1968500" y="609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19974</xdr:rowOff>
    </xdr:from>
    <xdr:ext cx="534377" cy="259045"/>
    <xdr:sp macro="" textlink="">
      <xdr:nvSpPr>
        <xdr:cNvPr id="89" name="テキスト ボックス 88"/>
        <xdr:cNvSpPr txBox="1"/>
      </xdr:nvSpPr>
      <xdr:spPr>
        <a:xfrm>
          <a:off x="1752111" y="619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118014</xdr:rowOff>
    </xdr:from>
    <xdr:to>
      <xdr:col>6</xdr:col>
      <xdr:colOff>38100</xdr:colOff>
      <xdr:row>36</xdr:row>
      <xdr:rowOff>48164</xdr:rowOff>
    </xdr:to>
    <xdr:sp macro="" textlink="">
      <xdr:nvSpPr>
        <xdr:cNvPr id="90" name="楕円 89"/>
        <xdr:cNvSpPr/>
      </xdr:nvSpPr>
      <xdr:spPr>
        <a:xfrm>
          <a:off x="1079500" y="611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39291</xdr:rowOff>
    </xdr:from>
    <xdr:ext cx="534377" cy="259045"/>
    <xdr:sp macro="" textlink="">
      <xdr:nvSpPr>
        <xdr:cNvPr id="91" name="テキスト ボックス 90"/>
        <xdr:cNvSpPr txBox="1"/>
      </xdr:nvSpPr>
      <xdr:spPr>
        <a:xfrm>
          <a:off x="863111" y="621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105132</xdr:rowOff>
    </xdr:from>
    <xdr:to>
      <xdr:col>24</xdr:col>
      <xdr:colOff>62865</xdr:colOff>
      <xdr:row>58</xdr:row>
      <xdr:rowOff>80068</xdr:rowOff>
    </xdr:to>
    <xdr:cxnSp macro="">
      <xdr:nvCxnSpPr>
        <xdr:cNvPr id="118" name="直線コネクタ 117"/>
        <xdr:cNvCxnSpPr/>
      </xdr:nvCxnSpPr>
      <xdr:spPr>
        <a:xfrm flipV="1">
          <a:off x="4633595" y="8506182"/>
          <a:ext cx="1270" cy="151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83895</xdr:rowOff>
    </xdr:from>
    <xdr:ext cx="534377" cy="259045"/>
    <xdr:sp macro="" textlink="">
      <xdr:nvSpPr>
        <xdr:cNvPr id="119" name="物件費最小値テキスト"/>
        <xdr:cNvSpPr txBox="1"/>
      </xdr:nvSpPr>
      <xdr:spPr>
        <a:xfrm>
          <a:off x="4686300" y="1002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80068</xdr:rowOff>
    </xdr:from>
    <xdr:to>
      <xdr:col>24</xdr:col>
      <xdr:colOff>152400</xdr:colOff>
      <xdr:row>58</xdr:row>
      <xdr:rowOff>80068</xdr:rowOff>
    </xdr:to>
    <xdr:cxnSp macro="">
      <xdr:nvCxnSpPr>
        <xdr:cNvPr id="120" name="直線コネクタ 119"/>
        <xdr:cNvCxnSpPr/>
      </xdr:nvCxnSpPr>
      <xdr:spPr>
        <a:xfrm>
          <a:off x="4546600" y="1002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51809</xdr:rowOff>
    </xdr:from>
    <xdr:ext cx="599010" cy="259045"/>
    <xdr:sp macro="" textlink="">
      <xdr:nvSpPr>
        <xdr:cNvPr id="121" name="物件費最大値テキスト"/>
        <xdr:cNvSpPr txBox="1"/>
      </xdr:nvSpPr>
      <xdr:spPr>
        <a:xfrm>
          <a:off x="4686300" y="82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105132</xdr:rowOff>
    </xdr:from>
    <xdr:to>
      <xdr:col>24</xdr:col>
      <xdr:colOff>152400</xdr:colOff>
      <xdr:row>49</xdr:row>
      <xdr:rowOff>105132</xdr:rowOff>
    </xdr:to>
    <xdr:cxnSp macro="">
      <xdr:nvCxnSpPr>
        <xdr:cNvPr id="122" name="直線コネクタ 121"/>
        <xdr:cNvCxnSpPr/>
      </xdr:nvCxnSpPr>
      <xdr:spPr>
        <a:xfrm>
          <a:off x="4546600" y="850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162903</xdr:rowOff>
    </xdr:from>
    <xdr:to>
      <xdr:col>24</xdr:col>
      <xdr:colOff>63500</xdr:colOff>
      <xdr:row>54</xdr:row>
      <xdr:rowOff>88461</xdr:rowOff>
    </xdr:to>
    <xdr:cxnSp macro="">
      <xdr:nvCxnSpPr>
        <xdr:cNvPr id="123" name="直線コネクタ 122"/>
        <xdr:cNvCxnSpPr/>
      </xdr:nvCxnSpPr>
      <xdr:spPr>
        <a:xfrm flipV="1">
          <a:off x="3797300" y="9249753"/>
          <a:ext cx="838200" cy="9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170883</xdr:rowOff>
    </xdr:from>
    <xdr:ext cx="534377" cy="259045"/>
    <xdr:sp macro="" textlink="">
      <xdr:nvSpPr>
        <xdr:cNvPr id="124" name="物件費平均値テキスト"/>
        <xdr:cNvSpPr txBox="1"/>
      </xdr:nvSpPr>
      <xdr:spPr>
        <a:xfrm>
          <a:off x="4686300" y="9429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21006</xdr:rowOff>
    </xdr:from>
    <xdr:to>
      <xdr:col>24</xdr:col>
      <xdr:colOff>114300</xdr:colOff>
      <xdr:row>55</xdr:row>
      <xdr:rowOff>122606</xdr:rowOff>
    </xdr:to>
    <xdr:sp macro="" textlink="">
      <xdr:nvSpPr>
        <xdr:cNvPr id="125" name="フローチャート: 判断 124"/>
        <xdr:cNvSpPr/>
      </xdr:nvSpPr>
      <xdr:spPr>
        <a:xfrm>
          <a:off x="4584700" y="945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88461</xdr:rowOff>
    </xdr:from>
    <xdr:to>
      <xdr:col>19</xdr:col>
      <xdr:colOff>177800</xdr:colOff>
      <xdr:row>55</xdr:row>
      <xdr:rowOff>22298</xdr:rowOff>
    </xdr:to>
    <xdr:cxnSp macro="">
      <xdr:nvCxnSpPr>
        <xdr:cNvPr id="126" name="直線コネクタ 125"/>
        <xdr:cNvCxnSpPr/>
      </xdr:nvCxnSpPr>
      <xdr:spPr>
        <a:xfrm flipV="1">
          <a:off x="2908300" y="9346761"/>
          <a:ext cx="889000" cy="10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69828</xdr:rowOff>
    </xdr:from>
    <xdr:to>
      <xdr:col>20</xdr:col>
      <xdr:colOff>38100</xdr:colOff>
      <xdr:row>55</xdr:row>
      <xdr:rowOff>171428</xdr:rowOff>
    </xdr:to>
    <xdr:sp macro="" textlink="">
      <xdr:nvSpPr>
        <xdr:cNvPr id="127" name="フローチャート: 判断 126"/>
        <xdr:cNvSpPr/>
      </xdr:nvSpPr>
      <xdr:spPr>
        <a:xfrm>
          <a:off x="37465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162555</xdr:rowOff>
    </xdr:from>
    <xdr:ext cx="534377" cy="259045"/>
    <xdr:sp macro="" textlink="">
      <xdr:nvSpPr>
        <xdr:cNvPr id="128" name="テキスト ボックス 127"/>
        <xdr:cNvSpPr txBox="1"/>
      </xdr:nvSpPr>
      <xdr:spPr>
        <a:xfrm>
          <a:off x="3530111" y="959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22298</xdr:rowOff>
    </xdr:from>
    <xdr:to>
      <xdr:col>15</xdr:col>
      <xdr:colOff>50800</xdr:colOff>
      <xdr:row>55</xdr:row>
      <xdr:rowOff>32079</xdr:rowOff>
    </xdr:to>
    <xdr:cxnSp macro="">
      <xdr:nvCxnSpPr>
        <xdr:cNvPr id="129" name="直線コネクタ 128"/>
        <xdr:cNvCxnSpPr/>
      </xdr:nvCxnSpPr>
      <xdr:spPr>
        <a:xfrm flipV="1">
          <a:off x="2019300" y="9452048"/>
          <a:ext cx="889000" cy="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65795</xdr:rowOff>
    </xdr:from>
    <xdr:to>
      <xdr:col>15</xdr:col>
      <xdr:colOff>101600</xdr:colOff>
      <xdr:row>54</xdr:row>
      <xdr:rowOff>167395</xdr:rowOff>
    </xdr:to>
    <xdr:sp macro="" textlink="">
      <xdr:nvSpPr>
        <xdr:cNvPr id="130" name="フローチャート: 判断 129"/>
        <xdr:cNvSpPr/>
      </xdr:nvSpPr>
      <xdr:spPr>
        <a:xfrm>
          <a:off x="2857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12472</xdr:rowOff>
    </xdr:from>
    <xdr:ext cx="534377" cy="259045"/>
    <xdr:sp macro="" textlink="">
      <xdr:nvSpPr>
        <xdr:cNvPr id="131" name="テキスト ボックス 130"/>
        <xdr:cNvSpPr txBox="1"/>
      </xdr:nvSpPr>
      <xdr:spPr>
        <a:xfrm>
          <a:off x="2641111" y="90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32079</xdr:rowOff>
    </xdr:from>
    <xdr:to>
      <xdr:col>10</xdr:col>
      <xdr:colOff>114300</xdr:colOff>
      <xdr:row>55</xdr:row>
      <xdr:rowOff>105214</xdr:rowOff>
    </xdr:to>
    <xdr:cxnSp macro="">
      <xdr:nvCxnSpPr>
        <xdr:cNvPr id="132" name="直線コネクタ 131"/>
        <xdr:cNvCxnSpPr/>
      </xdr:nvCxnSpPr>
      <xdr:spPr>
        <a:xfrm flipV="1">
          <a:off x="1130300" y="9461829"/>
          <a:ext cx="889000" cy="7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158149</xdr:rowOff>
    </xdr:from>
    <xdr:to>
      <xdr:col>10</xdr:col>
      <xdr:colOff>165100</xdr:colOff>
      <xdr:row>56</xdr:row>
      <xdr:rowOff>88299</xdr:rowOff>
    </xdr:to>
    <xdr:sp macro="" textlink="">
      <xdr:nvSpPr>
        <xdr:cNvPr id="133" name="フローチャート: 判断 132"/>
        <xdr:cNvSpPr/>
      </xdr:nvSpPr>
      <xdr:spPr>
        <a:xfrm>
          <a:off x="1968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79426</xdr:rowOff>
    </xdr:from>
    <xdr:ext cx="534377" cy="259045"/>
    <xdr:sp macro="" textlink="">
      <xdr:nvSpPr>
        <xdr:cNvPr id="134" name="テキスト ボックス 133"/>
        <xdr:cNvSpPr txBox="1"/>
      </xdr:nvSpPr>
      <xdr:spPr>
        <a:xfrm>
          <a:off x="1752111" y="968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133265</xdr:rowOff>
    </xdr:from>
    <xdr:to>
      <xdr:col>6</xdr:col>
      <xdr:colOff>38100</xdr:colOff>
      <xdr:row>56</xdr:row>
      <xdr:rowOff>63415</xdr:rowOff>
    </xdr:to>
    <xdr:sp macro="" textlink="">
      <xdr:nvSpPr>
        <xdr:cNvPr id="135" name="フローチャート: 判断 134"/>
        <xdr:cNvSpPr/>
      </xdr:nvSpPr>
      <xdr:spPr>
        <a:xfrm>
          <a:off x="1079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54542</xdr:rowOff>
    </xdr:from>
    <xdr:ext cx="534377" cy="259045"/>
    <xdr:sp macro="" textlink="">
      <xdr:nvSpPr>
        <xdr:cNvPr id="136" name="テキスト ボックス 135"/>
        <xdr:cNvSpPr txBox="1"/>
      </xdr:nvSpPr>
      <xdr:spPr>
        <a:xfrm>
          <a:off x="863111" y="965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112103</xdr:rowOff>
    </xdr:from>
    <xdr:to>
      <xdr:col>24</xdr:col>
      <xdr:colOff>114300</xdr:colOff>
      <xdr:row>54</xdr:row>
      <xdr:rowOff>42253</xdr:rowOff>
    </xdr:to>
    <xdr:sp macro="" textlink="">
      <xdr:nvSpPr>
        <xdr:cNvPr id="142" name="楕円 141"/>
        <xdr:cNvSpPr/>
      </xdr:nvSpPr>
      <xdr:spPr>
        <a:xfrm>
          <a:off x="4584700" y="919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134980</xdr:rowOff>
    </xdr:from>
    <xdr:ext cx="534377" cy="259045"/>
    <xdr:sp macro="" textlink="">
      <xdr:nvSpPr>
        <xdr:cNvPr id="143" name="物件費該当値テキスト"/>
        <xdr:cNvSpPr txBox="1"/>
      </xdr:nvSpPr>
      <xdr:spPr>
        <a:xfrm>
          <a:off x="4686300" y="905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37661</xdr:rowOff>
    </xdr:from>
    <xdr:to>
      <xdr:col>20</xdr:col>
      <xdr:colOff>38100</xdr:colOff>
      <xdr:row>54</xdr:row>
      <xdr:rowOff>139261</xdr:rowOff>
    </xdr:to>
    <xdr:sp macro="" textlink="">
      <xdr:nvSpPr>
        <xdr:cNvPr id="144" name="楕円 143"/>
        <xdr:cNvSpPr/>
      </xdr:nvSpPr>
      <xdr:spPr>
        <a:xfrm>
          <a:off x="3746500" y="92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155788</xdr:rowOff>
    </xdr:from>
    <xdr:ext cx="534377" cy="259045"/>
    <xdr:sp macro="" textlink="">
      <xdr:nvSpPr>
        <xdr:cNvPr id="145" name="テキスト ボックス 144"/>
        <xdr:cNvSpPr txBox="1"/>
      </xdr:nvSpPr>
      <xdr:spPr>
        <a:xfrm>
          <a:off x="3530111" y="907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142948</xdr:rowOff>
    </xdr:from>
    <xdr:to>
      <xdr:col>15</xdr:col>
      <xdr:colOff>101600</xdr:colOff>
      <xdr:row>55</xdr:row>
      <xdr:rowOff>73098</xdr:rowOff>
    </xdr:to>
    <xdr:sp macro="" textlink="">
      <xdr:nvSpPr>
        <xdr:cNvPr id="146" name="楕円 145"/>
        <xdr:cNvSpPr/>
      </xdr:nvSpPr>
      <xdr:spPr>
        <a:xfrm>
          <a:off x="2857500" y="940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64225</xdr:rowOff>
    </xdr:from>
    <xdr:ext cx="534377" cy="259045"/>
    <xdr:sp macro="" textlink="">
      <xdr:nvSpPr>
        <xdr:cNvPr id="147" name="テキスト ボックス 146"/>
        <xdr:cNvSpPr txBox="1"/>
      </xdr:nvSpPr>
      <xdr:spPr>
        <a:xfrm>
          <a:off x="2641111" y="949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152729</xdr:rowOff>
    </xdr:from>
    <xdr:to>
      <xdr:col>10</xdr:col>
      <xdr:colOff>165100</xdr:colOff>
      <xdr:row>55</xdr:row>
      <xdr:rowOff>82879</xdr:rowOff>
    </xdr:to>
    <xdr:sp macro="" textlink="">
      <xdr:nvSpPr>
        <xdr:cNvPr id="148" name="楕円 147"/>
        <xdr:cNvSpPr/>
      </xdr:nvSpPr>
      <xdr:spPr>
        <a:xfrm>
          <a:off x="1968500" y="941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99406</xdr:rowOff>
    </xdr:from>
    <xdr:ext cx="534377" cy="259045"/>
    <xdr:sp macro="" textlink="">
      <xdr:nvSpPr>
        <xdr:cNvPr id="149" name="テキスト ボックス 148"/>
        <xdr:cNvSpPr txBox="1"/>
      </xdr:nvSpPr>
      <xdr:spPr>
        <a:xfrm>
          <a:off x="1752111" y="918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54414</xdr:rowOff>
    </xdr:from>
    <xdr:to>
      <xdr:col>6</xdr:col>
      <xdr:colOff>38100</xdr:colOff>
      <xdr:row>55</xdr:row>
      <xdr:rowOff>156014</xdr:rowOff>
    </xdr:to>
    <xdr:sp macro="" textlink="">
      <xdr:nvSpPr>
        <xdr:cNvPr id="150" name="楕円 149"/>
        <xdr:cNvSpPr/>
      </xdr:nvSpPr>
      <xdr:spPr>
        <a:xfrm>
          <a:off x="1079500" y="948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1091</xdr:rowOff>
    </xdr:from>
    <xdr:ext cx="534377" cy="259045"/>
    <xdr:sp macro="" textlink="">
      <xdr:nvSpPr>
        <xdr:cNvPr id="151" name="テキスト ボックス 150"/>
        <xdr:cNvSpPr txBox="1"/>
      </xdr:nvSpPr>
      <xdr:spPr>
        <a:xfrm>
          <a:off x="863111" y="925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112542</xdr:rowOff>
    </xdr:from>
    <xdr:to>
      <xdr:col>24</xdr:col>
      <xdr:colOff>62865</xdr:colOff>
      <xdr:row>78</xdr:row>
      <xdr:rowOff>136592</xdr:rowOff>
    </xdr:to>
    <xdr:cxnSp macro="">
      <xdr:nvCxnSpPr>
        <xdr:cNvPr id="173" name="直線コネクタ 172"/>
        <xdr:cNvCxnSpPr/>
      </xdr:nvCxnSpPr>
      <xdr:spPr>
        <a:xfrm flipV="1">
          <a:off x="4633595" y="12285492"/>
          <a:ext cx="1270" cy="1224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140419</xdr:rowOff>
    </xdr:from>
    <xdr:ext cx="378565" cy="259045"/>
    <xdr:sp macro="" textlink="">
      <xdr:nvSpPr>
        <xdr:cNvPr id="174" name="維持補修費最小値テキスト"/>
        <xdr:cNvSpPr txBox="1"/>
      </xdr:nvSpPr>
      <xdr:spPr>
        <a:xfrm>
          <a:off x="4686300" y="1351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136592</xdr:rowOff>
    </xdr:from>
    <xdr:to>
      <xdr:col>24</xdr:col>
      <xdr:colOff>152400</xdr:colOff>
      <xdr:row>78</xdr:row>
      <xdr:rowOff>136592</xdr:rowOff>
    </xdr:to>
    <xdr:cxnSp macro="">
      <xdr:nvCxnSpPr>
        <xdr:cNvPr id="175" name="直線コネクタ 174"/>
        <xdr:cNvCxnSpPr/>
      </xdr:nvCxnSpPr>
      <xdr:spPr>
        <a:xfrm>
          <a:off x="4546600" y="1350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59219</xdr:rowOff>
    </xdr:from>
    <xdr:ext cx="534377" cy="259045"/>
    <xdr:sp macro="" textlink="">
      <xdr:nvSpPr>
        <xdr:cNvPr id="176" name="維持補修費最大値テキスト"/>
        <xdr:cNvSpPr txBox="1"/>
      </xdr:nvSpPr>
      <xdr:spPr>
        <a:xfrm>
          <a:off x="4686300" y="1206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112542</xdr:rowOff>
    </xdr:from>
    <xdr:to>
      <xdr:col>24</xdr:col>
      <xdr:colOff>152400</xdr:colOff>
      <xdr:row>71</xdr:row>
      <xdr:rowOff>112542</xdr:rowOff>
    </xdr:to>
    <xdr:cxnSp macro="">
      <xdr:nvCxnSpPr>
        <xdr:cNvPr id="177" name="直線コネクタ 176"/>
        <xdr:cNvCxnSpPr/>
      </xdr:nvCxnSpPr>
      <xdr:spPr>
        <a:xfrm>
          <a:off x="4546600" y="12285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157073</xdr:rowOff>
    </xdr:from>
    <xdr:to>
      <xdr:col>24</xdr:col>
      <xdr:colOff>63500</xdr:colOff>
      <xdr:row>74</xdr:row>
      <xdr:rowOff>151473</xdr:rowOff>
    </xdr:to>
    <xdr:cxnSp macro="">
      <xdr:nvCxnSpPr>
        <xdr:cNvPr id="178" name="直線コネクタ 177"/>
        <xdr:cNvCxnSpPr/>
      </xdr:nvCxnSpPr>
      <xdr:spPr>
        <a:xfrm flipV="1">
          <a:off x="3797300" y="12672923"/>
          <a:ext cx="838200" cy="16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55143</xdr:rowOff>
    </xdr:from>
    <xdr:ext cx="469744" cy="259045"/>
    <xdr:sp macro="" textlink="">
      <xdr:nvSpPr>
        <xdr:cNvPr id="179" name="維持補修費平均値テキスト"/>
        <xdr:cNvSpPr txBox="1"/>
      </xdr:nvSpPr>
      <xdr:spPr>
        <a:xfrm>
          <a:off x="4686300" y="13256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76716</xdr:rowOff>
    </xdr:from>
    <xdr:to>
      <xdr:col>24</xdr:col>
      <xdr:colOff>114300</xdr:colOff>
      <xdr:row>78</xdr:row>
      <xdr:rowOff>6866</xdr:rowOff>
    </xdr:to>
    <xdr:sp macro="" textlink="">
      <xdr:nvSpPr>
        <xdr:cNvPr id="180" name="フローチャート: 判断 179"/>
        <xdr:cNvSpPr/>
      </xdr:nvSpPr>
      <xdr:spPr>
        <a:xfrm>
          <a:off x="45847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127584</xdr:rowOff>
    </xdr:from>
    <xdr:to>
      <xdr:col>19</xdr:col>
      <xdr:colOff>177800</xdr:colOff>
      <xdr:row>74</xdr:row>
      <xdr:rowOff>151473</xdr:rowOff>
    </xdr:to>
    <xdr:cxnSp macro="">
      <xdr:nvCxnSpPr>
        <xdr:cNvPr id="181" name="直線コネクタ 180"/>
        <xdr:cNvCxnSpPr/>
      </xdr:nvCxnSpPr>
      <xdr:spPr>
        <a:xfrm>
          <a:off x="2908300" y="12814884"/>
          <a:ext cx="889000" cy="2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113178</xdr:rowOff>
    </xdr:from>
    <xdr:to>
      <xdr:col>20</xdr:col>
      <xdr:colOff>38100</xdr:colOff>
      <xdr:row>78</xdr:row>
      <xdr:rowOff>43328</xdr:rowOff>
    </xdr:to>
    <xdr:sp macro="" textlink="">
      <xdr:nvSpPr>
        <xdr:cNvPr id="182" name="フローチャート: 判断 181"/>
        <xdr:cNvSpPr/>
      </xdr:nvSpPr>
      <xdr:spPr>
        <a:xfrm>
          <a:off x="3746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34455</xdr:rowOff>
    </xdr:from>
    <xdr:ext cx="469744" cy="259045"/>
    <xdr:sp macro="" textlink="">
      <xdr:nvSpPr>
        <xdr:cNvPr id="183" name="テキスト ボックス 182"/>
        <xdr:cNvSpPr txBox="1"/>
      </xdr:nvSpPr>
      <xdr:spPr>
        <a:xfrm>
          <a:off x="3562428" y="1340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127584</xdr:rowOff>
    </xdr:from>
    <xdr:to>
      <xdr:col>15</xdr:col>
      <xdr:colOff>50800</xdr:colOff>
      <xdr:row>74</xdr:row>
      <xdr:rowOff>155496</xdr:rowOff>
    </xdr:to>
    <xdr:cxnSp macro="">
      <xdr:nvCxnSpPr>
        <xdr:cNvPr id="184" name="直線コネクタ 183"/>
        <xdr:cNvCxnSpPr/>
      </xdr:nvCxnSpPr>
      <xdr:spPr>
        <a:xfrm flipV="1">
          <a:off x="2019300" y="12814884"/>
          <a:ext cx="889000" cy="2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119555</xdr:rowOff>
    </xdr:from>
    <xdr:to>
      <xdr:col>15</xdr:col>
      <xdr:colOff>101600</xdr:colOff>
      <xdr:row>78</xdr:row>
      <xdr:rowOff>49705</xdr:rowOff>
    </xdr:to>
    <xdr:sp macro="" textlink="">
      <xdr:nvSpPr>
        <xdr:cNvPr id="185" name="フローチャート: 判断 184"/>
        <xdr:cNvSpPr/>
      </xdr:nvSpPr>
      <xdr:spPr>
        <a:xfrm>
          <a:off x="2857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40832</xdr:rowOff>
    </xdr:from>
    <xdr:ext cx="469744" cy="259045"/>
    <xdr:sp macro="" textlink="">
      <xdr:nvSpPr>
        <xdr:cNvPr id="186" name="テキスト ボックス 185"/>
        <xdr:cNvSpPr txBox="1"/>
      </xdr:nvSpPr>
      <xdr:spPr>
        <a:xfrm>
          <a:off x="2673428" y="1341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155496</xdr:rowOff>
    </xdr:from>
    <xdr:to>
      <xdr:col>10</xdr:col>
      <xdr:colOff>114300</xdr:colOff>
      <xdr:row>75</xdr:row>
      <xdr:rowOff>4003</xdr:rowOff>
    </xdr:to>
    <xdr:cxnSp macro="">
      <xdr:nvCxnSpPr>
        <xdr:cNvPr id="187" name="直線コネクタ 186"/>
        <xdr:cNvCxnSpPr/>
      </xdr:nvCxnSpPr>
      <xdr:spPr>
        <a:xfrm flipV="1">
          <a:off x="1130300" y="12842796"/>
          <a:ext cx="889000" cy="1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117177</xdr:rowOff>
    </xdr:from>
    <xdr:to>
      <xdr:col>10</xdr:col>
      <xdr:colOff>165100</xdr:colOff>
      <xdr:row>78</xdr:row>
      <xdr:rowOff>47327</xdr:rowOff>
    </xdr:to>
    <xdr:sp macro="" textlink="">
      <xdr:nvSpPr>
        <xdr:cNvPr id="188" name="フローチャート: 判断 187"/>
        <xdr:cNvSpPr/>
      </xdr:nvSpPr>
      <xdr:spPr>
        <a:xfrm>
          <a:off x="1968500" y="133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38454</xdr:rowOff>
    </xdr:from>
    <xdr:ext cx="469744" cy="259045"/>
    <xdr:sp macro="" textlink="">
      <xdr:nvSpPr>
        <xdr:cNvPr id="189" name="テキスト ボックス 188"/>
        <xdr:cNvSpPr txBox="1"/>
      </xdr:nvSpPr>
      <xdr:spPr>
        <a:xfrm>
          <a:off x="1784428" y="13411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127236</xdr:rowOff>
    </xdr:from>
    <xdr:to>
      <xdr:col>6</xdr:col>
      <xdr:colOff>38100</xdr:colOff>
      <xdr:row>78</xdr:row>
      <xdr:rowOff>57386</xdr:rowOff>
    </xdr:to>
    <xdr:sp macro="" textlink="">
      <xdr:nvSpPr>
        <xdr:cNvPr id="190" name="フローチャート: 判断 189"/>
        <xdr:cNvSpPr/>
      </xdr:nvSpPr>
      <xdr:spPr>
        <a:xfrm>
          <a:off x="1079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48513</xdr:rowOff>
    </xdr:from>
    <xdr:ext cx="469744" cy="259045"/>
    <xdr:sp macro="" textlink="">
      <xdr:nvSpPr>
        <xdr:cNvPr id="191" name="テキスト ボックス 190"/>
        <xdr:cNvSpPr txBox="1"/>
      </xdr:nvSpPr>
      <xdr:spPr>
        <a:xfrm>
          <a:off x="895428" y="1342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106273</xdr:rowOff>
    </xdr:from>
    <xdr:to>
      <xdr:col>24</xdr:col>
      <xdr:colOff>114300</xdr:colOff>
      <xdr:row>74</xdr:row>
      <xdr:rowOff>36423</xdr:rowOff>
    </xdr:to>
    <xdr:sp macro="" textlink="">
      <xdr:nvSpPr>
        <xdr:cNvPr id="197" name="楕円 196"/>
        <xdr:cNvSpPr/>
      </xdr:nvSpPr>
      <xdr:spPr>
        <a:xfrm>
          <a:off x="4584700" y="1262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129150</xdr:rowOff>
    </xdr:from>
    <xdr:ext cx="534377" cy="259045"/>
    <xdr:sp macro="" textlink="">
      <xdr:nvSpPr>
        <xdr:cNvPr id="198" name="維持補修費該当値テキスト"/>
        <xdr:cNvSpPr txBox="1"/>
      </xdr:nvSpPr>
      <xdr:spPr>
        <a:xfrm>
          <a:off x="4686300" y="124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100673</xdr:rowOff>
    </xdr:from>
    <xdr:to>
      <xdr:col>20</xdr:col>
      <xdr:colOff>38100</xdr:colOff>
      <xdr:row>75</xdr:row>
      <xdr:rowOff>30823</xdr:rowOff>
    </xdr:to>
    <xdr:sp macro="" textlink="">
      <xdr:nvSpPr>
        <xdr:cNvPr id="199" name="楕円 198"/>
        <xdr:cNvSpPr/>
      </xdr:nvSpPr>
      <xdr:spPr>
        <a:xfrm>
          <a:off x="3746500" y="1278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47350</xdr:rowOff>
    </xdr:from>
    <xdr:ext cx="534377" cy="259045"/>
    <xdr:sp macro="" textlink="">
      <xdr:nvSpPr>
        <xdr:cNvPr id="200" name="テキスト ボックス 199"/>
        <xdr:cNvSpPr txBox="1"/>
      </xdr:nvSpPr>
      <xdr:spPr>
        <a:xfrm>
          <a:off x="3530111" y="1256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76784</xdr:rowOff>
    </xdr:from>
    <xdr:to>
      <xdr:col>15</xdr:col>
      <xdr:colOff>101600</xdr:colOff>
      <xdr:row>75</xdr:row>
      <xdr:rowOff>6934</xdr:rowOff>
    </xdr:to>
    <xdr:sp macro="" textlink="">
      <xdr:nvSpPr>
        <xdr:cNvPr id="201" name="楕円 200"/>
        <xdr:cNvSpPr/>
      </xdr:nvSpPr>
      <xdr:spPr>
        <a:xfrm>
          <a:off x="2857500" y="127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23461</xdr:rowOff>
    </xdr:from>
    <xdr:ext cx="534377" cy="259045"/>
    <xdr:sp macro="" textlink="">
      <xdr:nvSpPr>
        <xdr:cNvPr id="202" name="テキスト ボックス 201"/>
        <xdr:cNvSpPr txBox="1"/>
      </xdr:nvSpPr>
      <xdr:spPr>
        <a:xfrm>
          <a:off x="2641111" y="1253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104696</xdr:rowOff>
    </xdr:from>
    <xdr:to>
      <xdr:col>10</xdr:col>
      <xdr:colOff>165100</xdr:colOff>
      <xdr:row>75</xdr:row>
      <xdr:rowOff>34846</xdr:rowOff>
    </xdr:to>
    <xdr:sp macro="" textlink="">
      <xdr:nvSpPr>
        <xdr:cNvPr id="203" name="楕円 202"/>
        <xdr:cNvSpPr/>
      </xdr:nvSpPr>
      <xdr:spPr>
        <a:xfrm>
          <a:off x="1968500" y="1279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51373</xdr:rowOff>
    </xdr:from>
    <xdr:ext cx="534377" cy="259045"/>
    <xdr:sp macro="" textlink="">
      <xdr:nvSpPr>
        <xdr:cNvPr id="204" name="テキスト ボックス 203"/>
        <xdr:cNvSpPr txBox="1"/>
      </xdr:nvSpPr>
      <xdr:spPr>
        <a:xfrm>
          <a:off x="1752111" y="1256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124653</xdr:rowOff>
    </xdr:from>
    <xdr:to>
      <xdr:col>6</xdr:col>
      <xdr:colOff>38100</xdr:colOff>
      <xdr:row>75</xdr:row>
      <xdr:rowOff>54803</xdr:rowOff>
    </xdr:to>
    <xdr:sp macro="" textlink="">
      <xdr:nvSpPr>
        <xdr:cNvPr id="205" name="楕円 204"/>
        <xdr:cNvSpPr/>
      </xdr:nvSpPr>
      <xdr:spPr>
        <a:xfrm>
          <a:off x="1079500" y="1281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71330</xdr:rowOff>
    </xdr:from>
    <xdr:ext cx="534377" cy="259045"/>
    <xdr:sp macro="" textlink="">
      <xdr:nvSpPr>
        <xdr:cNvPr id="206" name="テキスト ボックス 205"/>
        <xdr:cNvSpPr txBox="1"/>
      </xdr:nvSpPr>
      <xdr:spPr>
        <a:xfrm>
          <a:off x="863111" y="1258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8" name="直線コネクタ 217"/>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9" name="テキスト ボックス 218"/>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0" name="直線コネクタ 219"/>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1" name="テキスト ボックス 220"/>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2" name="直線コネクタ 221"/>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3" name="テキスト ボックス 222"/>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6" name="直線コネクタ 225"/>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7" name="テキスト ボックス 226"/>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8" name="直線コネクタ 227"/>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9" name="テキスト ボックス 228"/>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0" name="直線コネクタ 229"/>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1" name="テキスト ボックス 230"/>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143100</xdr:rowOff>
    </xdr:from>
    <xdr:to>
      <xdr:col>24</xdr:col>
      <xdr:colOff>62865</xdr:colOff>
      <xdr:row>98</xdr:row>
      <xdr:rowOff>130042</xdr:rowOff>
    </xdr:to>
    <xdr:cxnSp macro="">
      <xdr:nvCxnSpPr>
        <xdr:cNvPr id="235" name="直線コネクタ 234"/>
        <xdr:cNvCxnSpPr/>
      </xdr:nvCxnSpPr>
      <xdr:spPr>
        <a:xfrm flipV="1">
          <a:off x="4633595" y="15573600"/>
          <a:ext cx="1270" cy="135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133869</xdr:rowOff>
    </xdr:from>
    <xdr:ext cx="534377" cy="259045"/>
    <xdr:sp macro="" textlink="">
      <xdr:nvSpPr>
        <xdr:cNvPr id="236" name="扶助費最小値テキスト"/>
        <xdr:cNvSpPr txBox="1"/>
      </xdr:nvSpPr>
      <xdr:spPr>
        <a:xfrm>
          <a:off x="4686300" y="1693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130042</xdr:rowOff>
    </xdr:from>
    <xdr:to>
      <xdr:col>24</xdr:col>
      <xdr:colOff>152400</xdr:colOff>
      <xdr:row>98</xdr:row>
      <xdr:rowOff>130042</xdr:rowOff>
    </xdr:to>
    <xdr:cxnSp macro="">
      <xdr:nvCxnSpPr>
        <xdr:cNvPr id="237" name="直線コネクタ 236"/>
        <xdr:cNvCxnSpPr/>
      </xdr:nvCxnSpPr>
      <xdr:spPr>
        <a:xfrm>
          <a:off x="4546600" y="1693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89777</xdr:rowOff>
    </xdr:from>
    <xdr:ext cx="599010" cy="259045"/>
    <xdr:sp macro="" textlink="">
      <xdr:nvSpPr>
        <xdr:cNvPr id="238" name="扶助費最大値テキスト"/>
        <xdr:cNvSpPr txBox="1"/>
      </xdr:nvSpPr>
      <xdr:spPr>
        <a:xfrm>
          <a:off x="4686300" y="1534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143100</xdr:rowOff>
    </xdr:from>
    <xdr:to>
      <xdr:col>24</xdr:col>
      <xdr:colOff>152400</xdr:colOff>
      <xdr:row>90</xdr:row>
      <xdr:rowOff>143100</xdr:rowOff>
    </xdr:to>
    <xdr:cxnSp macro="">
      <xdr:nvCxnSpPr>
        <xdr:cNvPr id="239" name="直線コネクタ 238"/>
        <xdr:cNvCxnSpPr/>
      </xdr:nvCxnSpPr>
      <xdr:spPr>
        <a:xfrm>
          <a:off x="4546600" y="155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87264</xdr:rowOff>
    </xdr:from>
    <xdr:to>
      <xdr:col>24</xdr:col>
      <xdr:colOff>63500</xdr:colOff>
      <xdr:row>96</xdr:row>
      <xdr:rowOff>21985</xdr:rowOff>
    </xdr:to>
    <xdr:cxnSp macro="">
      <xdr:nvCxnSpPr>
        <xdr:cNvPr id="240" name="直線コネクタ 239"/>
        <xdr:cNvCxnSpPr/>
      </xdr:nvCxnSpPr>
      <xdr:spPr>
        <a:xfrm flipV="1">
          <a:off x="3797300" y="16375014"/>
          <a:ext cx="838200" cy="10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53512</xdr:rowOff>
    </xdr:from>
    <xdr:ext cx="534377" cy="259045"/>
    <xdr:sp macro="" textlink="">
      <xdr:nvSpPr>
        <xdr:cNvPr id="241" name="扶助費平均値テキスト"/>
        <xdr:cNvSpPr txBox="1"/>
      </xdr:nvSpPr>
      <xdr:spPr>
        <a:xfrm>
          <a:off x="4686300" y="16169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30635</xdr:rowOff>
    </xdr:from>
    <xdr:to>
      <xdr:col>24</xdr:col>
      <xdr:colOff>114300</xdr:colOff>
      <xdr:row>95</xdr:row>
      <xdr:rowOff>132235</xdr:rowOff>
    </xdr:to>
    <xdr:sp macro="" textlink="">
      <xdr:nvSpPr>
        <xdr:cNvPr id="242" name="フローチャート: 判断 241"/>
        <xdr:cNvSpPr/>
      </xdr:nvSpPr>
      <xdr:spPr>
        <a:xfrm>
          <a:off x="4584700" y="1631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21985</xdr:rowOff>
    </xdr:from>
    <xdr:to>
      <xdr:col>19</xdr:col>
      <xdr:colOff>177800</xdr:colOff>
      <xdr:row>96</xdr:row>
      <xdr:rowOff>45202</xdr:rowOff>
    </xdr:to>
    <xdr:cxnSp macro="">
      <xdr:nvCxnSpPr>
        <xdr:cNvPr id="243" name="直線コネクタ 242"/>
        <xdr:cNvCxnSpPr/>
      </xdr:nvCxnSpPr>
      <xdr:spPr>
        <a:xfrm flipV="1">
          <a:off x="2908300" y="16481185"/>
          <a:ext cx="889000" cy="2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27006</xdr:rowOff>
    </xdr:from>
    <xdr:to>
      <xdr:col>20</xdr:col>
      <xdr:colOff>38100</xdr:colOff>
      <xdr:row>95</xdr:row>
      <xdr:rowOff>128606</xdr:rowOff>
    </xdr:to>
    <xdr:sp macro="" textlink="">
      <xdr:nvSpPr>
        <xdr:cNvPr id="244" name="フローチャート: 判断 243"/>
        <xdr:cNvSpPr/>
      </xdr:nvSpPr>
      <xdr:spPr>
        <a:xfrm>
          <a:off x="3746500" y="1631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145133</xdr:rowOff>
    </xdr:from>
    <xdr:ext cx="534377" cy="259045"/>
    <xdr:sp macro="" textlink="">
      <xdr:nvSpPr>
        <xdr:cNvPr id="245" name="テキスト ボックス 244"/>
        <xdr:cNvSpPr txBox="1"/>
      </xdr:nvSpPr>
      <xdr:spPr>
        <a:xfrm>
          <a:off x="3530111" y="1608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45202</xdr:rowOff>
    </xdr:from>
    <xdr:to>
      <xdr:col>15</xdr:col>
      <xdr:colOff>50800</xdr:colOff>
      <xdr:row>96</xdr:row>
      <xdr:rowOff>62933</xdr:rowOff>
    </xdr:to>
    <xdr:cxnSp macro="">
      <xdr:nvCxnSpPr>
        <xdr:cNvPr id="246" name="直線コネクタ 245"/>
        <xdr:cNvCxnSpPr/>
      </xdr:nvCxnSpPr>
      <xdr:spPr>
        <a:xfrm flipV="1">
          <a:off x="2019300" y="16504402"/>
          <a:ext cx="889000" cy="1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65053</xdr:rowOff>
    </xdr:from>
    <xdr:to>
      <xdr:col>15</xdr:col>
      <xdr:colOff>101600</xdr:colOff>
      <xdr:row>95</xdr:row>
      <xdr:rowOff>166653</xdr:rowOff>
    </xdr:to>
    <xdr:sp macro="" textlink="">
      <xdr:nvSpPr>
        <xdr:cNvPr id="247" name="フローチャート: 判断 246"/>
        <xdr:cNvSpPr/>
      </xdr:nvSpPr>
      <xdr:spPr>
        <a:xfrm>
          <a:off x="2857500" y="16352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11730</xdr:rowOff>
    </xdr:from>
    <xdr:ext cx="534377" cy="259045"/>
    <xdr:sp macro="" textlink="">
      <xdr:nvSpPr>
        <xdr:cNvPr id="248" name="テキスト ボックス 247"/>
        <xdr:cNvSpPr txBox="1"/>
      </xdr:nvSpPr>
      <xdr:spPr>
        <a:xfrm>
          <a:off x="2641111" y="1612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62933</xdr:rowOff>
    </xdr:from>
    <xdr:to>
      <xdr:col>10</xdr:col>
      <xdr:colOff>114300</xdr:colOff>
      <xdr:row>96</xdr:row>
      <xdr:rowOff>99595</xdr:rowOff>
    </xdr:to>
    <xdr:cxnSp macro="">
      <xdr:nvCxnSpPr>
        <xdr:cNvPr id="249" name="直線コネクタ 248"/>
        <xdr:cNvCxnSpPr/>
      </xdr:nvCxnSpPr>
      <xdr:spPr>
        <a:xfrm flipV="1">
          <a:off x="1130300" y="16522133"/>
          <a:ext cx="889000" cy="3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74698</xdr:rowOff>
    </xdr:from>
    <xdr:to>
      <xdr:col>10</xdr:col>
      <xdr:colOff>165100</xdr:colOff>
      <xdr:row>96</xdr:row>
      <xdr:rowOff>4848</xdr:rowOff>
    </xdr:to>
    <xdr:sp macro="" textlink="">
      <xdr:nvSpPr>
        <xdr:cNvPr id="250" name="フローチャート: 判断 249"/>
        <xdr:cNvSpPr/>
      </xdr:nvSpPr>
      <xdr:spPr>
        <a:xfrm>
          <a:off x="1968500" y="16362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21375</xdr:rowOff>
    </xdr:from>
    <xdr:ext cx="534377" cy="259045"/>
    <xdr:sp macro="" textlink="">
      <xdr:nvSpPr>
        <xdr:cNvPr id="251" name="テキスト ボックス 250"/>
        <xdr:cNvSpPr txBox="1"/>
      </xdr:nvSpPr>
      <xdr:spPr>
        <a:xfrm>
          <a:off x="1752111" y="1613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95329</xdr:rowOff>
    </xdr:from>
    <xdr:to>
      <xdr:col>6</xdr:col>
      <xdr:colOff>38100</xdr:colOff>
      <xdr:row>96</xdr:row>
      <xdr:rowOff>25479</xdr:rowOff>
    </xdr:to>
    <xdr:sp macro="" textlink="">
      <xdr:nvSpPr>
        <xdr:cNvPr id="252" name="フローチャート: 判断 251"/>
        <xdr:cNvSpPr/>
      </xdr:nvSpPr>
      <xdr:spPr>
        <a:xfrm>
          <a:off x="1079500" y="16383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42006</xdr:rowOff>
    </xdr:from>
    <xdr:ext cx="534377" cy="259045"/>
    <xdr:sp macro="" textlink="">
      <xdr:nvSpPr>
        <xdr:cNvPr id="253" name="テキスト ボックス 252"/>
        <xdr:cNvSpPr txBox="1"/>
      </xdr:nvSpPr>
      <xdr:spPr>
        <a:xfrm>
          <a:off x="863111" y="1615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36464</xdr:rowOff>
    </xdr:from>
    <xdr:to>
      <xdr:col>24</xdr:col>
      <xdr:colOff>114300</xdr:colOff>
      <xdr:row>95</xdr:row>
      <xdr:rowOff>138064</xdr:rowOff>
    </xdr:to>
    <xdr:sp macro="" textlink="">
      <xdr:nvSpPr>
        <xdr:cNvPr id="259" name="楕円 258"/>
        <xdr:cNvSpPr/>
      </xdr:nvSpPr>
      <xdr:spPr>
        <a:xfrm>
          <a:off x="4584700" y="1632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14891</xdr:rowOff>
    </xdr:from>
    <xdr:ext cx="534377" cy="259045"/>
    <xdr:sp macro="" textlink="">
      <xdr:nvSpPr>
        <xdr:cNvPr id="260" name="扶助費該当値テキスト"/>
        <xdr:cNvSpPr txBox="1"/>
      </xdr:nvSpPr>
      <xdr:spPr>
        <a:xfrm>
          <a:off x="4686300" y="1630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142635</xdr:rowOff>
    </xdr:from>
    <xdr:to>
      <xdr:col>20</xdr:col>
      <xdr:colOff>38100</xdr:colOff>
      <xdr:row>96</xdr:row>
      <xdr:rowOff>72785</xdr:rowOff>
    </xdr:to>
    <xdr:sp macro="" textlink="">
      <xdr:nvSpPr>
        <xdr:cNvPr id="261" name="楕円 260"/>
        <xdr:cNvSpPr/>
      </xdr:nvSpPr>
      <xdr:spPr>
        <a:xfrm>
          <a:off x="3746500" y="1643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63912</xdr:rowOff>
    </xdr:from>
    <xdr:ext cx="534377" cy="259045"/>
    <xdr:sp macro="" textlink="">
      <xdr:nvSpPr>
        <xdr:cNvPr id="262" name="テキスト ボックス 261"/>
        <xdr:cNvSpPr txBox="1"/>
      </xdr:nvSpPr>
      <xdr:spPr>
        <a:xfrm>
          <a:off x="3530111" y="1652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165852</xdr:rowOff>
    </xdr:from>
    <xdr:to>
      <xdr:col>15</xdr:col>
      <xdr:colOff>101600</xdr:colOff>
      <xdr:row>96</xdr:row>
      <xdr:rowOff>96002</xdr:rowOff>
    </xdr:to>
    <xdr:sp macro="" textlink="">
      <xdr:nvSpPr>
        <xdr:cNvPr id="263" name="楕円 262"/>
        <xdr:cNvSpPr/>
      </xdr:nvSpPr>
      <xdr:spPr>
        <a:xfrm>
          <a:off x="2857500" y="1645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87129</xdr:rowOff>
    </xdr:from>
    <xdr:ext cx="534377" cy="259045"/>
    <xdr:sp macro="" textlink="">
      <xdr:nvSpPr>
        <xdr:cNvPr id="264" name="テキスト ボックス 263"/>
        <xdr:cNvSpPr txBox="1"/>
      </xdr:nvSpPr>
      <xdr:spPr>
        <a:xfrm>
          <a:off x="2641111" y="1654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12133</xdr:rowOff>
    </xdr:from>
    <xdr:to>
      <xdr:col>10</xdr:col>
      <xdr:colOff>165100</xdr:colOff>
      <xdr:row>96</xdr:row>
      <xdr:rowOff>113733</xdr:rowOff>
    </xdr:to>
    <xdr:sp macro="" textlink="">
      <xdr:nvSpPr>
        <xdr:cNvPr id="265" name="楕円 264"/>
        <xdr:cNvSpPr/>
      </xdr:nvSpPr>
      <xdr:spPr>
        <a:xfrm>
          <a:off x="1968500" y="1647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104860</xdr:rowOff>
    </xdr:from>
    <xdr:ext cx="534377" cy="259045"/>
    <xdr:sp macro="" textlink="">
      <xdr:nvSpPr>
        <xdr:cNvPr id="266" name="テキスト ボックス 265"/>
        <xdr:cNvSpPr txBox="1"/>
      </xdr:nvSpPr>
      <xdr:spPr>
        <a:xfrm>
          <a:off x="1752111" y="1656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48795</xdr:rowOff>
    </xdr:from>
    <xdr:to>
      <xdr:col>6</xdr:col>
      <xdr:colOff>38100</xdr:colOff>
      <xdr:row>96</xdr:row>
      <xdr:rowOff>150395</xdr:rowOff>
    </xdr:to>
    <xdr:sp macro="" textlink="">
      <xdr:nvSpPr>
        <xdr:cNvPr id="267" name="楕円 266"/>
        <xdr:cNvSpPr/>
      </xdr:nvSpPr>
      <xdr:spPr>
        <a:xfrm>
          <a:off x="1079500" y="1650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141522</xdr:rowOff>
    </xdr:from>
    <xdr:ext cx="534377" cy="259045"/>
    <xdr:sp macro="" textlink="">
      <xdr:nvSpPr>
        <xdr:cNvPr id="268" name="テキスト ボックス 267"/>
        <xdr:cNvSpPr txBox="1"/>
      </xdr:nvSpPr>
      <xdr:spPr>
        <a:xfrm>
          <a:off x="863111" y="1660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65963</xdr:rowOff>
    </xdr:from>
    <xdr:to>
      <xdr:col>54</xdr:col>
      <xdr:colOff>189865</xdr:colOff>
      <xdr:row>35</xdr:row>
      <xdr:rowOff>27965</xdr:rowOff>
    </xdr:to>
    <xdr:cxnSp macro="">
      <xdr:nvCxnSpPr>
        <xdr:cNvPr id="290" name="直線コネクタ 289"/>
        <xdr:cNvCxnSpPr/>
      </xdr:nvCxnSpPr>
      <xdr:spPr>
        <a:xfrm flipV="1">
          <a:off x="10475595" y="5380913"/>
          <a:ext cx="1270" cy="6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31792</xdr:rowOff>
    </xdr:from>
    <xdr:ext cx="599010" cy="259045"/>
    <xdr:sp macro="" textlink="">
      <xdr:nvSpPr>
        <xdr:cNvPr id="291" name="補助費等最小値テキスト"/>
        <xdr:cNvSpPr txBox="1"/>
      </xdr:nvSpPr>
      <xdr:spPr>
        <a:xfrm>
          <a:off x="10528300" y="603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27965</xdr:rowOff>
    </xdr:from>
    <xdr:to>
      <xdr:col>55</xdr:col>
      <xdr:colOff>88900</xdr:colOff>
      <xdr:row>35</xdr:row>
      <xdr:rowOff>27965</xdr:rowOff>
    </xdr:to>
    <xdr:cxnSp macro="">
      <xdr:nvCxnSpPr>
        <xdr:cNvPr id="292" name="直線コネクタ 291"/>
        <xdr:cNvCxnSpPr/>
      </xdr:nvCxnSpPr>
      <xdr:spPr>
        <a:xfrm>
          <a:off x="10388600" y="602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12640</xdr:rowOff>
    </xdr:from>
    <xdr:ext cx="599010" cy="259045"/>
    <xdr:sp macro="" textlink="">
      <xdr:nvSpPr>
        <xdr:cNvPr id="293" name="補助費等最大値テキスト"/>
        <xdr:cNvSpPr txBox="1"/>
      </xdr:nvSpPr>
      <xdr:spPr>
        <a:xfrm>
          <a:off x="10528300" y="515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65963</xdr:rowOff>
    </xdr:from>
    <xdr:to>
      <xdr:col>55</xdr:col>
      <xdr:colOff>88900</xdr:colOff>
      <xdr:row>31</xdr:row>
      <xdr:rowOff>65963</xdr:rowOff>
    </xdr:to>
    <xdr:cxnSp macro="">
      <xdr:nvCxnSpPr>
        <xdr:cNvPr id="294" name="直線コネクタ 293"/>
        <xdr:cNvCxnSpPr/>
      </xdr:nvCxnSpPr>
      <xdr:spPr>
        <a:xfrm>
          <a:off x="10388600" y="5380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140331</xdr:rowOff>
    </xdr:from>
    <xdr:to>
      <xdr:col>55</xdr:col>
      <xdr:colOff>0</xdr:colOff>
      <xdr:row>37</xdr:row>
      <xdr:rowOff>37273</xdr:rowOff>
    </xdr:to>
    <xdr:cxnSp macro="">
      <xdr:nvCxnSpPr>
        <xdr:cNvPr id="295" name="直線コネクタ 294"/>
        <xdr:cNvCxnSpPr/>
      </xdr:nvCxnSpPr>
      <xdr:spPr>
        <a:xfrm flipV="1">
          <a:off x="9639300" y="5798181"/>
          <a:ext cx="838200" cy="58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98550</xdr:rowOff>
    </xdr:from>
    <xdr:ext cx="599010" cy="259045"/>
    <xdr:sp macro="" textlink="">
      <xdr:nvSpPr>
        <xdr:cNvPr id="296" name="補助費等平均値テキスト"/>
        <xdr:cNvSpPr txBox="1"/>
      </xdr:nvSpPr>
      <xdr:spPr>
        <a:xfrm>
          <a:off x="10528300" y="55849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75673</xdr:rowOff>
    </xdr:from>
    <xdr:to>
      <xdr:col>55</xdr:col>
      <xdr:colOff>50800</xdr:colOff>
      <xdr:row>34</xdr:row>
      <xdr:rowOff>5823</xdr:rowOff>
    </xdr:to>
    <xdr:sp macro="" textlink="">
      <xdr:nvSpPr>
        <xdr:cNvPr id="297" name="フローチャート: 判断 296"/>
        <xdr:cNvSpPr/>
      </xdr:nvSpPr>
      <xdr:spPr>
        <a:xfrm>
          <a:off x="104267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37273</xdr:rowOff>
    </xdr:from>
    <xdr:to>
      <xdr:col>50</xdr:col>
      <xdr:colOff>114300</xdr:colOff>
      <xdr:row>37</xdr:row>
      <xdr:rowOff>50523</xdr:rowOff>
    </xdr:to>
    <xdr:cxnSp macro="">
      <xdr:nvCxnSpPr>
        <xdr:cNvPr id="298" name="直線コネクタ 297"/>
        <xdr:cNvCxnSpPr/>
      </xdr:nvCxnSpPr>
      <xdr:spPr>
        <a:xfrm flipV="1">
          <a:off x="8750300" y="6380923"/>
          <a:ext cx="889000" cy="1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111111</xdr:rowOff>
    </xdr:from>
    <xdr:to>
      <xdr:col>50</xdr:col>
      <xdr:colOff>165100</xdr:colOff>
      <xdr:row>37</xdr:row>
      <xdr:rowOff>41261</xdr:rowOff>
    </xdr:to>
    <xdr:sp macro="" textlink="">
      <xdr:nvSpPr>
        <xdr:cNvPr id="299" name="フローチャート: 判断 298"/>
        <xdr:cNvSpPr/>
      </xdr:nvSpPr>
      <xdr:spPr>
        <a:xfrm>
          <a:off x="9588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57788</xdr:rowOff>
    </xdr:from>
    <xdr:ext cx="534377" cy="259045"/>
    <xdr:sp macro="" textlink="">
      <xdr:nvSpPr>
        <xdr:cNvPr id="300" name="テキスト ボックス 299"/>
        <xdr:cNvSpPr txBox="1"/>
      </xdr:nvSpPr>
      <xdr:spPr>
        <a:xfrm>
          <a:off x="9372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50523</xdr:rowOff>
    </xdr:from>
    <xdr:to>
      <xdr:col>45</xdr:col>
      <xdr:colOff>177800</xdr:colOff>
      <xdr:row>37</xdr:row>
      <xdr:rowOff>55022</xdr:rowOff>
    </xdr:to>
    <xdr:cxnSp macro="">
      <xdr:nvCxnSpPr>
        <xdr:cNvPr id="301" name="直線コネクタ 300"/>
        <xdr:cNvCxnSpPr/>
      </xdr:nvCxnSpPr>
      <xdr:spPr>
        <a:xfrm flipV="1">
          <a:off x="7861300" y="6394173"/>
          <a:ext cx="889000" cy="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112839</xdr:rowOff>
    </xdr:from>
    <xdr:to>
      <xdr:col>46</xdr:col>
      <xdr:colOff>38100</xdr:colOff>
      <xdr:row>37</xdr:row>
      <xdr:rowOff>42989</xdr:rowOff>
    </xdr:to>
    <xdr:sp macro="" textlink="">
      <xdr:nvSpPr>
        <xdr:cNvPr id="302" name="フローチャート: 判断 301"/>
        <xdr:cNvSpPr/>
      </xdr:nvSpPr>
      <xdr:spPr>
        <a:xfrm>
          <a:off x="8699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59516</xdr:rowOff>
    </xdr:from>
    <xdr:ext cx="534377" cy="259045"/>
    <xdr:sp macro="" textlink="">
      <xdr:nvSpPr>
        <xdr:cNvPr id="303" name="テキスト ボックス 302"/>
        <xdr:cNvSpPr txBox="1"/>
      </xdr:nvSpPr>
      <xdr:spPr>
        <a:xfrm>
          <a:off x="8483111" y="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51506</xdr:rowOff>
    </xdr:from>
    <xdr:to>
      <xdr:col>41</xdr:col>
      <xdr:colOff>50800</xdr:colOff>
      <xdr:row>37</xdr:row>
      <xdr:rowOff>55022</xdr:rowOff>
    </xdr:to>
    <xdr:cxnSp macro="">
      <xdr:nvCxnSpPr>
        <xdr:cNvPr id="304" name="直線コネクタ 303"/>
        <xdr:cNvCxnSpPr/>
      </xdr:nvCxnSpPr>
      <xdr:spPr>
        <a:xfrm>
          <a:off x="6972300" y="6395156"/>
          <a:ext cx="889000" cy="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141295</xdr:rowOff>
    </xdr:from>
    <xdr:to>
      <xdr:col>41</xdr:col>
      <xdr:colOff>101600</xdr:colOff>
      <xdr:row>37</xdr:row>
      <xdr:rowOff>71445</xdr:rowOff>
    </xdr:to>
    <xdr:sp macro="" textlink="">
      <xdr:nvSpPr>
        <xdr:cNvPr id="305" name="フローチャート: 判断 304"/>
        <xdr:cNvSpPr/>
      </xdr:nvSpPr>
      <xdr:spPr>
        <a:xfrm>
          <a:off x="7810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87972</xdr:rowOff>
    </xdr:from>
    <xdr:ext cx="534377" cy="259045"/>
    <xdr:sp macro="" textlink="">
      <xdr:nvSpPr>
        <xdr:cNvPr id="306" name="テキスト ボックス 305"/>
        <xdr:cNvSpPr txBox="1"/>
      </xdr:nvSpPr>
      <xdr:spPr>
        <a:xfrm>
          <a:off x="7594111" y="608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143508</xdr:rowOff>
    </xdr:from>
    <xdr:to>
      <xdr:col>36</xdr:col>
      <xdr:colOff>165100</xdr:colOff>
      <xdr:row>37</xdr:row>
      <xdr:rowOff>73658</xdr:rowOff>
    </xdr:to>
    <xdr:sp macro="" textlink="">
      <xdr:nvSpPr>
        <xdr:cNvPr id="307" name="フローチャート: 判断 306"/>
        <xdr:cNvSpPr/>
      </xdr:nvSpPr>
      <xdr:spPr>
        <a:xfrm>
          <a:off x="6921500" y="631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90185</xdr:rowOff>
    </xdr:from>
    <xdr:ext cx="534377" cy="259045"/>
    <xdr:sp macro="" textlink="">
      <xdr:nvSpPr>
        <xdr:cNvPr id="308" name="テキスト ボックス 307"/>
        <xdr:cNvSpPr txBox="1"/>
      </xdr:nvSpPr>
      <xdr:spPr>
        <a:xfrm>
          <a:off x="6705111" y="609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89531</xdr:rowOff>
    </xdr:from>
    <xdr:to>
      <xdr:col>55</xdr:col>
      <xdr:colOff>50800</xdr:colOff>
      <xdr:row>34</xdr:row>
      <xdr:rowOff>19681</xdr:rowOff>
    </xdr:to>
    <xdr:sp macro="" textlink="">
      <xdr:nvSpPr>
        <xdr:cNvPr id="314" name="楕円 313"/>
        <xdr:cNvSpPr/>
      </xdr:nvSpPr>
      <xdr:spPr>
        <a:xfrm>
          <a:off x="10426700" y="574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67958</xdr:rowOff>
    </xdr:from>
    <xdr:ext cx="599010" cy="259045"/>
    <xdr:sp macro="" textlink="">
      <xdr:nvSpPr>
        <xdr:cNvPr id="315" name="補助費等該当値テキスト"/>
        <xdr:cNvSpPr txBox="1"/>
      </xdr:nvSpPr>
      <xdr:spPr>
        <a:xfrm>
          <a:off x="10528300" y="5725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157923</xdr:rowOff>
    </xdr:from>
    <xdr:to>
      <xdr:col>50</xdr:col>
      <xdr:colOff>165100</xdr:colOff>
      <xdr:row>37</xdr:row>
      <xdr:rowOff>88073</xdr:rowOff>
    </xdr:to>
    <xdr:sp macro="" textlink="">
      <xdr:nvSpPr>
        <xdr:cNvPr id="316" name="楕円 315"/>
        <xdr:cNvSpPr/>
      </xdr:nvSpPr>
      <xdr:spPr>
        <a:xfrm>
          <a:off x="9588500" y="633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79200</xdr:rowOff>
    </xdr:from>
    <xdr:ext cx="534377" cy="259045"/>
    <xdr:sp macro="" textlink="">
      <xdr:nvSpPr>
        <xdr:cNvPr id="317" name="テキスト ボックス 316"/>
        <xdr:cNvSpPr txBox="1"/>
      </xdr:nvSpPr>
      <xdr:spPr>
        <a:xfrm>
          <a:off x="9372111" y="642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171173</xdr:rowOff>
    </xdr:from>
    <xdr:to>
      <xdr:col>46</xdr:col>
      <xdr:colOff>38100</xdr:colOff>
      <xdr:row>37</xdr:row>
      <xdr:rowOff>101323</xdr:rowOff>
    </xdr:to>
    <xdr:sp macro="" textlink="">
      <xdr:nvSpPr>
        <xdr:cNvPr id="318" name="楕円 317"/>
        <xdr:cNvSpPr/>
      </xdr:nvSpPr>
      <xdr:spPr>
        <a:xfrm>
          <a:off x="8699500" y="634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92450</xdr:rowOff>
    </xdr:from>
    <xdr:ext cx="534377" cy="259045"/>
    <xdr:sp macro="" textlink="">
      <xdr:nvSpPr>
        <xdr:cNvPr id="319" name="テキスト ボックス 318"/>
        <xdr:cNvSpPr txBox="1"/>
      </xdr:nvSpPr>
      <xdr:spPr>
        <a:xfrm>
          <a:off x="8483111" y="643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4222</xdr:rowOff>
    </xdr:from>
    <xdr:to>
      <xdr:col>41</xdr:col>
      <xdr:colOff>101600</xdr:colOff>
      <xdr:row>37</xdr:row>
      <xdr:rowOff>105822</xdr:rowOff>
    </xdr:to>
    <xdr:sp macro="" textlink="">
      <xdr:nvSpPr>
        <xdr:cNvPr id="320" name="楕円 319"/>
        <xdr:cNvSpPr/>
      </xdr:nvSpPr>
      <xdr:spPr>
        <a:xfrm>
          <a:off x="7810500" y="634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96949</xdr:rowOff>
    </xdr:from>
    <xdr:ext cx="534377" cy="259045"/>
    <xdr:sp macro="" textlink="">
      <xdr:nvSpPr>
        <xdr:cNvPr id="321" name="テキスト ボックス 320"/>
        <xdr:cNvSpPr txBox="1"/>
      </xdr:nvSpPr>
      <xdr:spPr>
        <a:xfrm>
          <a:off x="7594111" y="644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706</xdr:rowOff>
    </xdr:from>
    <xdr:to>
      <xdr:col>36</xdr:col>
      <xdr:colOff>165100</xdr:colOff>
      <xdr:row>37</xdr:row>
      <xdr:rowOff>102306</xdr:rowOff>
    </xdr:to>
    <xdr:sp macro="" textlink="">
      <xdr:nvSpPr>
        <xdr:cNvPr id="322" name="楕円 321"/>
        <xdr:cNvSpPr/>
      </xdr:nvSpPr>
      <xdr:spPr>
        <a:xfrm>
          <a:off x="6921500" y="634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93433</xdr:rowOff>
    </xdr:from>
    <xdr:ext cx="534377" cy="259045"/>
    <xdr:sp macro="" textlink="">
      <xdr:nvSpPr>
        <xdr:cNvPr id="323" name="テキスト ボックス 322"/>
        <xdr:cNvSpPr txBox="1"/>
      </xdr:nvSpPr>
      <xdr:spPr>
        <a:xfrm>
          <a:off x="6705111" y="643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64043</xdr:rowOff>
    </xdr:from>
    <xdr:to>
      <xdr:col>54</xdr:col>
      <xdr:colOff>189865</xdr:colOff>
      <xdr:row>58</xdr:row>
      <xdr:rowOff>77114</xdr:rowOff>
    </xdr:to>
    <xdr:cxnSp macro="">
      <xdr:nvCxnSpPr>
        <xdr:cNvPr id="345" name="直線コネクタ 344"/>
        <xdr:cNvCxnSpPr/>
      </xdr:nvCxnSpPr>
      <xdr:spPr>
        <a:xfrm flipV="1">
          <a:off x="10475595" y="8807993"/>
          <a:ext cx="1270" cy="121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80941</xdr:rowOff>
    </xdr:from>
    <xdr:ext cx="534377" cy="259045"/>
    <xdr:sp macro="" textlink="">
      <xdr:nvSpPr>
        <xdr:cNvPr id="346" name="普通建設事業費最小値テキスト"/>
        <xdr:cNvSpPr txBox="1"/>
      </xdr:nvSpPr>
      <xdr:spPr>
        <a:xfrm>
          <a:off x="10528300" y="1002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77114</xdr:rowOff>
    </xdr:from>
    <xdr:to>
      <xdr:col>55</xdr:col>
      <xdr:colOff>88900</xdr:colOff>
      <xdr:row>58</xdr:row>
      <xdr:rowOff>77114</xdr:rowOff>
    </xdr:to>
    <xdr:cxnSp macro="">
      <xdr:nvCxnSpPr>
        <xdr:cNvPr id="347" name="直線コネクタ 346"/>
        <xdr:cNvCxnSpPr/>
      </xdr:nvCxnSpPr>
      <xdr:spPr>
        <a:xfrm>
          <a:off x="10388600" y="1002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10720</xdr:rowOff>
    </xdr:from>
    <xdr:ext cx="599010" cy="259045"/>
    <xdr:sp macro="" textlink="">
      <xdr:nvSpPr>
        <xdr:cNvPr id="348" name="普通建設事業費最大値テキスト"/>
        <xdr:cNvSpPr txBox="1"/>
      </xdr:nvSpPr>
      <xdr:spPr>
        <a:xfrm>
          <a:off x="10528300" y="8583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64043</xdr:rowOff>
    </xdr:from>
    <xdr:to>
      <xdr:col>55</xdr:col>
      <xdr:colOff>88900</xdr:colOff>
      <xdr:row>51</xdr:row>
      <xdr:rowOff>64043</xdr:rowOff>
    </xdr:to>
    <xdr:cxnSp macro="">
      <xdr:nvCxnSpPr>
        <xdr:cNvPr id="349" name="直線コネクタ 348"/>
        <xdr:cNvCxnSpPr/>
      </xdr:nvCxnSpPr>
      <xdr:spPr>
        <a:xfrm>
          <a:off x="10388600" y="880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41205</xdr:rowOff>
    </xdr:from>
    <xdr:to>
      <xdr:col>55</xdr:col>
      <xdr:colOff>0</xdr:colOff>
      <xdr:row>55</xdr:row>
      <xdr:rowOff>70585</xdr:rowOff>
    </xdr:to>
    <xdr:cxnSp macro="">
      <xdr:nvCxnSpPr>
        <xdr:cNvPr id="350" name="直線コネクタ 349"/>
        <xdr:cNvCxnSpPr/>
      </xdr:nvCxnSpPr>
      <xdr:spPr>
        <a:xfrm flipV="1">
          <a:off x="9639300" y="9128055"/>
          <a:ext cx="838200" cy="37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141631</xdr:rowOff>
    </xdr:from>
    <xdr:ext cx="534377" cy="259045"/>
    <xdr:sp macro="" textlink="">
      <xdr:nvSpPr>
        <xdr:cNvPr id="351" name="普通建設事業費平均値テキスト"/>
        <xdr:cNvSpPr txBox="1"/>
      </xdr:nvSpPr>
      <xdr:spPr>
        <a:xfrm>
          <a:off x="10528300" y="9571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163204</xdr:rowOff>
    </xdr:from>
    <xdr:to>
      <xdr:col>55</xdr:col>
      <xdr:colOff>50800</xdr:colOff>
      <xdr:row>56</xdr:row>
      <xdr:rowOff>93354</xdr:rowOff>
    </xdr:to>
    <xdr:sp macro="" textlink="">
      <xdr:nvSpPr>
        <xdr:cNvPr id="352" name="フローチャート: 判断 351"/>
        <xdr:cNvSpPr/>
      </xdr:nvSpPr>
      <xdr:spPr>
        <a:xfrm>
          <a:off x="10426700" y="95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70585</xdr:rowOff>
    </xdr:from>
    <xdr:to>
      <xdr:col>50</xdr:col>
      <xdr:colOff>114300</xdr:colOff>
      <xdr:row>57</xdr:row>
      <xdr:rowOff>56933</xdr:rowOff>
    </xdr:to>
    <xdr:cxnSp macro="">
      <xdr:nvCxnSpPr>
        <xdr:cNvPr id="353" name="直線コネクタ 352"/>
        <xdr:cNvCxnSpPr/>
      </xdr:nvCxnSpPr>
      <xdr:spPr>
        <a:xfrm flipV="1">
          <a:off x="8750300" y="9500335"/>
          <a:ext cx="889000" cy="32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31914</xdr:rowOff>
    </xdr:from>
    <xdr:to>
      <xdr:col>50</xdr:col>
      <xdr:colOff>165100</xdr:colOff>
      <xdr:row>56</xdr:row>
      <xdr:rowOff>133514</xdr:rowOff>
    </xdr:to>
    <xdr:sp macro="" textlink="">
      <xdr:nvSpPr>
        <xdr:cNvPr id="354" name="フローチャート: 判断 353"/>
        <xdr:cNvSpPr/>
      </xdr:nvSpPr>
      <xdr:spPr>
        <a:xfrm>
          <a:off x="9588500" y="963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124641</xdr:rowOff>
    </xdr:from>
    <xdr:ext cx="534377" cy="259045"/>
    <xdr:sp macro="" textlink="">
      <xdr:nvSpPr>
        <xdr:cNvPr id="355" name="テキスト ボックス 354"/>
        <xdr:cNvSpPr txBox="1"/>
      </xdr:nvSpPr>
      <xdr:spPr>
        <a:xfrm>
          <a:off x="9372111" y="972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76117</xdr:rowOff>
    </xdr:from>
    <xdr:to>
      <xdr:col>45</xdr:col>
      <xdr:colOff>177800</xdr:colOff>
      <xdr:row>57</xdr:row>
      <xdr:rowOff>56933</xdr:rowOff>
    </xdr:to>
    <xdr:cxnSp macro="">
      <xdr:nvCxnSpPr>
        <xdr:cNvPr id="356" name="直線コネクタ 355"/>
        <xdr:cNvCxnSpPr/>
      </xdr:nvCxnSpPr>
      <xdr:spPr>
        <a:xfrm>
          <a:off x="7861300" y="9505867"/>
          <a:ext cx="889000" cy="32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95872</xdr:rowOff>
    </xdr:from>
    <xdr:to>
      <xdr:col>46</xdr:col>
      <xdr:colOff>38100</xdr:colOff>
      <xdr:row>57</xdr:row>
      <xdr:rowOff>26022</xdr:rowOff>
    </xdr:to>
    <xdr:sp macro="" textlink="">
      <xdr:nvSpPr>
        <xdr:cNvPr id="357" name="フローチャート: 判断 356"/>
        <xdr:cNvSpPr/>
      </xdr:nvSpPr>
      <xdr:spPr>
        <a:xfrm>
          <a:off x="86995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42549</xdr:rowOff>
    </xdr:from>
    <xdr:ext cx="534377" cy="259045"/>
    <xdr:sp macro="" textlink="">
      <xdr:nvSpPr>
        <xdr:cNvPr id="358" name="テキスト ボックス 357"/>
        <xdr:cNvSpPr txBox="1"/>
      </xdr:nvSpPr>
      <xdr:spPr>
        <a:xfrm>
          <a:off x="8483111" y="947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134900</xdr:rowOff>
    </xdr:from>
    <xdr:to>
      <xdr:col>41</xdr:col>
      <xdr:colOff>50800</xdr:colOff>
      <xdr:row>55</xdr:row>
      <xdr:rowOff>76117</xdr:rowOff>
    </xdr:to>
    <xdr:cxnSp macro="">
      <xdr:nvCxnSpPr>
        <xdr:cNvPr id="359" name="直線コネクタ 358"/>
        <xdr:cNvCxnSpPr/>
      </xdr:nvCxnSpPr>
      <xdr:spPr>
        <a:xfrm>
          <a:off x="6972300" y="9393200"/>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123908</xdr:rowOff>
    </xdr:from>
    <xdr:to>
      <xdr:col>41</xdr:col>
      <xdr:colOff>101600</xdr:colOff>
      <xdr:row>57</xdr:row>
      <xdr:rowOff>54058</xdr:rowOff>
    </xdr:to>
    <xdr:sp macro="" textlink="">
      <xdr:nvSpPr>
        <xdr:cNvPr id="360" name="フローチャート: 判断 359"/>
        <xdr:cNvSpPr/>
      </xdr:nvSpPr>
      <xdr:spPr>
        <a:xfrm>
          <a:off x="7810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45185</xdr:rowOff>
    </xdr:from>
    <xdr:ext cx="534377" cy="259045"/>
    <xdr:sp macro="" textlink="">
      <xdr:nvSpPr>
        <xdr:cNvPr id="361" name="テキスト ボックス 360"/>
        <xdr:cNvSpPr txBox="1"/>
      </xdr:nvSpPr>
      <xdr:spPr>
        <a:xfrm>
          <a:off x="7594111" y="981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124137</xdr:rowOff>
    </xdr:from>
    <xdr:to>
      <xdr:col>36</xdr:col>
      <xdr:colOff>165100</xdr:colOff>
      <xdr:row>57</xdr:row>
      <xdr:rowOff>54287</xdr:rowOff>
    </xdr:to>
    <xdr:sp macro="" textlink="">
      <xdr:nvSpPr>
        <xdr:cNvPr id="362" name="フローチャート: 判断 361"/>
        <xdr:cNvSpPr/>
      </xdr:nvSpPr>
      <xdr:spPr>
        <a:xfrm>
          <a:off x="6921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45414</xdr:rowOff>
    </xdr:from>
    <xdr:ext cx="534377" cy="259045"/>
    <xdr:sp macro="" textlink="">
      <xdr:nvSpPr>
        <xdr:cNvPr id="363" name="テキスト ボックス 362"/>
        <xdr:cNvSpPr txBox="1"/>
      </xdr:nvSpPr>
      <xdr:spPr>
        <a:xfrm>
          <a:off x="6705111" y="981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161855</xdr:rowOff>
    </xdr:from>
    <xdr:to>
      <xdr:col>55</xdr:col>
      <xdr:colOff>50800</xdr:colOff>
      <xdr:row>53</xdr:row>
      <xdr:rowOff>92005</xdr:rowOff>
    </xdr:to>
    <xdr:sp macro="" textlink="">
      <xdr:nvSpPr>
        <xdr:cNvPr id="369" name="楕円 368"/>
        <xdr:cNvSpPr/>
      </xdr:nvSpPr>
      <xdr:spPr>
        <a:xfrm>
          <a:off x="10426700" y="907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13282</xdr:rowOff>
    </xdr:from>
    <xdr:ext cx="599010" cy="259045"/>
    <xdr:sp macro="" textlink="">
      <xdr:nvSpPr>
        <xdr:cNvPr id="370" name="普通建設事業費該当値テキスト"/>
        <xdr:cNvSpPr txBox="1"/>
      </xdr:nvSpPr>
      <xdr:spPr>
        <a:xfrm>
          <a:off x="10528300" y="8928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19785</xdr:rowOff>
    </xdr:from>
    <xdr:to>
      <xdr:col>50</xdr:col>
      <xdr:colOff>165100</xdr:colOff>
      <xdr:row>55</xdr:row>
      <xdr:rowOff>121385</xdr:rowOff>
    </xdr:to>
    <xdr:sp macro="" textlink="">
      <xdr:nvSpPr>
        <xdr:cNvPr id="371" name="楕円 370"/>
        <xdr:cNvSpPr/>
      </xdr:nvSpPr>
      <xdr:spPr>
        <a:xfrm>
          <a:off x="9588500" y="94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137912</xdr:rowOff>
    </xdr:from>
    <xdr:ext cx="599010" cy="259045"/>
    <xdr:sp macro="" textlink="">
      <xdr:nvSpPr>
        <xdr:cNvPr id="372" name="テキスト ボックス 371"/>
        <xdr:cNvSpPr txBox="1"/>
      </xdr:nvSpPr>
      <xdr:spPr>
        <a:xfrm>
          <a:off x="9339795" y="922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6133</xdr:rowOff>
    </xdr:from>
    <xdr:to>
      <xdr:col>46</xdr:col>
      <xdr:colOff>38100</xdr:colOff>
      <xdr:row>57</xdr:row>
      <xdr:rowOff>107733</xdr:rowOff>
    </xdr:to>
    <xdr:sp macro="" textlink="">
      <xdr:nvSpPr>
        <xdr:cNvPr id="373" name="楕円 372"/>
        <xdr:cNvSpPr/>
      </xdr:nvSpPr>
      <xdr:spPr>
        <a:xfrm>
          <a:off x="8699500" y="977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98860</xdr:rowOff>
    </xdr:from>
    <xdr:ext cx="534377" cy="259045"/>
    <xdr:sp macro="" textlink="">
      <xdr:nvSpPr>
        <xdr:cNvPr id="374" name="テキスト ボックス 373"/>
        <xdr:cNvSpPr txBox="1"/>
      </xdr:nvSpPr>
      <xdr:spPr>
        <a:xfrm>
          <a:off x="8483111" y="987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25317</xdr:rowOff>
    </xdr:from>
    <xdr:to>
      <xdr:col>41</xdr:col>
      <xdr:colOff>101600</xdr:colOff>
      <xdr:row>55</xdr:row>
      <xdr:rowOff>126917</xdr:rowOff>
    </xdr:to>
    <xdr:sp macro="" textlink="">
      <xdr:nvSpPr>
        <xdr:cNvPr id="375" name="楕円 374"/>
        <xdr:cNvSpPr/>
      </xdr:nvSpPr>
      <xdr:spPr>
        <a:xfrm>
          <a:off x="7810500" y="945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143444</xdr:rowOff>
    </xdr:from>
    <xdr:ext cx="599010" cy="259045"/>
    <xdr:sp macro="" textlink="">
      <xdr:nvSpPr>
        <xdr:cNvPr id="376" name="テキスト ボックス 375"/>
        <xdr:cNvSpPr txBox="1"/>
      </xdr:nvSpPr>
      <xdr:spPr>
        <a:xfrm>
          <a:off x="7561795" y="9230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84100</xdr:rowOff>
    </xdr:from>
    <xdr:to>
      <xdr:col>36</xdr:col>
      <xdr:colOff>165100</xdr:colOff>
      <xdr:row>55</xdr:row>
      <xdr:rowOff>14250</xdr:rowOff>
    </xdr:to>
    <xdr:sp macro="" textlink="">
      <xdr:nvSpPr>
        <xdr:cNvPr id="377" name="楕円 376"/>
        <xdr:cNvSpPr/>
      </xdr:nvSpPr>
      <xdr:spPr>
        <a:xfrm>
          <a:off x="6921500" y="934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30777</xdr:rowOff>
    </xdr:from>
    <xdr:ext cx="599010" cy="259045"/>
    <xdr:sp macro="" textlink="">
      <xdr:nvSpPr>
        <xdr:cNvPr id="378" name="テキスト ボックス 377"/>
        <xdr:cNvSpPr txBox="1"/>
      </xdr:nvSpPr>
      <xdr:spPr>
        <a:xfrm>
          <a:off x="6672795" y="9117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129467</xdr:rowOff>
    </xdr:from>
    <xdr:to>
      <xdr:col>54</xdr:col>
      <xdr:colOff>189865</xdr:colOff>
      <xdr:row>79</xdr:row>
      <xdr:rowOff>44450</xdr:rowOff>
    </xdr:to>
    <xdr:cxnSp macro="">
      <xdr:nvCxnSpPr>
        <xdr:cNvPr id="402" name="直線コネクタ 401"/>
        <xdr:cNvCxnSpPr/>
      </xdr:nvCxnSpPr>
      <xdr:spPr>
        <a:xfrm flipV="1">
          <a:off x="10475595" y="12302417"/>
          <a:ext cx="1270" cy="128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76144</xdr:rowOff>
    </xdr:from>
    <xdr:ext cx="599010" cy="259045"/>
    <xdr:sp macro="" textlink="">
      <xdr:nvSpPr>
        <xdr:cNvPr id="405" name="普通建設事業費 （ うち新規整備　）最大値テキスト"/>
        <xdr:cNvSpPr txBox="1"/>
      </xdr:nvSpPr>
      <xdr:spPr>
        <a:xfrm>
          <a:off x="10528300" y="12077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129467</xdr:rowOff>
    </xdr:from>
    <xdr:to>
      <xdr:col>55</xdr:col>
      <xdr:colOff>88900</xdr:colOff>
      <xdr:row>71</xdr:row>
      <xdr:rowOff>129467</xdr:rowOff>
    </xdr:to>
    <xdr:cxnSp macro="">
      <xdr:nvCxnSpPr>
        <xdr:cNvPr id="406" name="直線コネクタ 405"/>
        <xdr:cNvCxnSpPr/>
      </xdr:nvCxnSpPr>
      <xdr:spPr>
        <a:xfrm>
          <a:off x="10388600" y="1230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129467</xdr:rowOff>
    </xdr:from>
    <xdr:to>
      <xdr:col>55</xdr:col>
      <xdr:colOff>0</xdr:colOff>
      <xdr:row>77</xdr:row>
      <xdr:rowOff>124552</xdr:rowOff>
    </xdr:to>
    <xdr:cxnSp macro="">
      <xdr:nvCxnSpPr>
        <xdr:cNvPr id="407" name="直線コネクタ 406"/>
        <xdr:cNvCxnSpPr/>
      </xdr:nvCxnSpPr>
      <xdr:spPr>
        <a:xfrm flipV="1">
          <a:off x="9639300" y="12302417"/>
          <a:ext cx="838200" cy="102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87276</xdr:rowOff>
    </xdr:from>
    <xdr:ext cx="534377" cy="259045"/>
    <xdr:sp macro="" textlink="">
      <xdr:nvSpPr>
        <xdr:cNvPr id="408" name="普通建設事業費 （ うち新規整備　）平均値テキスト"/>
        <xdr:cNvSpPr txBox="1"/>
      </xdr:nvSpPr>
      <xdr:spPr>
        <a:xfrm>
          <a:off x="10528300" y="13288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108849</xdr:rowOff>
    </xdr:from>
    <xdr:to>
      <xdr:col>55</xdr:col>
      <xdr:colOff>50800</xdr:colOff>
      <xdr:row>78</xdr:row>
      <xdr:rowOff>38999</xdr:rowOff>
    </xdr:to>
    <xdr:sp macro="" textlink="">
      <xdr:nvSpPr>
        <xdr:cNvPr id="409" name="フローチャート: 判断 408"/>
        <xdr:cNvSpPr/>
      </xdr:nvSpPr>
      <xdr:spPr>
        <a:xfrm>
          <a:off x="10426700" y="13310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124552</xdr:rowOff>
    </xdr:from>
    <xdr:to>
      <xdr:col>50</xdr:col>
      <xdr:colOff>114300</xdr:colOff>
      <xdr:row>78</xdr:row>
      <xdr:rowOff>160334</xdr:rowOff>
    </xdr:to>
    <xdr:cxnSp macro="">
      <xdr:nvCxnSpPr>
        <xdr:cNvPr id="410" name="直線コネクタ 409"/>
        <xdr:cNvCxnSpPr/>
      </xdr:nvCxnSpPr>
      <xdr:spPr>
        <a:xfrm flipV="1">
          <a:off x="8750300" y="13326202"/>
          <a:ext cx="889000" cy="20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101724</xdr:rowOff>
    </xdr:from>
    <xdr:to>
      <xdr:col>50</xdr:col>
      <xdr:colOff>165100</xdr:colOff>
      <xdr:row>78</xdr:row>
      <xdr:rowOff>31874</xdr:rowOff>
    </xdr:to>
    <xdr:sp macro="" textlink="">
      <xdr:nvSpPr>
        <xdr:cNvPr id="411" name="フローチャート: 判断 410"/>
        <xdr:cNvSpPr/>
      </xdr:nvSpPr>
      <xdr:spPr>
        <a:xfrm>
          <a:off x="9588500" y="1330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23001</xdr:rowOff>
    </xdr:from>
    <xdr:ext cx="534377" cy="259045"/>
    <xdr:sp macro="" textlink="">
      <xdr:nvSpPr>
        <xdr:cNvPr id="412" name="テキスト ボックス 411"/>
        <xdr:cNvSpPr txBox="1"/>
      </xdr:nvSpPr>
      <xdr:spPr>
        <a:xfrm>
          <a:off x="9372111" y="1339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156121</xdr:rowOff>
    </xdr:from>
    <xdr:to>
      <xdr:col>45</xdr:col>
      <xdr:colOff>177800</xdr:colOff>
      <xdr:row>78</xdr:row>
      <xdr:rowOff>160334</xdr:rowOff>
    </xdr:to>
    <xdr:cxnSp macro="">
      <xdr:nvCxnSpPr>
        <xdr:cNvPr id="413" name="直線コネクタ 412"/>
        <xdr:cNvCxnSpPr/>
      </xdr:nvCxnSpPr>
      <xdr:spPr>
        <a:xfrm>
          <a:off x="7861300" y="13529221"/>
          <a:ext cx="889000" cy="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752</xdr:rowOff>
    </xdr:from>
    <xdr:to>
      <xdr:col>46</xdr:col>
      <xdr:colOff>38100</xdr:colOff>
      <xdr:row>78</xdr:row>
      <xdr:rowOff>102352</xdr:rowOff>
    </xdr:to>
    <xdr:sp macro="" textlink="">
      <xdr:nvSpPr>
        <xdr:cNvPr id="414" name="フローチャート: 判断 413"/>
        <xdr:cNvSpPr/>
      </xdr:nvSpPr>
      <xdr:spPr>
        <a:xfrm>
          <a:off x="8699500" y="1337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118879</xdr:rowOff>
    </xdr:from>
    <xdr:ext cx="534377" cy="259045"/>
    <xdr:sp macro="" textlink="">
      <xdr:nvSpPr>
        <xdr:cNvPr id="415" name="テキスト ボックス 414"/>
        <xdr:cNvSpPr txBox="1"/>
      </xdr:nvSpPr>
      <xdr:spPr>
        <a:xfrm>
          <a:off x="8483111" y="1314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76126</xdr:rowOff>
    </xdr:from>
    <xdr:to>
      <xdr:col>41</xdr:col>
      <xdr:colOff>50800</xdr:colOff>
      <xdr:row>78</xdr:row>
      <xdr:rowOff>156121</xdr:rowOff>
    </xdr:to>
    <xdr:cxnSp macro="">
      <xdr:nvCxnSpPr>
        <xdr:cNvPr id="416" name="直線コネクタ 415"/>
        <xdr:cNvCxnSpPr/>
      </xdr:nvCxnSpPr>
      <xdr:spPr>
        <a:xfrm>
          <a:off x="6972300" y="13449226"/>
          <a:ext cx="889000" cy="7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15291</xdr:rowOff>
    </xdr:from>
    <xdr:to>
      <xdr:col>41</xdr:col>
      <xdr:colOff>101600</xdr:colOff>
      <xdr:row>78</xdr:row>
      <xdr:rowOff>116891</xdr:rowOff>
    </xdr:to>
    <xdr:sp macro="" textlink="">
      <xdr:nvSpPr>
        <xdr:cNvPr id="417" name="フローチャート: 判断 416"/>
        <xdr:cNvSpPr/>
      </xdr:nvSpPr>
      <xdr:spPr>
        <a:xfrm>
          <a:off x="7810500" y="1338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133418</xdr:rowOff>
    </xdr:from>
    <xdr:ext cx="534377" cy="259045"/>
    <xdr:sp macro="" textlink="">
      <xdr:nvSpPr>
        <xdr:cNvPr id="418" name="テキスト ボックス 417"/>
        <xdr:cNvSpPr txBox="1"/>
      </xdr:nvSpPr>
      <xdr:spPr>
        <a:xfrm>
          <a:off x="7594111" y="1316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167942</xdr:rowOff>
    </xdr:from>
    <xdr:to>
      <xdr:col>36</xdr:col>
      <xdr:colOff>165100</xdr:colOff>
      <xdr:row>78</xdr:row>
      <xdr:rowOff>98092</xdr:rowOff>
    </xdr:to>
    <xdr:sp macro="" textlink="">
      <xdr:nvSpPr>
        <xdr:cNvPr id="419" name="フローチャート: 判断 418"/>
        <xdr:cNvSpPr/>
      </xdr:nvSpPr>
      <xdr:spPr>
        <a:xfrm>
          <a:off x="6921500" y="133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114619</xdr:rowOff>
    </xdr:from>
    <xdr:ext cx="534377" cy="259045"/>
    <xdr:sp macro="" textlink="">
      <xdr:nvSpPr>
        <xdr:cNvPr id="420" name="テキスト ボックス 419"/>
        <xdr:cNvSpPr txBox="1"/>
      </xdr:nvSpPr>
      <xdr:spPr>
        <a:xfrm>
          <a:off x="6705111" y="1314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78667</xdr:rowOff>
    </xdr:from>
    <xdr:to>
      <xdr:col>55</xdr:col>
      <xdr:colOff>50800</xdr:colOff>
      <xdr:row>72</xdr:row>
      <xdr:rowOff>8817</xdr:rowOff>
    </xdr:to>
    <xdr:sp macro="" textlink="">
      <xdr:nvSpPr>
        <xdr:cNvPr id="426" name="楕円 425"/>
        <xdr:cNvSpPr/>
      </xdr:nvSpPr>
      <xdr:spPr>
        <a:xfrm>
          <a:off x="10426700" y="1225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31694</xdr:rowOff>
    </xdr:from>
    <xdr:ext cx="599010" cy="259045"/>
    <xdr:sp macro="" textlink="">
      <xdr:nvSpPr>
        <xdr:cNvPr id="427" name="普通建設事業費 （ うち新規整備　）該当値テキスト"/>
        <xdr:cNvSpPr txBox="1"/>
      </xdr:nvSpPr>
      <xdr:spPr>
        <a:xfrm>
          <a:off x="10528300" y="1220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73752</xdr:rowOff>
    </xdr:from>
    <xdr:to>
      <xdr:col>50</xdr:col>
      <xdr:colOff>165100</xdr:colOff>
      <xdr:row>78</xdr:row>
      <xdr:rowOff>3902</xdr:rowOff>
    </xdr:to>
    <xdr:sp macro="" textlink="">
      <xdr:nvSpPr>
        <xdr:cNvPr id="428" name="楕円 427"/>
        <xdr:cNvSpPr/>
      </xdr:nvSpPr>
      <xdr:spPr>
        <a:xfrm>
          <a:off x="9588500" y="1327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20429</xdr:rowOff>
    </xdr:from>
    <xdr:ext cx="534377" cy="259045"/>
    <xdr:sp macro="" textlink="">
      <xdr:nvSpPr>
        <xdr:cNvPr id="429" name="テキスト ボックス 428"/>
        <xdr:cNvSpPr txBox="1"/>
      </xdr:nvSpPr>
      <xdr:spPr>
        <a:xfrm>
          <a:off x="9372111" y="1305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109534</xdr:rowOff>
    </xdr:from>
    <xdr:to>
      <xdr:col>46</xdr:col>
      <xdr:colOff>38100</xdr:colOff>
      <xdr:row>79</xdr:row>
      <xdr:rowOff>39684</xdr:rowOff>
    </xdr:to>
    <xdr:sp macro="" textlink="">
      <xdr:nvSpPr>
        <xdr:cNvPr id="430" name="楕円 429"/>
        <xdr:cNvSpPr/>
      </xdr:nvSpPr>
      <xdr:spPr>
        <a:xfrm>
          <a:off x="8699500" y="1348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30811</xdr:rowOff>
    </xdr:from>
    <xdr:ext cx="469744" cy="259045"/>
    <xdr:sp macro="" textlink="">
      <xdr:nvSpPr>
        <xdr:cNvPr id="431" name="テキスト ボックス 430"/>
        <xdr:cNvSpPr txBox="1"/>
      </xdr:nvSpPr>
      <xdr:spPr>
        <a:xfrm>
          <a:off x="8515428" y="1357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105321</xdr:rowOff>
    </xdr:from>
    <xdr:to>
      <xdr:col>41</xdr:col>
      <xdr:colOff>101600</xdr:colOff>
      <xdr:row>79</xdr:row>
      <xdr:rowOff>35471</xdr:rowOff>
    </xdr:to>
    <xdr:sp macro="" textlink="">
      <xdr:nvSpPr>
        <xdr:cNvPr id="432" name="楕円 431"/>
        <xdr:cNvSpPr/>
      </xdr:nvSpPr>
      <xdr:spPr>
        <a:xfrm>
          <a:off x="7810500" y="1347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26598</xdr:rowOff>
    </xdr:from>
    <xdr:ext cx="469744" cy="259045"/>
    <xdr:sp macro="" textlink="">
      <xdr:nvSpPr>
        <xdr:cNvPr id="433" name="テキスト ボックス 432"/>
        <xdr:cNvSpPr txBox="1"/>
      </xdr:nvSpPr>
      <xdr:spPr>
        <a:xfrm>
          <a:off x="7626428" y="13571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25326</xdr:rowOff>
    </xdr:from>
    <xdr:to>
      <xdr:col>36</xdr:col>
      <xdr:colOff>165100</xdr:colOff>
      <xdr:row>78</xdr:row>
      <xdr:rowOff>126926</xdr:rowOff>
    </xdr:to>
    <xdr:sp macro="" textlink="">
      <xdr:nvSpPr>
        <xdr:cNvPr id="434" name="楕円 433"/>
        <xdr:cNvSpPr/>
      </xdr:nvSpPr>
      <xdr:spPr>
        <a:xfrm>
          <a:off x="6921500" y="1339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118053</xdr:rowOff>
    </xdr:from>
    <xdr:ext cx="534377" cy="259045"/>
    <xdr:sp macro="" textlink="">
      <xdr:nvSpPr>
        <xdr:cNvPr id="435" name="テキスト ボックス 434"/>
        <xdr:cNvSpPr txBox="1"/>
      </xdr:nvSpPr>
      <xdr:spPr>
        <a:xfrm>
          <a:off x="6705111" y="1349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7" name="テキスト ボックス 446"/>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0" name="直線コネクタ 449"/>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1" name="テキスト ボックス 450"/>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114263</xdr:rowOff>
    </xdr:from>
    <xdr:to>
      <xdr:col>54</xdr:col>
      <xdr:colOff>189865</xdr:colOff>
      <xdr:row>98</xdr:row>
      <xdr:rowOff>16531</xdr:rowOff>
    </xdr:to>
    <xdr:cxnSp macro="">
      <xdr:nvCxnSpPr>
        <xdr:cNvPr id="455" name="直線コネクタ 454"/>
        <xdr:cNvCxnSpPr/>
      </xdr:nvCxnSpPr>
      <xdr:spPr>
        <a:xfrm flipV="1">
          <a:off x="10475595" y="15544763"/>
          <a:ext cx="1270" cy="127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20358</xdr:rowOff>
    </xdr:from>
    <xdr:ext cx="469744" cy="259045"/>
    <xdr:sp macro="" textlink="">
      <xdr:nvSpPr>
        <xdr:cNvPr id="456" name="普通建設事業費 （ うち更新整備　）最小値テキスト"/>
        <xdr:cNvSpPr txBox="1"/>
      </xdr:nvSpPr>
      <xdr:spPr>
        <a:xfrm>
          <a:off x="10528300" y="16822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16531</xdr:rowOff>
    </xdr:from>
    <xdr:to>
      <xdr:col>55</xdr:col>
      <xdr:colOff>88900</xdr:colOff>
      <xdr:row>98</xdr:row>
      <xdr:rowOff>16531</xdr:rowOff>
    </xdr:to>
    <xdr:cxnSp macro="">
      <xdr:nvCxnSpPr>
        <xdr:cNvPr id="457" name="直線コネクタ 456"/>
        <xdr:cNvCxnSpPr/>
      </xdr:nvCxnSpPr>
      <xdr:spPr>
        <a:xfrm>
          <a:off x="10388600" y="1681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60940</xdr:rowOff>
    </xdr:from>
    <xdr:ext cx="599010" cy="259045"/>
    <xdr:sp macro="" textlink="">
      <xdr:nvSpPr>
        <xdr:cNvPr id="458" name="普通建設事業費 （ うち更新整備　）最大値テキスト"/>
        <xdr:cNvSpPr txBox="1"/>
      </xdr:nvSpPr>
      <xdr:spPr>
        <a:xfrm>
          <a:off x="10528300" y="15319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114263</xdr:rowOff>
    </xdr:from>
    <xdr:to>
      <xdr:col>55</xdr:col>
      <xdr:colOff>88900</xdr:colOff>
      <xdr:row>90</xdr:row>
      <xdr:rowOff>114263</xdr:rowOff>
    </xdr:to>
    <xdr:cxnSp macro="">
      <xdr:nvCxnSpPr>
        <xdr:cNvPr id="459" name="直線コネクタ 458"/>
        <xdr:cNvCxnSpPr/>
      </xdr:nvCxnSpPr>
      <xdr:spPr>
        <a:xfrm>
          <a:off x="10388600" y="15544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64497</xdr:rowOff>
    </xdr:from>
    <xdr:to>
      <xdr:col>55</xdr:col>
      <xdr:colOff>0</xdr:colOff>
      <xdr:row>96</xdr:row>
      <xdr:rowOff>158766</xdr:rowOff>
    </xdr:to>
    <xdr:cxnSp macro="">
      <xdr:nvCxnSpPr>
        <xdr:cNvPr id="460" name="直線コネクタ 459"/>
        <xdr:cNvCxnSpPr/>
      </xdr:nvCxnSpPr>
      <xdr:spPr>
        <a:xfrm>
          <a:off x="9639300" y="16523697"/>
          <a:ext cx="838200" cy="9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30143</xdr:rowOff>
    </xdr:from>
    <xdr:ext cx="534377" cy="259045"/>
    <xdr:sp macro="" textlink="">
      <xdr:nvSpPr>
        <xdr:cNvPr id="461" name="普通建設事業費 （ うち更新整備　）平均値テキスト"/>
        <xdr:cNvSpPr txBox="1"/>
      </xdr:nvSpPr>
      <xdr:spPr>
        <a:xfrm>
          <a:off x="10528300" y="16317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7266</xdr:rowOff>
    </xdr:from>
    <xdr:to>
      <xdr:col>55</xdr:col>
      <xdr:colOff>50800</xdr:colOff>
      <xdr:row>96</xdr:row>
      <xdr:rowOff>108866</xdr:rowOff>
    </xdr:to>
    <xdr:sp macro="" textlink="">
      <xdr:nvSpPr>
        <xdr:cNvPr id="462" name="フローチャート: 判断 461"/>
        <xdr:cNvSpPr/>
      </xdr:nvSpPr>
      <xdr:spPr>
        <a:xfrm>
          <a:off x="10426700" y="1646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64497</xdr:rowOff>
    </xdr:from>
    <xdr:to>
      <xdr:col>50</xdr:col>
      <xdr:colOff>114300</xdr:colOff>
      <xdr:row>96</xdr:row>
      <xdr:rowOff>118611</xdr:rowOff>
    </xdr:to>
    <xdr:cxnSp macro="">
      <xdr:nvCxnSpPr>
        <xdr:cNvPr id="463" name="直線コネクタ 462"/>
        <xdr:cNvCxnSpPr/>
      </xdr:nvCxnSpPr>
      <xdr:spPr>
        <a:xfrm flipV="1">
          <a:off x="8750300" y="16523697"/>
          <a:ext cx="889000" cy="5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58068</xdr:rowOff>
    </xdr:from>
    <xdr:to>
      <xdr:col>50</xdr:col>
      <xdr:colOff>165100</xdr:colOff>
      <xdr:row>96</xdr:row>
      <xdr:rowOff>159668</xdr:rowOff>
    </xdr:to>
    <xdr:sp macro="" textlink="">
      <xdr:nvSpPr>
        <xdr:cNvPr id="464" name="フローチャート: 判断 463"/>
        <xdr:cNvSpPr/>
      </xdr:nvSpPr>
      <xdr:spPr>
        <a:xfrm>
          <a:off x="9588500" y="1651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150795</xdr:rowOff>
    </xdr:from>
    <xdr:ext cx="534377" cy="259045"/>
    <xdr:sp macro="" textlink="">
      <xdr:nvSpPr>
        <xdr:cNvPr id="465" name="テキスト ボックス 464"/>
        <xdr:cNvSpPr txBox="1"/>
      </xdr:nvSpPr>
      <xdr:spPr>
        <a:xfrm>
          <a:off x="9372111" y="1660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146318</xdr:rowOff>
    </xdr:from>
    <xdr:to>
      <xdr:col>45</xdr:col>
      <xdr:colOff>177800</xdr:colOff>
      <xdr:row>96</xdr:row>
      <xdr:rowOff>118611</xdr:rowOff>
    </xdr:to>
    <xdr:cxnSp macro="">
      <xdr:nvCxnSpPr>
        <xdr:cNvPr id="466" name="直線コネクタ 465"/>
        <xdr:cNvCxnSpPr/>
      </xdr:nvCxnSpPr>
      <xdr:spPr>
        <a:xfrm>
          <a:off x="7861300" y="16262618"/>
          <a:ext cx="889000" cy="31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102639</xdr:rowOff>
    </xdr:from>
    <xdr:to>
      <xdr:col>46</xdr:col>
      <xdr:colOff>38100</xdr:colOff>
      <xdr:row>97</xdr:row>
      <xdr:rowOff>32789</xdr:rowOff>
    </xdr:to>
    <xdr:sp macro="" textlink="">
      <xdr:nvSpPr>
        <xdr:cNvPr id="467" name="フローチャート: 判断 466"/>
        <xdr:cNvSpPr/>
      </xdr:nvSpPr>
      <xdr:spPr>
        <a:xfrm>
          <a:off x="8699500" y="16561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23916</xdr:rowOff>
    </xdr:from>
    <xdr:ext cx="534377" cy="259045"/>
    <xdr:sp macro="" textlink="">
      <xdr:nvSpPr>
        <xdr:cNvPr id="468" name="テキスト ボックス 467"/>
        <xdr:cNvSpPr txBox="1"/>
      </xdr:nvSpPr>
      <xdr:spPr>
        <a:xfrm>
          <a:off x="8483111" y="1665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121098</xdr:rowOff>
    </xdr:from>
    <xdr:to>
      <xdr:col>41</xdr:col>
      <xdr:colOff>50800</xdr:colOff>
      <xdr:row>94</xdr:row>
      <xdr:rowOff>146318</xdr:rowOff>
    </xdr:to>
    <xdr:cxnSp macro="">
      <xdr:nvCxnSpPr>
        <xdr:cNvPr id="469" name="直線コネクタ 468"/>
        <xdr:cNvCxnSpPr/>
      </xdr:nvCxnSpPr>
      <xdr:spPr>
        <a:xfrm>
          <a:off x="6972300" y="16237398"/>
          <a:ext cx="889000" cy="2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104581</xdr:rowOff>
    </xdr:from>
    <xdr:to>
      <xdr:col>41</xdr:col>
      <xdr:colOff>101600</xdr:colOff>
      <xdr:row>97</xdr:row>
      <xdr:rowOff>34731</xdr:rowOff>
    </xdr:to>
    <xdr:sp macro="" textlink="">
      <xdr:nvSpPr>
        <xdr:cNvPr id="470" name="フローチャート: 判断 469"/>
        <xdr:cNvSpPr/>
      </xdr:nvSpPr>
      <xdr:spPr>
        <a:xfrm>
          <a:off x="7810500" y="1656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25858</xdr:rowOff>
    </xdr:from>
    <xdr:ext cx="534377" cy="259045"/>
    <xdr:sp macro="" textlink="">
      <xdr:nvSpPr>
        <xdr:cNvPr id="471" name="テキスト ボックス 470"/>
        <xdr:cNvSpPr txBox="1"/>
      </xdr:nvSpPr>
      <xdr:spPr>
        <a:xfrm>
          <a:off x="7594111" y="1665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124555</xdr:rowOff>
    </xdr:from>
    <xdr:to>
      <xdr:col>36</xdr:col>
      <xdr:colOff>165100</xdr:colOff>
      <xdr:row>97</xdr:row>
      <xdr:rowOff>54705</xdr:rowOff>
    </xdr:to>
    <xdr:sp macro="" textlink="">
      <xdr:nvSpPr>
        <xdr:cNvPr id="472" name="フローチャート: 判断 471"/>
        <xdr:cNvSpPr/>
      </xdr:nvSpPr>
      <xdr:spPr>
        <a:xfrm>
          <a:off x="6921500" y="1658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45832</xdr:rowOff>
    </xdr:from>
    <xdr:ext cx="534377" cy="259045"/>
    <xdr:sp macro="" textlink="">
      <xdr:nvSpPr>
        <xdr:cNvPr id="473" name="テキスト ボックス 472"/>
        <xdr:cNvSpPr txBox="1"/>
      </xdr:nvSpPr>
      <xdr:spPr>
        <a:xfrm>
          <a:off x="6705111" y="1667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107966</xdr:rowOff>
    </xdr:from>
    <xdr:to>
      <xdr:col>55</xdr:col>
      <xdr:colOff>50800</xdr:colOff>
      <xdr:row>97</xdr:row>
      <xdr:rowOff>38116</xdr:rowOff>
    </xdr:to>
    <xdr:sp macro="" textlink="">
      <xdr:nvSpPr>
        <xdr:cNvPr id="479" name="楕円 478"/>
        <xdr:cNvSpPr/>
      </xdr:nvSpPr>
      <xdr:spPr>
        <a:xfrm>
          <a:off x="10426700" y="1656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86393</xdr:rowOff>
    </xdr:from>
    <xdr:ext cx="534377" cy="259045"/>
    <xdr:sp macro="" textlink="">
      <xdr:nvSpPr>
        <xdr:cNvPr id="480" name="普通建設事業費 （ うち更新整備　）該当値テキスト"/>
        <xdr:cNvSpPr txBox="1"/>
      </xdr:nvSpPr>
      <xdr:spPr>
        <a:xfrm>
          <a:off x="10528300" y="1654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13697</xdr:rowOff>
    </xdr:from>
    <xdr:to>
      <xdr:col>50</xdr:col>
      <xdr:colOff>165100</xdr:colOff>
      <xdr:row>96</xdr:row>
      <xdr:rowOff>115297</xdr:rowOff>
    </xdr:to>
    <xdr:sp macro="" textlink="">
      <xdr:nvSpPr>
        <xdr:cNvPr id="481" name="楕円 480"/>
        <xdr:cNvSpPr/>
      </xdr:nvSpPr>
      <xdr:spPr>
        <a:xfrm>
          <a:off x="9588500" y="1647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131824</xdr:rowOff>
    </xdr:from>
    <xdr:ext cx="534377" cy="259045"/>
    <xdr:sp macro="" textlink="">
      <xdr:nvSpPr>
        <xdr:cNvPr id="482" name="テキスト ボックス 481"/>
        <xdr:cNvSpPr txBox="1"/>
      </xdr:nvSpPr>
      <xdr:spPr>
        <a:xfrm>
          <a:off x="9372111" y="1624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67811</xdr:rowOff>
    </xdr:from>
    <xdr:to>
      <xdr:col>46</xdr:col>
      <xdr:colOff>38100</xdr:colOff>
      <xdr:row>96</xdr:row>
      <xdr:rowOff>169411</xdr:rowOff>
    </xdr:to>
    <xdr:sp macro="" textlink="">
      <xdr:nvSpPr>
        <xdr:cNvPr id="483" name="楕円 482"/>
        <xdr:cNvSpPr/>
      </xdr:nvSpPr>
      <xdr:spPr>
        <a:xfrm>
          <a:off x="8699500" y="1652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14488</xdr:rowOff>
    </xdr:from>
    <xdr:ext cx="534377" cy="259045"/>
    <xdr:sp macro="" textlink="">
      <xdr:nvSpPr>
        <xdr:cNvPr id="484" name="テキスト ボックス 483"/>
        <xdr:cNvSpPr txBox="1"/>
      </xdr:nvSpPr>
      <xdr:spPr>
        <a:xfrm>
          <a:off x="8483111" y="1630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95518</xdr:rowOff>
    </xdr:from>
    <xdr:to>
      <xdr:col>41</xdr:col>
      <xdr:colOff>101600</xdr:colOff>
      <xdr:row>95</xdr:row>
      <xdr:rowOff>25668</xdr:rowOff>
    </xdr:to>
    <xdr:sp macro="" textlink="">
      <xdr:nvSpPr>
        <xdr:cNvPr id="485" name="楕円 484"/>
        <xdr:cNvSpPr/>
      </xdr:nvSpPr>
      <xdr:spPr>
        <a:xfrm>
          <a:off x="7810500" y="1621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42195</xdr:rowOff>
    </xdr:from>
    <xdr:ext cx="534377" cy="259045"/>
    <xdr:sp macro="" textlink="">
      <xdr:nvSpPr>
        <xdr:cNvPr id="486" name="テキスト ボックス 485"/>
        <xdr:cNvSpPr txBox="1"/>
      </xdr:nvSpPr>
      <xdr:spPr>
        <a:xfrm>
          <a:off x="7594111" y="1598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70298</xdr:rowOff>
    </xdr:from>
    <xdr:to>
      <xdr:col>36</xdr:col>
      <xdr:colOff>165100</xdr:colOff>
      <xdr:row>95</xdr:row>
      <xdr:rowOff>448</xdr:rowOff>
    </xdr:to>
    <xdr:sp macro="" textlink="">
      <xdr:nvSpPr>
        <xdr:cNvPr id="487" name="楕円 486"/>
        <xdr:cNvSpPr/>
      </xdr:nvSpPr>
      <xdr:spPr>
        <a:xfrm>
          <a:off x="6921500" y="1618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16975</xdr:rowOff>
    </xdr:from>
    <xdr:ext cx="599010" cy="259045"/>
    <xdr:sp macro="" textlink="">
      <xdr:nvSpPr>
        <xdr:cNvPr id="488" name="テキスト ボックス 487"/>
        <xdr:cNvSpPr txBox="1"/>
      </xdr:nvSpPr>
      <xdr:spPr>
        <a:xfrm>
          <a:off x="6672795" y="15961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0" name="テキスト ボックス 499"/>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4" name="テキスト ボックス 503"/>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145249</xdr:rowOff>
    </xdr:from>
    <xdr:to>
      <xdr:col>85</xdr:col>
      <xdr:colOff>126364</xdr:colOff>
      <xdr:row>38</xdr:row>
      <xdr:rowOff>25400</xdr:rowOff>
    </xdr:to>
    <xdr:cxnSp macro="">
      <xdr:nvCxnSpPr>
        <xdr:cNvPr id="508" name="直線コネクタ 507"/>
        <xdr:cNvCxnSpPr/>
      </xdr:nvCxnSpPr>
      <xdr:spPr>
        <a:xfrm flipV="1">
          <a:off x="16317595" y="5288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52235</xdr:rowOff>
    </xdr:from>
    <xdr:ext cx="249299" cy="259045"/>
    <xdr:sp macro="" textlink="">
      <xdr:nvSpPr>
        <xdr:cNvPr id="509" name="災害復旧事業費最小値テキスト"/>
        <xdr:cNvSpPr txBox="1"/>
      </xdr:nvSpPr>
      <xdr:spPr>
        <a:xfrm>
          <a:off x="16370300" y="6567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0" name="直線コネクタ 509"/>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91926</xdr:rowOff>
    </xdr:from>
    <xdr:ext cx="599010" cy="259045"/>
    <xdr:sp macro="" textlink="">
      <xdr:nvSpPr>
        <xdr:cNvPr id="511" name="災害復旧事業費最大値テキスト"/>
        <xdr:cNvSpPr txBox="1"/>
      </xdr:nvSpPr>
      <xdr:spPr>
        <a:xfrm>
          <a:off x="16370300" y="5063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145249</xdr:rowOff>
    </xdr:from>
    <xdr:to>
      <xdr:col>86</xdr:col>
      <xdr:colOff>25400</xdr:colOff>
      <xdr:row>30</xdr:row>
      <xdr:rowOff>145249</xdr:rowOff>
    </xdr:to>
    <xdr:cxnSp macro="">
      <xdr:nvCxnSpPr>
        <xdr:cNvPr id="512" name="直線コネクタ 511"/>
        <xdr:cNvCxnSpPr/>
      </xdr:nvCxnSpPr>
      <xdr:spPr>
        <a:xfrm>
          <a:off x="16230600" y="528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13" name="直線コネクタ 512"/>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141135</xdr:rowOff>
    </xdr:from>
    <xdr:ext cx="469744" cy="259045"/>
    <xdr:sp macro="" textlink="">
      <xdr:nvSpPr>
        <xdr:cNvPr id="514" name="災害復旧事業費平均値テキスト"/>
        <xdr:cNvSpPr txBox="1"/>
      </xdr:nvSpPr>
      <xdr:spPr>
        <a:xfrm>
          <a:off x="16370300" y="6313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118258</xdr:rowOff>
    </xdr:from>
    <xdr:to>
      <xdr:col>85</xdr:col>
      <xdr:colOff>177800</xdr:colOff>
      <xdr:row>38</xdr:row>
      <xdr:rowOff>48408</xdr:rowOff>
    </xdr:to>
    <xdr:sp macro="" textlink="">
      <xdr:nvSpPr>
        <xdr:cNvPr id="515" name="フローチャート: 判断 514"/>
        <xdr:cNvSpPr/>
      </xdr:nvSpPr>
      <xdr:spPr>
        <a:xfrm>
          <a:off x="16268700" y="646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23543</xdr:rowOff>
    </xdr:from>
    <xdr:to>
      <xdr:col>81</xdr:col>
      <xdr:colOff>50800</xdr:colOff>
      <xdr:row>38</xdr:row>
      <xdr:rowOff>25400</xdr:rowOff>
    </xdr:to>
    <xdr:cxnSp macro="">
      <xdr:nvCxnSpPr>
        <xdr:cNvPr id="516" name="直線コネクタ 515"/>
        <xdr:cNvCxnSpPr/>
      </xdr:nvCxnSpPr>
      <xdr:spPr>
        <a:xfrm>
          <a:off x="14592300" y="6538643"/>
          <a:ext cx="889000" cy="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111366</xdr:rowOff>
    </xdr:from>
    <xdr:to>
      <xdr:col>81</xdr:col>
      <xdr:colOff>101600</xdr:colOff>
      <xdr:row>38</xdr:row>
      <xdr:rowOff>41515</xdr:rowOff>
    </xdr:to>
    <xdr:sp macro="" textlink="">
      <xdr:nvSpPr>
        <xdr:cNvPr id="517" name="フローチャート: 判断 516"/>
        <xdr:cNvSpPr/>
      </xdr:nvSpPr>
      <xdr:spPr>
        <a:xfrm>
          <a:off x="15430500" y="64550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58043</xdr:rowOff>
    </xdr:from>
    <xdr:ext cx="469744" cy="259045"/>
    <xdr:sp macro="" textlink="">
      <xdr:nvSpPr>
        <xdr:cNvPr id="518" name="テキスト ボックス 517"/>
        <xdr:cNvSpPr txBox="1"/>
      </xdr:nvSpPr>
      <xdr:spPr>
        <a:xfrm>
          <a:off x="15246428" y="623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23543</xdr:rowOff>
    </xdr:from>
    <xdr:to>
      <xdr:col>76</xdr:col>
      <xdr:colOff>114300</xdr:colOff>
      <xdr:row>38</xdr:row>
      <xdr:rowOff>25400</xdr:rowOff>
    </xdr:to>
    <xdr:cxnSp macro="">
      <xdr:nvCxnSpPr>
        <xdr:cNvPr id="519" name="直線コネクタ 518"/>
        <xdr:cNvCxnSpPr/>
      </xdr:nvCxnSpPr>
      <xdr:spPr>
        <a:xfrm flipV="1">
          <a:off x="13703300" y="6538643"/>
          <a:ext cx="889000" cy="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124321</xdr:rowOff>
    </xdr:from>
    <xdr:to>
      <xdr:col>76</xdr:col>
      <xdr:colOff>165100</xdr:colOff>
      <xdr:row>38</xdr:row>
      <xdr:rowOff>54471</xdr:rowOff>
    </xdr:to>
    <xdr:sp macro="" textlink="">
      <xdr:nvSpPr>
        <xdr:cNvPr id="520" name="フローチャート: 判断 519"/>
        <xdr:cNvSpPr/>
      </xdr:nvSpPr>
      <xdr:spPr>
        <a:xfrm>
          <a:off x="145415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70998</xdr:rowOff>
    </xdr:from>
    <xdr:ext cx="469744" cy="259045"/>
    <xdr:sp macro="" textlink="">
      <xdr:nvSpPr>
        <xdr:cNvPr id="521" name="テキスト ボックス 520"/>
        <xdr:cNvSpPr txBox="1"/>
      </xdr:nvSpPr>
      <xdr:spPr>
        <a:xfrm>
          <a:off x="14357428" y="624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22" name="直線コネクタ 521"/>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136666</xdr:rowOff>
    </xdr:from>
    <xdr:to>
      <xdr:col>72</xdr:col>
      <xdr:colOff>38100</xdr:colOff>
      <xdr:row>38</xdr:row>
      <xdr:rowOff>66816</xdr:rowOff>
    </xdr:to>
    <xdr:sp macro="" textlink="">
      <xdr:nvSpPr>
        <xdr:cNvPr id="523" name="フローチャート: 判断 522"/>
        <xdr:cNvSpPr/>
      </xdr:nvSpPr>
      <xdr:spPr>
        <a:xfrm>
          <a:off x="13652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83343</xdr:rowOff>
    </xdr:from>
    <xdr:ext cx="469744" cy="259045"/>
    <xdr:sp macro="" textlink="">
      <xdr:nvSpPr>
        <xdr:cNvPr id="524" name="テキスト ボックス 523"/>
        <xdr:cNvSpPr txBox="1"/>
      </xdr:nvSpPr>
      <xdr:spPr>
        <a:xfrm>
          <a:off x="13468428" y="625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130797</xdr:rowOff>
    </xdr:from>
    <xdr:to>
      <xdr:col>67</xdr:col>
      <xdr:colOff>101600</xdr:colOff>
      <xdr:row>38</xdr:row>
      <xdr:rowOff>60947</xdr:rowOff>
    </xdr:to>
    <xdr:sp macro="" textlink="">
      <xdr:nvSpPr>
        <xdr:cNvPr id="525" name="フローチャート: 判断 524"/>
        <xdr:cNvSpPr/>
      </xdr:nvSpPr>
      <xdr:spPr>
        <a:xfrm>
          <a:off x="12763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77474</xdr:rowOff>
    </xdr:from>
    <xdr:ext cx="469744" cy="259045"/>
    <xdr:sp macro="" textlink="">
      <xdr:nvSpPr>
        <xdr:cNvPr id="526" name="テキスト ボックス 525"/>
        <xdr:cNvSpPr txBox="1"/>
      </xdr:nvSpPr>
      <xdr:spPr>
        <a:xfrm>
          <a:off x="12579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32" name="楕円 531"/>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96685</xdr:rowOff>
    </xdr:from>
    <xdr:ext cx="249299" cy="259045"/>
    <xdr:sp macro="" textlink="">
      <xdr:nvSpPr>
        <xdr:cNvPr id="533" name="災害復旧事業費該当値テキスト"/>
        <xdr:cNvSpPr txBox="1"/>
      </xdr:nvSpPr>
      <xdr:spPr>
        <a:xfrm>
          <a:off x="16370300" y="6440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4" name="楕円 533"/>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5" name="テキスト ボックス 534"/>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144193</xdr:rowOff>
    </xdr:from>
    <xdr:to>
      <xdr:col>76</xdr:col>
      <xdr:colOff>165100</xdr:colOff>
      <xdr:row>38</xdr:row>
      <xdr:rowOff>74343</xdr:rowOff>
    </xdr:to>
    <xdr:sp macro="" textlink="">
      <xdr:nvSpPr>
        <xdr:cNvPr id="536" name="楕円 535"/>
        <xdr:cNvSpPr/>
      </xdr:nvSpPr>
      <xdr:spPr>
        <a:xfrm>
          <a:off x="14541500" y="648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65470</xdr:rowOff>
    </xdr:from>
    <xdr:ext cx="378565" cy="259045"/>
    <xdr:sp macro="" textlink="">
      <xdr:nvSpPr>
        <xdr:cNvPr id="537" name="テキスト ボックス 536"/>
        <xdr:cNvSpPr txBox="1"/>
      </xdr:nvSpPr>
      <xdr:spPr>
        <a:xfrm>
          <a:off x="14403017" y="6580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8" name="楕円 537"/>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9" name="テキスト ボックス 538"/>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0" name="楕円 539"/>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1" name="テキスト ボックス 540"/>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3" name="テキスト ボックス 55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5" name="テキスト ボックス 554"/>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7" name="テキスト ボックス 556"/>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9" name="テキスト ボックス 558"/>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3" name="直線コネクタ 56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5" name="直線コネクタ 56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7" name="直線コネクタ 56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8" name="直線コネクタ 56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0" name="フローチャート: 判断 56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1" name="直線コネクタ 57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2" name="フローチャート: 判断 571"/>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3" name="テキスト ボックス 572"/>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4" name="直線コネクタ 57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5" name="フローチャート: 判断 574"/>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6" name="テキスト ボックス 575"/>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7" name="直線コネクタ 57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8" name="フローチャート: 判断 577"/>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9" name="テキスト ボックス 57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0" name="フローチャート: 判断 579"/>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1" name="テキスト ボックス 580"/>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7" name="楕円 58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9" name="楕円 58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0" name="テキスト ボックス 589"/>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1" name="楕円 59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2" name="テキスト ボックス 591"/>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3" name="楕円 59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4" name="テキスト ボックス 593"/>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5" name="楕円 59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6" name="テキスト ボックス 595"/>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62654</xdr:rowOff>
    </xdr:from>
    <xdr:to>
      <xdr:col>85</xdr:col>
      <xdr:colOff>126364</xdr:colOff>
      <xdr:row>79</xdr:row>
      <xdr:rowOff>19403</xdr:rowOff>
    </xdr:to>
    <xdr:cxnSp macro="">
      <xdr:nvCxnSpPr>
        <xdr:cNvPr id="620" name="直線コネクタ 619"/>
        <xdr:cNvCxnSpPr/>
      </xdr:nvCxnSpPr>
      <xdr:spPr>
        <a:xfrm flipV="1">
          <a:off x="16317595" y="12064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23230</xdr:rowOff>
    </xdr:from>
    <xdr:ext cx="469744" cy="259045"/>
    <xdr:sp macro="" textlink="">
      <xdr:nvSpPr>
        <xdr:cNvPr id="621" name="公債費最小値テキスト"/>
        <xdr:cNvSpPr txBox="1"/>
      </xdr:nvSpPr>
      <xdr:spPr>
        <a:xfrm>
          <a:off x="16370300" y="1356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19403</xdr:rowOff>
    </xdr:from>
    <xdr:to>
      <xdr:col>86</xdr:col>
      <xdr:colOff>25400</xdr:colOff>
      <xdr:row>79</xdr:row>
      <xdr:rowOff>19403</xdr:rowOff>
    </xdr:to>
    <xdr:cxnSp macro="">
      <xdr:nvCxnSpPr>
        <xdr:cNvPr id="622" name="直線コネクタ 621"/>
        <xdr:cNvCxnSpPr/>
      </xdr:nvCxnSpPr>
      <xdr:spPr>
        <a:xfrm>
          <a:off x="16230600" y="13563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9331</xdr:rowOff>
    </xdr:from>
    <xdr:ext cx="599010" cy="259045"/>
    <xdr:sp macro="" textlink="">
      <xdr:nvSpPr>
        <xdr:cNvPr id="623" name="公債費最大値テキスト"/>
        <xdr:cNvSpPr txBox="1"/>
      </xdr:nvSpPr>
      <xdr:spPr>
        <a:xfrm>
          <a:off x="16370300" y="118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62654</xdr:rowOff>
    </xdr:from>
    <xdr:to>
      <xdr:col>86</xdr:col>
      <xdr:colOff>25400</xdr:colOff>
      <xdr:row>70</xdr:row>
      <xdr:rowOff>62654</xdr:rowOff>
    </xdr:to>
    <xdr:cxnSp macro="">
      <xdr:nvCxnSpPr>
        <xdr:cNvPr id="624" name="直線コネクタ 623"/>
        <xdr:cNvCxnSpPr/>
      </xdr:nvCxnSpPr>
      <xdr:spPr>
        <a:xfrm>
          <a:off x="16230600" y="1206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23907</xdr:rowOff>
    </xdr:from>
    <xdr:to>
      <xdr:col>85</xdr:col>
      <xdr:colOff>127000</xdr:colOff>
      <xdr:row>77</xdr:row>
      <xdr:rowOff>78556</xdr:rowOff>
    </xdr:to>
    <xdr:cxnSp macro="">
      <xdr:nvCxnSpPr>
        <xdr:cNvPr id="625" name="直線コネクタ 624"/>
        <xdr:cNvCxnSpPr/>
      </xdr:nvCxnSpPr>
      <xdr:spPr>
        <a:xfrm flipV="1">
          <a:off x="15481300" y="13225557"/>
          <a:ext cx="838200" cy="5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133928</xdr:rowOff>
    </xdr:from>
    <xdr:ext cx="534377" cy="259045"/>
    <xdr:sp macro="" textlink="">
      <xdr:nvSpPr>
        <xdr:cNvPr id="626" name="公債費平均値テキスト"/>
        <xdr:cNvSpPr txBox="1"/>
      </xdr:nvSpPr>
      <xdr:spPr>
        <a:xfrm>
          <a:off x="16370300" y="12992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111051</xdr:rowOff>
    </xdr:from>
    <xdr:to>
      <xdr:col>85</xdr:col>
      <xdr:colOff>177800</xdr:colOff>
      <xdr:row>77</xdr:row>
      <xdr:rowOff>41201</xdr:rowOff>
    </xdr:to>
    <xdr:sp macro="" textlink="">
      <xdr:nvSpPr>
        <xdr:cNvPr id="627" name="フローチャート: 判断 626"/>
        <xdr:cNvSpPr/>
      </xdr:nvSpPr>
      <xdr:spPr>
        <a:xfrm>
          <a:off x="162687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70830</xdr:rowOff>
    </xdr:from>
    <xdr:to>
      <xdr:col>81</xdr:col>
      <xdr:colOff>50800</xdr:colOff>
      <xdr:row>77</xdr:row>
      <xdr:rowOff>78556</xdr:rowOff>
    </xdr:to>
    <xdr:cxnSp macro="">
      <xdr:nvCxnSpPr>
        <xdr:cNvPr id="628" name="直線コネクタ 627"/>
        <xdr:cNvCxnSpPr/>
      </xdr:nvCxnSpPr>
      <xdr:spPr>
        <a:xfrm>
          <a:off x="14592300" y="13272480"/>
          <a:ext cx="889000" cy="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110106</xdr:rowOff>
    </xdr:from>
    <xdr:to>
      <xdr:col>81</xdr:col>
      <xdr:colOff>101600</xdr:colOff>
      <xdr:row>77</xdr:row>
      <xdr:rowOff>40256</xdr:rowOff>
    </xdr:to>
    <xdr:sp macro="" textlink="">
      <xdr:nvSpPr>
        <xdr:cNvPr id="629" name="フローチャート: 判断 628"/>
        <xdr:cNvSpPr/>
      </xdr:nvSpPr>
      <xdr:spPr>
        <a:xfrm>
          <a:off x="15430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56783</xdr:rowOff>
    </xdr:from>
    <xdr:ext cx="534377" cy="259045"/>
    <xdr:sp macro="" textlink="">
      <xdr:nvSpPr>
        <xdr:cNvPr id="630" name="テキスト ボックス 629"/>
        <xdr:cNvSpPr txBox="1"/>
      </xdr:nvSpPr>
      <xdr:spPr>
        <a:xfrm>
          <a:off x="15214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55133</xdr:rowOff>
    </xdr:from>
    <xdr:to>
      <xdr:col>76</xdr:col>
      <xdr:colOff>114300</xdr:colOff>
      <xdr:row>77</xdr:row>
      <xdr:rowOff>70830</xdr:rowOff>
    </xdr:to>
    <xdr:cxnSp macro="">
      <xdr:nvCxnSpPr>
        <xdr:cNvPr id="631" name="直線コネクタ 630"/>
        <xdr:cNvCxnSpPr/>
      </xdr:nvCxnSpPr>
      <xdr:spPr>
        <a:xfrm>
          <a:off x="13703300" y="13256783"/>
          <a:ext cx="88900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103332</xdr:rowOff>
    </xdr:from>
    <xdr:to>
      <xdr:col>76</xdr:col>
      <xdr:colOff>165100</xdr:colOff>
      <xdr:row>77</xdr:row>
      <xdr:rowOff>33482</xdr:rowOff>
    </xdr:to>
    <xdr:sp macro="" textlink="">
      <xdr:nvSpPr>
        <xdr:cNvPr id="632" name="フローチャート: 判断 631"/>
        <xdr:cNvSpPr/>
      </xdr:nvSpPr>
      <xdr:spPr>
        <a:xfrm>
          <a:off x="14541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50009</xdr:rowOff>
    </xdr:from>
    <xdr:ext cx="534377" cy="259045"/>
    <xdr:sp macro="" textlink="">
      <xdr:nvSpPr>
        <xdr:cNvPr id="633" name="テキスト ボックス 632"/>
        <xdr:cNvSpPr txBox="1"/>
      </xdr:nvSpPr>
      <xdr:spPr>
        <a:xfrm>
          <a:off x="14325111" y="1290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38179</xdr:rowOff>
    </xdr:from>
    <xdr:to>
      <xdr:col>71</xdr:col>
      <xdr:colOff>177800</xdr:colOff>
      <xdr:row>77</xdr:row>
      <xdr:rowOff>55133</xdr:rowOff>
    </xdr:to>
    <xdr:cxnSp macro="">
      <xdr:nvCxnSpPr>
        <xdr:cNvPr id="634" name="直線コネクタ 633"/>
        <xdr:cNvCxnSpPr/>
      </xdr:nvCxnSpPr>
      <xdr:spPr>
        <a:xfrm>
          <a:off x="12814300" y="13239829"/>
          <a:ext cx="889000" cy="1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117475</xdr:rowOff>
    </xdr:from>
    <xdr:to>
      <xdr:col>72</xdr:col>
      <xdr:colOff>38100</xdr:colOff>
      <xdr:row>77</xdr:row>
      <xdr:rowOff>47625</xdr:rowOff>
    </xdr:to>
    <xdr:sp macro="" textlink="">
      <xdr:nvSpPr>
        <xdr:cNvPr id="635" name="フローチャート: 判断 634"/>
        <xdr:cNvSpPr/>
      </xdr:nvSpPr>
      <xdr:spPr>
        <a:xfrm>
          <a:off x="13652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64152</xdr:rowOff>
    </xdr:from>
    <xdr:ext cx="534377" cy="259045"/>
    <xdr:sp macro="" textlink="">
      <xdr:nvSpPr>
        <xdr:cNvPr id="636" name="テキスト ボックス 635"/>
        <xdr:cNvSpPr txBox="1"/>
      </xdr:nvSpPr>
      <xdr:spPr>
        <a:xfrm>
          <a:off x="13436111" y="1292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123631</xdr:rowOff>
    </xdr:from>
    <xdr:to>
      <xdr:col>67</xdr:col>
      <xdr:colOff>101600</xdr:colOff>
      <xdr:row>77</xdr:row>
      <xdr:rowOff>53781</xdr:rowOff>
    </xdr:to>
    <xdr:sp macro="" textlink="">
      <xdr:nvSpPr>
        <xdr:cNvPr id="637" name="フローチャート: 判断 636"/>
        <xdr:cNvSpPr/>
      </xdr:nvSpPr>
      <xdr:spPr>
        <a:xfrm>
          <a:off x="127635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70309</xdr:rowOff>
    </xdr:from>
    <xdr:ext cx="534377" cy="259045"/>
    <xdr:sp macro="" textlink="">
      <xdr:nvSpPr>
        <xdr:cNvPr id="638" name="テキスト ボックス 637"/>
        <xdr:cNvSpPr txBox="1"/>
      </xdr:nvSpPr>
      <xdr:spPr>
        <a:xfrm>
          <a:off x="12547111" y="129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144557</xdr:rowOff>
    </xdr:from>
    <xdr:to>
      <xdr:col>85</xdr:col>
      <xdr:colOff>177800</xdr:colOff>
      <xdr:row>77</xdr:row>
      <xdr:rowOff>74707</xdr:rowOff>
    </xdr:to>
    <xdr:sp macro="" textlink="">
      <xdr:nvSpPr>
        <xdr:cNvPr id="644" name="楕円 643"/>
        <xdr:cNvSpPr/>
      </xdr:nvSpPr>
      <xdr:spPr>
        <a:xfrm>
          <a:off x="16268700" y="1317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122984</xdr:rowOff>
    </xdr:from>
    <xdr:ext cx="534377" cy="259045"/>
    <xdr:sp macro="" textlink="">
      <xdr:nvSpPr>
        <xdr:cNvPr id="645" name="公債費該当値テキスト"/>
        <xdr:cNvSpPr txBox="1"/>
      </xdr:nvSpPr>
      <xdr:spPr>
        <a:xfrm>
          <a:off x="16370300" y="1315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27756</xdr:rowOff>
    </xdr:from>
    <xdr:to>
      <xdr:col>81</xdr:col>
      <xdr:colOff>101600</xdr:colOff>
      <xdr:row>77</xdr:row>
      <xdr:rowOff>129356</xdr:rowOff>
    </xdr:to>
    <xdr:sp macro="" textlink="">
      <xdr:nvSpPr>
        <xdr:cNvPr id="646" name="楕円 645"/>
        <xdr:cNvSpPr/>
      </xdr:nvSpPr>
      <xdr:spPr>
        <a:xfrm>
          <a:off x="15430500" y="132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120483</xdr:rowOff>
    </xdr:from>
    <xdr:ext cx="534377" cy="259045"/>
    <xdr:sp macro="" textlink="">
      <xdr:nvSpPr>
        <xdr:cNvPr id="647" name="テキスト ボックス 646"/>
        <xdr:cNvSpPr txBox="1"/>
      </xdr:nvSpPr>
      <xdr:spPr>
        <a:xfrm>
          <a:off x="15214111" y="1332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20030</xdr:rowOff>
    </xdr:from>
    <xdr:to>
      <xdr:col>76</xdr:col>
      <xdr:colOff>165100</xdr:colOff>
      <xdr:row>77</xdr:row>
      <xdr:rowOff>121630</xdr:rowOff>
    </xdr:to>
    <xdr:sp macro="" textlink="">
      <xdr:nvSpPr>
        <xdr:cNvPr id="648" name="楕円 647"/>
        <xdr:cNvSpPr/>
      </xdr:nvSpPr>
      <xdr:spPr>
        <a:xfrm>
          <a:off x="14541500" y="132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112757</xdr:rowOff>
    </xdr:from>
    <xdr:ext cx="534377" cy="259045"/>
    <xdr:sp macro="" textlink="">
      <xdr:nvSpPr>
        <xdr:cNvPr id="649" name="テキスト ボックス 648"/>
        <xdr:cNvSpPr txBox="1"/>
      </xdr:nvSpPr>
      <xdr:spPr>
        <a:xfrm>
          <a:off x="14325111" y="1331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4333</xdr:rowOff>
    </xdr:from>
    <xdr:to>
      <xdr:col>72</xdr:col>
      <xdr:colOff>38100</xdr:colOff>
      <xdr:row>77</xdr:row>
      <xdr:rowOff>105933</xdr:rowOff>
    </xdr:to>
    <xdr:sp macro="" textlink="">
      <xdr:nvSpPr>
        <xdr:cNvPr id="650" name="楕円 649"/>
        <xdr:cNvSpPr/>
      </xdr:nvSpPr>
      <xdr:spPr>
        <a:xfrm>
          <a:off x="13652500" y="1320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97060</xdr:rowOff>
    </xdr:from>
    <xdr:ext cx="534377" cy="259045"/>
    <xdr:sp macro="" textlink="">
      <xdr:nvSpPr>
        <xdr:cNvPr id="651" name="テキスト ボックス 650"/>
        <xdr:cNvSpPr txBox="1"/>
      </xdr:nvSpPr>
      <xdr:spPr>
        <a:xfrm>
          <a:off x="13436111" y="1329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158829</xdr:rowOff>
    </xdr:from>
    <xdr:to>
      <xdr:col>67</xdr:col>
      <xdr:colOff>101600</xdr:colOff>
      <xdr:row>77</xdr:row>
      <xdr:rowOff>88979</xdr:rowOff>
    </xdr:to>
    <xdr:sp macro="" textlink="">
      <xdr:nvSpPr>
        <xdr:cNvPr id="652" name="楕円 651"/>
        <xdr:cNvSpPr/>
      </xdr:nvSpPr>
      <xdr:spPr>
        <a:xfrm>
          <a:off x="12763500" y="1318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80106</xdr:rowOff>
    </xdr:from>
    <xdr:ext cx="534377" cy="259045"/>
    <xdr:sp macro="" textlink="">
      <xdr:nvSpPr>
        <xdr:cNvPr id="653" name="テキスト ボックス 652"/>
        <xdr:cNvSpPr txBox="1"/>
      </xdr:nvSpPr>
      <xdr:spPr>
        <a:xfrm>
          <a:off x="12547111" y="1328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135313</xdr:rowOff>
    </xdr:from>
    <xdr:to>
      <xdr:col>85</xdr:col>
      <xdr:colOff>126364</xdr:colOff>
      <xdr:row>99</xdr:row>
      <xdr:rowOff>97518</xdr:rowOff>
    </xdr:to>
    <xdr:cxnSp macro="">
      <xdr:nvCxnSpPr>
        <xdr:cNvPr id="679" name="直線コネクタ 678"/>
        <xdr:cNvCxnSpPr/>
      </xdr:nvCxnSpPr>
      <xdr:spPr>
        <a:xfrm flipV="1">
          <a:off x="16317595" y="15565813"/>
          <a:ext cx="1269" cy="1505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101345</xdr:rowOff>
    </xdr:from>
    <xdr:ext cx="378565" cy="259045"/>
    <xdr:sp macro="" textlink="">
      <xdr:nvSpPr>
        <xdr:cNvPr id="680" name="積立金最小値テキスト"/>
        <xdr:cNvSpPr txBox="1"/>
      </xdr:nvSpPr>
      <xdr:spPr>
        <a:xfrm>
          <a:off x="16370300" y="17074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97518</xdr:rowOff>
    </xdr:from>
    <xdr:to>
      <xdr:col>86</xdr:col>
      <xdr:colOff>25400</xdr:colOff>
      <xdr:row>99</xdr:row>
      <xdr:rowOff>97518</xdr:rowOff>
    </xdr:to>
    <xdr:cxnSp macro="">
      <xdr:nvCxnSpPr>
        <xdr:cNvPr id="681" name="直線コネクタ 680"/>
        <xdr:cNvCxnSpPr/>
      </xdr:nvCxnSpPr>
      <xdr:spPr>
        <a:xfrm>
          <a:off x="16230600" y="1707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81990</xdr:rowOff>
    </xdr:from>
    <xdr:ext cx="599010" cy="259045"/>
    <xdr:sp macro="" textlink="">
      <xdr:nvSpPr>
        <xdr:cNvPr id="682" name="積立金最大値テキスト"/>
        <xdr:cNvSpPr txBox="1"/>
      </xdr:nvSpPr>
      <xdr:spPr>
        <a:xfrm>
          <a:off x="16370300" y="153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135313</xdr:rowOff>
    </xdr:from>
    <xdr:to>
      <xdr:col>86</xdr:col>
      <xdr:colOff>25400</xdr:colOff>
      <xdr:row>90</xdr:row>
      <xdr:rowOff>135313</xdr:rowOff>
    </xdr:to>
    <xdr:cxnSp macro="">
      <xdr:nvCxnSpPr>
        <xdr:cNvPr id="683" name="直線コネクタ 682"/>
        <xdr:cNvCxnSpPr/>
      </xdr:nvCxnSpPr>
      <xdr:spPr>
        <a:xfrm>
          <a:off x="16230600" y="1556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106770</xdr:rowOff>
    </xdr:from>
    <xdr:to>
      <xdr:col>85</xdr:col>
      <xdr:colOff>127000</xdr:colOff>
      <xdr:row>97</xdr:row>
      <xdr:rowOff>84716</xdr:rowOff>
    </xdr:to>
    <xdr:cxnSp macro="">
      <xdr:nvCxnSpPr>
        <xdr:cNvPr id="684" name="直線コネクタ 683"/>
        <xdr:cNvCxnSpPr/>
      </xdr:nvCxnSpPr>
      <xdr:spPr>
        <a:xfrm flipV="1">
          <a:off x="15481300" y="16565970"/>
          <a:ext cx="838200" cy="14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22141</xdr:rowOff>
    </xdr:from>
    <xdr:ext cx="534377" cy="259045"/>
    <xdr:sp macro="" textlink="">
      <xdr:nvSpPr>
        <xdr:cNvPr id="685" name="積立金平均値テキスト"/>
        <xdr:cNvSpPr txBox="1"/>
      </xdr:nvSpPr>
      <xdr:spPr>
        <a:xfrm>
          <a:off x="16370300" y="16652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43714</xdr:rowOff>
    </xdr:from>
    <xdr:to>
      <xdr:col>85</xdr:col>
      <xdr:colOff>177800</xdr:colOff>
      <xdr:row>97</xdr:row>
      <xdr:rowOff>145314</xdr:rowOff>
    </xdr:to>
    <xdr:sp macro="" textlink="">
      <xdr:nvSpPr>
        <xdr:cNvPr id="686" name="フローチャート: 判断 685"/>
        <xdr:cNvSpPr/>
      </xdr:nvSpPr>
      <xdr:spPr>
        <a:xfrm>
          <a:off x="16268700" y="1667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84716</xdr:rowOff>
    </xdr:from>
    <xdr:to>
      <xdr:col>81</xdr:col>
      <xdr:colOff>50800</xdr:colOff>
      <xdr:row>98</xdr:row>
      <xdr:rowOff>162886</xdr:rowOff>
    </xdr:to>
    <xdr:cxnSp macro="">
      <xdr:nvCxnSpPr>
        <xdr:cNvPr id="687" name="直線コネクタ 686"/>
        <xdr:cNvCxnSpPr/>
      </xdr:nvCxnSpPr>
      <xdr:spPr>
        <a:xfrm flipV="1">
          <a:off x="14592300" y="16715366"/>
          <a:ext cx="889000" cy="24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127522</xdr:rowOff>
    </xdr:from>
    <xdr:to>
      <xdr:col>81</xdr:col>
      <xdr:colOff>101600</xdr:colOff>
      <xdr:row>98</xdr:row>
      <xdr:rowOff>57672</xdr:rowOff>
    </xdr:to>
    <xdr:sp macro="" textlink="">
      <xdr:nvSpPr>
        <xdr:cNvPr id="688" name="フローチャート: 判断 687"/>
        <xdr:cNvSpPr/>
      </xdr:nvSpPr>
      <xdr:spPr>
        <a:xfrm>
          <a:off x="15430500" y="1675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48799</xdr:rowOff>
    </xdr:from>
    <xdr:ext cx="534377" cy="259045"/>
    <xdr:sp macro="" textlink="">
      <xdr:nvSpPr>
        <xdr:cNvPr id="689" name="テキスト ボックス 688"/>
        <xdr:cNvSpPr txBox="1"/>
      </xdr:nvSpPr>
      <xdr:spPr>
        <a:xfrm>
          <a:off x="15214111" y="1685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43121</xdr:rowOff>
    </xdr:from>
    <xdr:to>
      <xdr:col>76</xdr:col>
      <xdr:colOff>114300</xdr:colOff>
      <xdr:row>98</xdr:row>
      <xdr:rowOff>162886</xdr:rowOff>
    </xdr:to>
    <xdr:cxnSp macro="">
      <xdr:nvCxnSpPr>
        <xdr:cNvPr id="690" name="直線コネクタ 689"/>
        <xdr:cNvCxnSpPr/>
      </xdr:nvCxnSpPr>
      <xdr:spPr>
        <a:xfrm>
          <a:off x="13703300" y="16845221"/>
          <a:ext cx="889000" cy="119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34460</xdr:rowOff>
    </xdr:from>
    <xdr:to>
      <xdr:col>76</xdr:col>
      <xdr:colOff>165100</xdr:colOff>
      <xdr:row>97</xdr:row>
      <xdr:rowOff>136060</xdr:rowOff>
    </xdr:to>
    <xdr:sp macro="" textlink="">
      <xdr:nvSpPr>
        <xdr:cNvPr id="691" name="フローチャート: 判断 690"/>
        <xdr:cNvSpPr/>
      </xdr:nvSpPr>
      <xdr:spPr>
        <a:xfrm>
          <a:off x="14541500" y="1666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152587</xdr:rowOff>
    </xdr:from>
    <xdr:ext cx="534377" cy="259045"/>
    <xdr:sp macro="" textlink="">
      <xdr:nvSpPr>
        <xdr:cNvPr id="692" name="テキスト ボックス 691"/>
        <xdr:cNvSpPr txBox="1"/>
      </xdr:nvSpPr>
      <xdr:spPr>
        <a:xfrm>
          <a:off x="14325111" y="1644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43121</xdr:rowOff>
    </xdr:from>
    <xdr:to>
      <xdr:col>71</xdr:col>
      <xdr:colOff>177800</xdr:colOff>
      <xdr:row>98</xdr:row>
      <xdr:rowOff>85195</xdr:rowOff>
    </xdr:to>
    <xdr:cxnSp macro="">
      <xdr:nvCxnSpPr>
        <xdr:cNvPr id="693" name="直線コネクタ 692"/>
        <xdr:cNvCxnSpPr/>
      </xdr:nvCxnSpPr>
      <xdr:spPr>
        <a:xfrm flipV="1">
          <a:off x="12814300" y="16845221"/>
          <a:ext cx="889000" cy="4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126445</xdr:rowOff>
    </xdr:from>
    <xdr:to>
      <xdr:col>72</xdr:col>
      <xdr:colOff>38100</xdr:colOff>
      <xdr:row>98</xdr:row>
      <xdr:rowOff>56595</xdr:rowOff>
    </xdr:to>
    <xdr:sp macro="" textlink="">
      <xdr:nvSpPr>
        <xdr:cNvPr id="694" name="フローチャート: 判断 693"/>
        <xdr:cNvSpPr/>
      </xdr:nvSpPr>
      <xdr:spPr>
        <a:xfrm>
          <a:off x="13652500" y="1675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73122</xdr:rowOff>
    </xdr:from>
    <xdr:ext cx="534377" cy="259045"/>
    <xdr:sp macro="" textlink="">
      <xdr:nvSpPr>
        <xdr:cNvPr id="695" name="テキスト ボックス 694"/>
        <xdr:cNvSpPr txBox="1"/>
      </xdr:nvSpPr>
      <xdr:spPr>
        <a:xfrm>
          <a:off x="13436111" y="1653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158482</xdr:rowOff>
    </xdr:from>
    <xdr:to>
      <xdr:col>67</xdr:col>
      <xdr:colOff>101600</xdr:colOff>
      <xdr:row>98</xdr:row>
      <xdr:rowOff>88632</xdr:rowOff>
    </xdr:to>
    <xdr:sp macro="" textlink="">
      <xdr:nvSpPr>
        <xdr:cNvPr id="696" name="フローチャート: 判断 695"/>
        <xdr:cNvSpPr/>
      </xdr:nvSpPr>
      <xdr:spPr>
        <a:xfrm>
          <a:off x="12763500" y="167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105159</xdr:rowOff>
    </xdr:from>
    <xdr:ext cx="534377" cy="259045"/>
    <xdr:sp macro="" textlink="">
      <xdr:nvSpPr>
        <xdr:cNvPr id="697" name="テキスト ボックス 696"/>
        <xdr:cNvSpPr txBox="1"/>
      </xdr:nvSpPr>
      <xdr:spPr>
        <a:xfrm>
          <a:off x="12547111" y="1656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55970</xdr:rowOff>
    </xdr:from>
    <xdr:to>
      <xdr:col>85</xdr:col>
      <xdr:colOff>177800</xdr:colOff>
      <xdr:row>96</xdr:row>
      <xdr:rowOff>157570</xdr:rowOff>
    </xdr:to>
    <xdr:sp macro="" textlink="">
      <xdr:nvSpPr>
        <xdr:cNvPr id="703" name="楕円 702"/>
        <xdr:cNvSpPr/>
      </xdr:nvSpPr>
      <xdr:spPr>
        <a:xfrm>
          <a:off x="16268700" y="165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78847</xdr:rowOff>
    </xdr:from>
    <xdr:ext cx="534377" cy="259045"/>
    <xdr:sp macro="" textlink="">
      <xdr:nvSpPr>
        <xdr:cNvPr id="704" name="積立金該当値テキスト"/>
        <xdr:cNvSpPr txBox="1"/>
      </xdr:nvSpPr>
      <xdr:spPr>
        <a:xfrm>
          <a:off x="16370300" y="1636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33916</xdr:rowOff>
    </xdr:from>
    <xdr:to>
      <xdr:col>81</xdr:col>
      <xdr:colOff>101600</xdr:colOff>
      <xdr:row>97</xdr:row>
      <xdr:rowOff>135516</xdr:rowOff>
    </xdr:to>
    <xdr:sp macro="" textlink="">
      <xdr:nvSpPr>
        <xdr:cNvPr id="705" name="楕円 704"/>
        <xdr:cNvSpPr/>
      </xdr:nvSpPr>
      <xdr:spPr>
        <a:xfrm>
          <a:off x="15430500" y="1666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152043</xdr:rowOff>
    </xdr:from>
    <xdr:ext cx="534377" cy="259045"/>
    <xdr:sp macro="" textlink="">
      <xdr:nvSpPr>
        <xdr:cNvPr id="706" name="テキスト ボックス 705"/>
        <xdr:cNvSpPr txBox="1"/>
      </xdr:nvSpPr>
      <xdr:spPr>
        <a:xfrm>
          <a:off x="15214111" y="1643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112086</xdr:rowOff>
    </xdr:from>
    <xdr:to>
      <xdr:col>76</xdr:col>
      <xdr:colOff>165100</xdr:colOff>
      <xdr:row>99</xdr:row>
      <xdr:rowOff>42236</xdr:rowOff>
    </xdr:to>
    <xdr:sp macro="" textlink="">
      <xdr:nvSpPr>
        <xdr:cNvPr id="707" name="楕円 706"/>
        <xdr:cNvSpPr/>
      </xdr:nvSpPr>
      <xdr:spPr>
        <a:xfrm>
          <a:off x="14541500" y="169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33363</xdr:rowOff>
    </xdr:from>
    <xdr:ext cx="469744" cy="259045"/>
    <xdr:sp macro="" textlink="">
      <xdr:nvSpPr>
        <xdr:cNvPr id="708" name="テキスト ボックス 707"/>
        <xdr:cNvSpPr txBox="1"/>
      </xdr:nvSpPr>
      <xdr:spPr>
        <a:xfrm>
          <a:off x="14357428" y="1700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163771</xdr:rowOff>
    </xdr:from>
    <xdr:to>
      <xdr:col>72</xdr:col>
      <xdr:colOff>38100</xdr:colOff>
      <xdr:row>98</xdr:row>
      <xdr:rowOff>93921</xdr:rowOff>
    </xdr:to>
    <xdr:sp macro="" textlink="">
      <xdr:nvSpPr>
        <xdr:cNvPr id="709" name="楕円 708"/>
        <xdr:cNvSpPr/>
      </xdr:nvSpPr>
      <xdr:spPr>
        <a:xfrm>
          <a:off x="13652500" y="1679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85048</xdr:rowOff>
    </xdr:from>
    <xdr:ext cx="534377" cy="259045"/>
    <xdr:sp macro="" textlink="">
      <xdr:nvSpPr>
        <xdr:cNvPr id="710" name="テキスト ボックス 709"/>
        <xdr:cNvSpPr txBox="1"/>
      </xdr:nvSpPr>
      <xdr:spPr>
        <a:xfrm>
          <a:off x="13436111" y="1688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34395</xdr:rowOff>
    </xdr:from>
    <xdr:to>
      <xdr:col>67</xdr:col>
      <xdr:colOff>101600</xdr:colOff>
      <xdr:row>98</xdr:row>
      <xdr:rowOff>135995</xdr:rowOff>
    </xdr:to>
    <xdr:sp macro="" textlink="">
      <xdr:nvSpPr>
        <xdr:cNvPr id="711" name="楕円 710"/>
        <xdr:cNvSpPr/>
      </xdr:nvSpPr>
      <xdr:spPr>
        <a:xfrm>
          <a:off x="12763500" y="1683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127122</xdr:rowOff>
    </xdr:from>
    <xdr:ext cx="534377" cy="259045"/>
    <xdr:sp macro="" textlink="">
      <xdr:nvSpPr>
        <xdr:cNvPr id="712" name="テキスト ボックス 711"/>
        <xdr:cNvSpPr txBox="1"/>
      </xdr:nvSpPr>
      <xdr:spPr>
        <a:xfrm>
          <a:off x="12547111" y="1692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82398</xdr:rowOff>
    </xdr:from>
    <xdr:to>
      <xdr:col>116</xdr:col>
      <xdr:colOff>62864</xdr:colOff>
      <xdr:row>39</xdr:row>
      <xdr:rowOff>44450</xdr:rowOff>
    </xdr:to>
    <xdr:cxnSp macro="">
      <xdr:nvCxnSpPr>
        <xdr:cNvPr id="736" name="直線コネクタ 735"/>
        <xdr:cNvCxnSpPr/>
      </xdr:nvCxnSpPr>
      <xdr:spPr>
        <a:xfrm flipV="1">
          <a:off x="22159595" y="5397348"/>
          <a:ext cx="1269" cy="133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29075</xdr:rowOff>
    </xdr:from>
    <xdr:ext cx="534377" cy="259045"/>
    <xdr:sp macro="" textlink="">
      <xdr:nvSpPr>
        <xdr:cNvPr id="739" name="投資及び出資金最大値テキスト"/>
        <xdr:cNvSpPr txBox="1"/>
      </xdr:nvSpPr>
      <xdr:spPr>
        <a:xfrm>
          <a:off x="22212300" y="517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82398</xdr:rowOff>
    </xdr:from>
    <xdr:to>
      <xdr:col>116</xdr:col>
      <xdr:colOff>152400</xdr:colOff>
      <xdr:row>31</xdr:row>
      <xdr:rowOff>82398</xdr:rowOff>
    </xdr:to>
    <xdr:cxnSp macro="">
      <xdr:nvCxnSpPr>
        <xdr:cNvPr id="740" name="直線コネクタ 739"/>
        <xdr:cNvCxnSpPr/>
      </xdr:nvCxnSpPr>
      <xdr:spPr>
        <a:xfrm>
          <a:off x="22072600" y="539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53636</xdr:rowOff>
    </xdr:from>
    <xdr:ext cx="469744" cy="259045"/>
    <xdr:sp macro="" textlink="">
      <xdr:nvSpPr>
        <xdr:cNvPr id="742" name="投資及び出資金平均値テキスト"/>
        <xdr:cNvSpPr txBox="1"/>
      </xdr:nvSpPr>
      <xdr:spPr>
        <a:xfrm>
          <a:off x="22212300" y="6397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30759</xdr:rowOff>
    </xdr:from>
    <xdr:to>
      <xdr:col>116</xdr:col>
      <xdr:colOff>114300</xdr:colOff>
      <xdr:row>38</xdr:row>
      <xdr:rowOff>132359</xdr:rowOff>
    </xdr:to>
    <xdr:sp macro="" textlink="">
      <xdr:nvSpPr>
        <xdr:cNvPr id="743" name="フローチャート: 判断 742"/>
        <xdr:cNvSpPr/>
      </xdr:nvSpPr>
      <xdr:spPr>
        <a:xfrm>
          <a:off x="221107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84861</xdr:rowOff>
    </xdr:from>
    <xdr:to>
      <xdr:col>112</xdr:col>
      <xdr:colOff>38100</xdr:colOff>
      <xdr:row>39</xdr:row>
      <xdr:rowOff>15011</xdr:rowOff>
    </xdr:to>
    <xdr:sp macro="" textlink="">
      <xdr:nvSpPr>
        <xdr:cNvPr id="745" name="フローチャート: 判断 744"/>
        <xdr:cNvSpPr/>
      </xdr:nvSpPr>
      <xdr:spPr>
        <a:xfrm>
          <a:off x="21272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31538</xdr:rowOff>
    </xdr:from>
    <xdr:ext cx="469744" cy="259045"/>
    <xdr:sp macro="" textlink="">
      <xdr:nvSpPr>
        <xdr:cNvPr id="746" name="テキスト ボックス 745"/>
        <xdr:cNvSpPr txBox="1"/>
      </xdr:nvSpPr>
      <xdr:spPr>
        <a:xfrm>
          <a:off x="21088428" y="63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74422</xdr:rowOff>
    </xdr:from>
    <xdr:to>
      <xdr:col>107</xdr:col>
      <xdr:colOff>101600</xdr:colOff>
      <xdr:row>39</xdr:row>
      <xdr:rowOff>4572</xdr:rowOff>
    </xdr:to>
    <xdr:sp macro="" textlink="">
      <xdr:nvSpPr>
        <xdr:cNvPr id="748" name="フローチャート: 判断 747"/>
        <xdr:cNvSpPr/>
      </xdr:nvSpPr>
      <xdr:spPr>
        <a:xfrm>
          <a:off x="20383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21099</xdr:rowOff>
    </xdr:from>
    <xdr:ext cx="469744" cy="259045"/>
    <xdr:sp macro="" textlink="">
      <xdr:nvSpPr>
        <xdr:cNvPr id="749" name="テキスト ボックス 748"/>
        <xdr:cNvSpPr txBox="1"/>
      </xdr:nvSpPr>
      <xdr:spPr>
        <a:xfrm>
          <a:off x="20199428" y="636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39801</xdr:rowOff>
    </xdr:from>
    <xdr:to>
      <xdr:col>102</xdr:col>
      <xdr:colOff>114300</xdr:colOff>
      <xdr:row>39</xdr:row>
      <xdr:rowOff>44450</xdr:rowOff>
    </xdr:to>
    <xdr:cxnSp macro="">
      <xdr:nvCxnSpPr>
        <xdr:cNvPr id="750" name="直線コネクタ 749"/>
        <xdr:cNvCxnSpPr/>
      </xdr:nvCxnSpPr>
      <xdr:spPr>
        <a:xfrm>
          <a:off x="18656300" y="6726351"/>
          <a:ext cx="88900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35103</xdr:rowOff>
    </xdr:from>
    <xdr:to>
      <xdr:col>102</xdr:col>
      <xdr:colOff>165100</xdr:colOff>
      <xdr:row>38</xdr:row>
      <xdr:rowOff>136703</xdr:rowOff>
    </xdr:to>
    <xdr:sp macro="" textlink="">
      <xdr:nvSpPr>
        <xdr:cNvPr id="751" name="フローチャート: 判断 750"/>
        <xdr:cNvSpPr/>
      </xdr:nvSpPr>
      <xdr:spPr>
        <a:xfrm>
          <a:off x="19494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153230</xdr:rowOff>
    </xdr:from>
    <xdr:ext cx="469744" cy="259045"/>
    <xdr:sp macro="" textlink="">
      <xdr:nvSpPr>
        <xdr:cNvPr id="752" name="テキスト ボックス 751"/>
        <xdr:cNvSpPr txBox="1"/>
      </xdr:nvSpPr>
      <xdr:spPr>
        <a:xfrm>
          <a:off x="19310428" y="63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98120</xdr:rowOff>
    </xdr:from>
    <xdr:to>
      <xdr:col>98</xdr:col>
      <xdr:colOff>38100</xdr:colOff>
      <xdr:row>39</xdr:row>
      <xdr:rowOff>28270</xdr:rowOff>
    </xdr:to>
    <xdr:sp macro="" textlink="">
      <xdr:nvSpPr>
        <xdr:cNvPr id="753" name="フローチャート: 判断 752"/>
        <xdr:cNvSpPr/>
      </xdr:nvSpPr>
      <xdr:spPr>
        <a:xfrm>
          <a:off x="18605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44797</xdr:rowOff>
    </xdr:from>
    <xdr:ext cx="378565" cy="259045"/>
    <xdr:sp macro="" textlink="">
      <xdr:nvSpPr>
        <xdr:cNvPr id="754" name="テキスト ボックス 753"/>
        <xdr:cNvSpPr txBox="1"/>
      </xdr:nvSpPr>
      <xdr:spPr>
        <a:xfrm>
          <a:off x="18467017" y="638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160451</xdr:rowOff>
    </xdr:from>
    <xdr:to>
      <xdr:col>98</xdr:col>
      <xdr:colOff>38100</xdr:colOff>
      <xdr:row>39</xdr:row>
      <xdr:rowOff>90601</xdr:rowOff>
    </xdr:to>
    <xdr:sp macro="" textlink="">
      <xdr:nvSpPr>
        <xdr:cNvPr id="768" name="楕円 767"/>
        <xdr:cNvSpPr/>
      </xdr:nvSpPr>
      <xdr:spPr>
        <a:xfrm>
          <a:off x="18605500" y="667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81728</xdr:rowOff>
    </xdr:from>
    <xdr:ext cx="313932" cy="259045"/>
    <xdr:sp macro="" textlink="">
      <xdr:nvSpPr>
        <xdr:cNvPr id="769" name="テキスト ボックス 768"/>
        <xdr:cNvSpPr txBox="1"/>
      </xdr:nvSpPr>
      <xdr:spPr>
        <a:xfrm>
          <a:off x="18499333" y="67682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122174</xdr:rowOff>
    </xdr:from>
    <xdr:to>
      <xdr:col>116</xdr:col>
      <xdr:colOff>62864</xdr:colOff>
      <xdr:row>59</xdr:row>
      <xdr:rowOff>44450</xdr:rowOff>
    </xdr:to>
    <xdr:cxnSp macro="">
      <xdr:nvCxnSpPr>
        <xdr:cNvPr id="793" name="直線コネクタ 792"/>
        <xdr:cNvCxnSpPr/>
      </xdr:nvCxnSpPr>
      <xdr:spPr>
        <a:xfrm flipV="1">
          <a:off x="22159595" y="8694674"/>
          <a:ext cx="1269"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68851</xdr:rowOff>
    </xdr:from>
    <xdr:ext cx="534377" cy="259045"/>
    <xdr:sp macro="" textlink="">
      <xdr:nvSpPr>
        <xdr:cNvPr id="796" name="貸付金最大値テキスト"/>
        <xdr:cNvSpPr txBox="1"/>
      </xdr:nvSpPr>
      <xdr:spPr>
        <a:xfrm>
          <a:off x="22212300" y="846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122174</xdr:rowOff>
    </xdr:from>
    <xdr:to>
      <xdr:col>116</xdr:col>
      <xdr:colOff>152400</xdr:colOff>
      <xdr:row>50</xdr:row>
      <xdr:rowOff>122174</xdr:rowOff>
    </xdr:to>
    <xdr:cxnSp macro="">
      <xdr:nvCxnSpPr>
        <xdr:cNvPr id="797" name="直線コネクタ 796"/>
        <xdr:cNvCxnSpPr/>
      </xdr:nvCxnSpPr>
      <xdr:spPr>
        <a:xfrm>
          <a:off x="22072600" y="8694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25553</xdr:rowOff>
    </xdr:from>
    <xdr:to>
      <xdr:col>116</xdr:col>
      <xdr:colOff>63500</xdr:colOff>
      <xdr:row>59</xdr:row>
      <xdr:rowOff>27534</xdr:rowOff>
    </xdr:to>
    <xdr:cxnSp macro="">
      <xdr:nvCxnSpPr>
        <xdr:cNvPr id="798" name="直線コネクタ 797"/>
        <xdr:cNvCxnSpPr/>
      </xdr:nvCxnSpPr>
      <xdr:spPr>
        <a:xfrm flipV="1">
          <a:off x="21323300" y="10141103"/>
          <a:ext cx="8382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119759</xdr:rowOff>
    </xdr:from>
    <xdr:ext cx="469744" cy="259045"/>
    <xdr:sp macro="" textlink="">
      <xdr:nvSpPr>
        <xdr:cNvPr id="799" name="貸付金平均値テキスト"/>
        <xdr:cNvSpPr txBox="1"/>
      </xdr:nvSpPr>
      <xdr:spPr>
        <a:xfrm>
          <a:off x="22212300" y="9892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96882</xdr:rowOff>
    </xdr:from>
    <xdr:to>
      <xdr:col>116</xdr:col>
      <xdr:colOff>114300</xdr:colOff>
      <xdr:row>59</xdr:row>
      <xdr:rowOff>27032</xdr:rowOff>
    </xdr:to>
    <xdr:sp macro="" textlink="">
      <xdr:nvSpPr>
        <xdr:cNvPr id="800" name="フローチャート: 判断 799"/>
        <xdr:cNvSpPr/>
      </xdr:nvSpPr>
      <xdr:spPr>
        <a:xfrm>
          <a:off x="22110700" y="10040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27286</xdr:rowOff>
    </xdr:from>
    <xdr:to>
      <xdr:col>111</xdr:col>
      <xdr:colOff>177800</xdr:colOff>
      <xdr:row>59</xdr:row>
      <xdr:rowOff>27534</xdr:rowOff>
    </xdr:to>
    <xdr:cxnSp macro="">
      <xdr:nvCxnSpPr>
        <xdr:cNvPr id="801" name="直線コネクタ 800"/>
        <xdr:cNvCxnSpPr/>
      </xdr:nvCxnSpPr>
      <xdr:spPr>
        <a:xfrm>
          <a:off x="20434300" y="10142836"/>
          <a:ext cx="8890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132144</xdr:rowOff>
    </xdr:from>
    <xdr:to>
      <xdr:col>112</xdr:col>
      <xdr:colOff>38100</xdr:colOff>
      <xdr:row>59</xdr:row>
      <xdr:rowOff>62294</xdr:rowOff>
    </xdr:to>
    <xdr:sp macro="" textlink="">
      <xdr:nvSpPr>
        <xdr:cNvPr id="802" name="フローチャート: 判断 801"/>
        <xdr:cNvSpPr/>
      </xdr:nvSpPr>
      <xdr:spPr>
        <a:xfrm>
          <a:off x="21272500" y="1007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78821</xdr:rowOff>
    </xdr:from>
    <xdr:ext cx="469744" cy="259045"/>
    <xdr:sp macro="" textlink="">
      <xdr:nvSpPr>
        <xdr:cNvPr id="803" name="テキスト ボックス 802"/>
        <xdr:cNvSpPr txBox="1"/>
      </xdr:nvSpPr>
      <xdr:spPr>
        <a:xfrm>
          <a:off x="21088428" y="985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27057</xdr:rowOff>
    </xdr:from>
    <xdr:to>
      <xdr:col>107</xdr:col>
      <xdr:colOff>50800</xdr:colOff>
      <xdr:row>59</xdr:row>
      <xdr:rowOff>27286</xdr:rowOff>
    </xdr:to>
    <xdr:cxnSp macro="">
      <xdr:nvCxnSpPr>
        <xdr:cNvPr id="804" name="直線コネクタ 803"/>
        <xdr:cNvCxnSpPr/>
      </xdr:nvCxnSpPr>
      <xdr:spPr>
        <a:xfrm>
          <a:off x="19545300" y="10142607"/>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122371</xdr:rowOff>
    </xdr:from>
    <xdr:to>
      <xdr:col>107</xdr:col>
      <xdr:colOff>101600</xdr:colOff>
      <xdr:row>59</xdr:row>
      <xdr:rowOff>52521</xdr:rowOff>
    </xdr:to>
    <xdr:sp macro="" textlink="">
      <xdr:nvSpPr>
        <xdr:cNvPr id="805" name="フローチャート: 判断 804"/>
        <xdr:cNvSpPr/>
      </xdr:nvSpPr>
      <xdr:spPr>
        <a:xfrm>
          <a:off x="20383500" y="1006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69048</xdr:rowOff>
    </xdr:from>
    <xdr:ext cx="469744" cy="259045"/>
    <xdr:sp macro="" textlink="">
      <xdr:nvSpPr>
        <xdr:cNvPr id="806" name="テキスト ボックス 805"/>
        <xdr:cNvSpPr txBox="1"/>
      </xdr:nvSpPr>
      <xdr:spPr>
        <a:xfrm>
          <a:off x="20199428" y="984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27057</xdr:rowOff>
    </xdr:from>
    <xdr:to>
      <xdr:col>102</xdr:col>
      <xdr:colOff>114300</xdr:colOff>
      <xdr:row>59</xdr:row>
      <xdr:rowOff>27095</xdr:rowOff>
    </xdr:to>
    <xdr:cxnSp macro="">
      <xdr:nvCxnSpPr>
        <xdr:cNvPr id="807" name="直線コネクタ 806"/>
        <xdr:cNvCxnSpPr/>
      </xdr:nvCxnSpPr>
      <xdr:spPr>
        <a:xfrm flipV="1">
          <a:off x="18656300" y="10142607"/>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117532</xdr:rowOff>
    </xdr:from>
    <xdr:to>
      <xdr:col>102</xdr:col>
      <xdr:colOff>165100</xdr:colOff>
      <xdr:row>59</xdr:row>
      <xdr:rowOff>47682</xdr:rowOff>
    </xdr:to>
    <xdr:sp macro="" textlink="">
      <xdr:nvSpPr>
        <xdr:cNvPr id="808" name="フローチャート: 判断 807"/>
        <xdr:cNvSpPr/>
      </xdr:nvSpPr>
      <xdr:spPr>
        <a:xfrm>
          <a:off x="19494500" y="1006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64209</xdr:rowOff>
    </xdr:from>
    <xdr:ext cx="469744" cy="259045"/>
    <xdr:sp macro="" textlink="">
      <xdr:nvSpPr>
        <xdr:cNvPr id="809" name="テキスト ボックス 808"/>
        <xdr:cNvSpPr txBox="1"/>
      </xdr:nvSpPr>
      <xdr:spPr>
        <a:xfrm>
          <a:off x="19310428" y="983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123704</xdr:rowOff>
    </xdr:from>
    <xdr:to>
      <xdr:col>98</xdr:col>
      <xdr:colOff>38100</xdr:colOff>
      <xdr:row>59</xdr:row>
      <xdr:rowOff>53854</xdr:rowOff>
    </xdr:to>
    <xdr:sp macro="" textlink="">
      <xdr:nvSpPr>
        <xdr:cNvPr id="810" name="フローチャート: 判断 809"/>
        <xdr:cNvSpPr/>
      </xdr:nvSpPr>
      <xdr:spPr>
        <a:xfrm>
          <a:off x="18605500" y="1006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70381</xdr:rowOff>
    </xdr:from>
    <xdr:ext cx="469744" cy="259045"/>
    <xdr:sp macro="" textlink="">
      <xdr:nvSpPr>
        <xdr:cNvPr id="811" name="テキスト ボックス 810"/>
        <xdr:cNvSpPr txBox="1"/>
      </xdr:nvSpPr>
      <xdr:spPr>
        <a:xfrm>
          <a:off x="18421428" y="984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146203</xdr:rowOff>
    </xdr:from>
    <xdr:to>
      <xdr:col>116</xdr:col>
      <xdr:colOff>114300</xdr:colOff>
      <xdr:row>59</xdr:row>
      <xdr:rowOff>76353</xdr:rowOff>
    </xdr:to>
    <xdr:sp macro="" textlink="">
      <xdr:nvSpPr>
        <xdr:cNvPr id="817" name="楕円 816"/>
        <xdr:cNvSpPr/>
      </xdr:nvSpPr>
      <xdr:spPr>
        <a:xfrm>
          <a:off x="22110700" y="1009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75310</xdr:rowOff>
    </xdr:from>
    <xdr:ext cx="378565" cy="259045"/>
    <xdr:sp macro="" textlink="">
      <xdr:nvSpPr>
        <xdr:cNvPr id="818" name="貸付金該当値テキスト"/>
        <xdr:cNvSpPr txBox="1"/>
      </xdr:nvSpPr>
      <xdr:spPr>
        <a:xfrm>
          <a:off x="22212300" y="10019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148184</xdr:rowOff>
    </xdr:from>
    <xdr:to>
      <xdr:col>112</xdr:col>
      <xdr:colOff>38100</xdr:colOff>
      <xdr:row>59</xdr:row>
      <xdr:rowOff>78334</xdr:rowOff>
    </xdr:to>
    <xdr:sp macro="" textlink="">
      <xdr:nvSpPr>
        <xdr:cNvPr id="819" name="楕円 818"/>
        <xdr:cNvSpPr/>
      </xdr:nvSpPr>
      <xdr:spPr>
        <a:xfrm>
          <a:off x="21272500" y="1009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69461</xdr:rowOff>
    </xdr:from>
    <xdr:ext cx="378565" cy="259045"/>
    <xdr:sp macro="" textlink="">
      <xdr:nvSpPr>
        <xdr:cNvPr id="820" name="テキスト ボックス 819"/>
        <xdr:cNvSpPr txBox="1"/>
      </xdr:nvSpPr>
      <xdr:spPr>
        <a:xfrm>
          <a:off x="21134017" y="10185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147936</xdr:rowOff>
    </xdr:from>
    <xdr:to>
      <xdr:col>107</xdr:col>
      <xdr:colOff>101600</xdr:colOff>
      <xdr:row>59</xdr:row>
      <xdr:rowOff>78086</xdr:rowOff>
    </xdr:to>
    <xdr:sp macro="" textlink="">
      <xdr:nvSpPr>
        <xdr:cNvPr id="821" name="楕円 820"/>
        <xdr:cNvSpPr/>
      </xdr:nvSpPr>
      <xdr:spPr>
        <a:xfrm>
          <a:off x="20383500" y="1009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69213</xdr:rowOff>
    </xdr:from>
    <xdr:ext cx="378565" cy="259045"/>
    <xdr:sp macro="" textlink="">
      <xdr:nvSpPr>
        <xdr:cNvPr id="822" name="テキスト ボックス 821"/>
        <xdr:cNvSpPr txBox="1"/>
      </xdr:nvSpPr>
      <xdr:spPr>
        <a:xfrm>
          <a:off x="20245017" y="10184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147707</xdr:rowOff>
    </xdr:from>
    <xdr:to>
      <xdr:col>102</xdr:col>
      <xdr:colOff>165100</xdr:colOff>
      <xdr:row>59</xdr:row>
      <xdr:rowOff>77857</xdr:rowOff>
    </xdr:to>
    <xdr:sp macro="" textlink="">
      <xdr:nvSpPr>
        <xdr:cNvPr id="823" name="楕円 822"/>
        <xdr:cNvSpPr/>
      </xdr:nvSpPr>
      <xdr:spPr>
        <a:xfrm>
          <a:off x="19494500" y="1009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68984</xdr:rowOff>
    </xdr:from>
    <xdr:ext cx="378565" cy="259045"/>
    <xdr:sp macro="" textlink="">
      <xdr:nvSpPr>
        <xdr:cNvPr id="824" name="テキスト ボックス 823"/>
        <xdr:cNvSpPr txBox="1"/>
      </xdr:nvSpPr>
      <xdr:spPr>
        <a:xfrm>
          <a:off x="19356017" y="10184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147745</xdr:rowOff>
    </xdr:from>
    <xdr:to>
      <xdr:col>98</xdr:col>
      <xdr:colOff>38100</xdr:colOff>
      <xdr:row>59</xdr:row>
      <xdr:rowOff>77895</xdr:rowOff>
    </xdr:to>
    <xdr:sp macro="" textlink="">
      <xdr:nvSpPr>
        <xdr:cNvPr id="825" name="楕円 824"/>
        <xdr:cNvSpPr/>
      </xdr:nvSpPr>
      <xdr:spPr>
        <a:xfrm>
          <a:off x="18605500" y="100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69022</xdr:rowOff>
    </xdr:from>
    <xdr:ext cx="378565" cy="259045"/>
    <xdr:sp macro="" textlink="">
      <xdr:nvSpPr>
        <xdr:cNvPr id="826" name="テキスト ボックス 825"/>
        <xdr:cNvSpPr txBox="1"/>
      </xdr:nvSpPr>
      <xdr:spPr>
        <a:xfrm>
          <a:off x="18467017" y="10184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8" name="直線コネクタ 83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9" name="テキスト ボックス 83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0" name="直線コネクタ 83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1" name="テキスト ボックス 84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2" name="直線コネクタ 84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3" name="テキスト ボックス 84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4" name="直線コネクタ 84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5" name="テキスト ボックス 84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6" name="直線コネクタ 84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7" name="テキスト ボックス 84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8" name="直線コネクタ 84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9" name="テキスト ボックス 84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85587</xdr:rowOff>
    </xdr:from>
    <xdr:to>
      <xdr:col>116</xdr:col>
      <xdr:colOff>62864</xdr:colOff>
      <xdr:row>79</xdr:row>
      <xdr:rowOff>20028</xdr:rowOff>
    </xdr:to>
    <xdr:cxnSp macro="">
      <xdr:nvCxnSpPr>
        <xdr:cNvPr id="853" name="直線コネクタ 852"/>
        <xdr:cNvCxnSpPr/>
      </xdr:nvCxnSpPr>
      <xdr:spPr>
        <a:xfrm flipV="1">
          <a:off x="22159595" y="12087087"/>
          <a:ext cx="1269" cy="1477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54" name="繰出金最小値テキスト"/>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55" name="直線コネクタ 854"/>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32264</xdr:rowOff>
    </xdr:from>
    <xdr:ext cx="599010" cy="259045"/>
    <xdr:sp macro="" textlink="">
      <xdr:nvSpPr>
        <xdr:cNvPr id="856" name="繰出金最大値テキスト"/>
        <xdr:cNvSpPr txBox="1"/>
      </xdr:nvSpPr>
      <xdr:spPr>
        <a:xfrm>
          <a:off x="22212300" y="11862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85587</xdr:rowOff>
    </xdr:from>
    <xdr:to>
      <xdr:col>116</xdr:col>
      <xdr:colOff>152400</xdr:colOff>
      <xdr:row>70</xdr:row>
      <xdr:rowOff>85587</xdr:rowOff>
    </xdr:to>
    <xdr:cxnSp macro="">
      <xdr:nvCxnSpPr>
        <xdr:cNvPr id="857" name="直線コネクタ 856"/>
        <xdr:cNvCxnSpPr/>
      </xdr:nvCxnSpPr>
      <xdr:spPr>
        <a:xfrm>
          <a:off x="22072600" y="12087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101622</xdr:rowOff>
    </xdr:from>
    <xdr:to>
      <xdr:col>116</xdr:col>
      <xdr:colOff>63500</xdr:colOff>
      <xdr:row>77</xdr:row>
      <xdr:rowOff>39737</xdr:rowOff>
    </xdr:to>
    <xdr:cxnSp macro="">
      <xdr:nvCxnSpPr>
        <xdr:cNvPr id="858" name="直線コネクタ 857"/>
        <xdr:cNvCxnSpPr/>
      </xdr:nvCxnSpPr>
      <xdr:spPr>
        <a:xfrm flipV="1">
          <a:off x="21323300" y="13131822"/>
          <a:ext cx="838200" cy="10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37171</xdr:rowOff>
    </xdr:from>
    <xdr:ext cx="534377" cy="259045"/>
    <xdr:sp macro="" textlink="">
      <xdr:nvSpPr>
        <xdr:cNvPr id="859" name="繰出金平均値テキスト"/>
        <xdr:cNvSpPr txBox="1"/>
      </xdr:nvSpPr>
      <xdr:spPr>
        <a:xfrm>
          <a:off x="22212300" y="12895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14295</xdr:rowOff>
    </xdr:from>
    <xdr:to>
      <xdr:col>116</xdr:col>
      <xdr:colOff>114300</xdr:colOff>
      <xdr:row>76</xdr:row>
      <xdr:rowOff>115895</xdr:rowOff>
    </xdr:to>
    <xdr:sp macro="" textlink="">
      <xdr:nvSpPr>
        <xdr:cNvPr id="860" name="フローチャート: 判断 859"/>
        <xdr:cNvSpPr/>
      </xdr:nvSpPr>
      <xdr:spPr>
        <a:xfrm>
          <a:off x="221107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163295</xdr:rowOff>
    </xdr:from>
    <xdr:to>
      <xdr:col>111</xdr:col>
      <xdr:colOff>177800</xdr:colOff>
      <xdr:row>77</xdr:row>
      <xdr:rowOff>39737</xdr:rowOff>
    </xdr:to>
    <xdr:cxnSp macro="">
      <xdr:nvCxnSpPr>
        <xdr:cNvPr id="861" name="直線コネクタ 860"/>
        <xdr:cNvCxnSpPr/>
      </xdr:nvCxnSpPr>
      <xdr:spPr>
        <a:xfrm>
          <a:off x="20434300" y="13193495"/>
          <a:ext cx="889000" cy="4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63591</xdr:rowOff>
    </xdr:from>
    <xdr:to>
      <xdr:col>112</xdr:col>
      <xdr:colOff>38100</xdr:colOff>
      <xdr:row>75</xdr:row>
      <xdr:rowOff>165190</xdr:rowOff>
    </xdr:to>
    <xdr:sp macro="" textlink="">
      <xdr:nvSpPr>
        <xdr:cNvPr id="862" name="フローチャート: 判断 861"/>
        <xdr:cNvSpPr/>
      </xdr:nvSpPr>
      <xdr:spPr>
        <a:xfrm>
          <a:off x="21272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10268</xdr:rowOff>
    </xdr:from>
    <xdr:ext cx="534377" cy="259045"/>
    <xdr:sp macro="" textlink="">
      <xdr:nvSpPr>
        <xdr:cNvPr id="863" name="テキスト ボックス 862"/>
        <xdr:cNvSpPr txBox="1"/>
      </xdr:nvSpPr>
      <xdr:spPr>
        <a:xfrm>
          <a:off x="21056111" y="126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159769</xdr:rowOff>
    </xdr:from>
    <xdr:to>
      <xdr:col>107</xdr:col>
      <xdr:colOff>50800</xdr:colOff>
      <xdr:row>76</xdr:row>
      <xdr:rowOff>163295</xdr:rowOff>
    </xdr:to>
    <xdr:cxnSp macro="">
      <xdr:nvCxnSpPr>
        <xdr:cNvPr id="864" name="直線コネクタ 863"/>
        <xdr:cNvCxnSpPr/>
      </xdr:nvCxnSpPr>
      <xdr:spPr>
        <a:xfrm>
          <a:off x="19545300" y="13189969"/>
          <a:ext cx="889000" cy="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116985</xdr:rowOff>
    </xdr:from>
    <xdr:to>
      <xdr:col>107</xdr:col>
      <xdr:colOff>101600</xdr:colOff>
      <xdr:row>76</xdr:row>
      <xdr:rowOff>47135</xdr:rowOff>
    </xdr:to>
    <xdr:sp macro="" textlink="">
      <xdr:nvSpPr>
        <xdr:cNvPr id="865" name="フローチャート: 判断 864"/>
        <xdr:cNvSpPr/>
      </xdr:nvSpPr>
      <xdr:spPr>
        <a:xfrm>
          <a:off x="20383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63662</xdr:rowOff>
    </xdr:from>
    <xdr:ext cx="534377" cy="259045"/>
    <xdr:sp macro="" textlink="">
      <xdr:nvSpPr>
        <xdr:cNvPr id="866" name="テキスト ボックス 865"/>
        <xdr:cNvSpPr txBox="1"/>
      </xdr:nvSpPr>
      <xdr:spPr>
        <a:xfrm>
          <a:off x="20167111" y="127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159769</xdr:rowOff>
    </xdr:from>
    <xdr:to>
      <xdr:col>102</xdr:col>
      <xdr:colOff>114300</xdr:colOff>
      <xdr:row>77</xdr:row>
      <xdr:rowOff>4973</xdr:rowOff>
    </xdr:to>
    <xdr:cxnSp macro="">
      <xdr:nvCxnSpPr>
        <xdr:cNvPr id="867" name="直線コネクタ 866"/>
        <xdr:cNvCxnSpPr/>
      </xdr:nvCxnSpPr>
      <xdr:spPr>
        <a:xfrm flipV="1">
          <a:off x="18656300" y="13189969"/>
          <a:ext cx="889000" cy="1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111205</xdr:rowOff>
    </xdr:from>
    <xdr:to>
      <xdr:col>102</xdr:col>
      <xdr:colOff>165100</xdr:colOff>
      <xdr:row>76</xdr:row>
      <xdr:rowOff>41356</xdr:rowOff>
    </xdr:to>
    <xdr:sp macro="" textlink="">
      <xdr:nvSpPr>
        <xdr:cNvPr id="868" name="フローチャート: 判断 867"/>
        <xdr:cNvSpPr/>
      </xdr:nvSpPr>
      <xdr:spPr>
        <a:xfrm>
          <a:off x="194945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57882</xdr:rowOff>
    </xdr:from>
    <xdr:ext cx="534377" cy="259045"/>
    <xdr:sp macro="" textlink="">
      <xdr:nvSpPr>
        <xdr:cNvPr id="869" name="テキスト ボックス 868"/>
        <xdr:cNvSpPr txBox="1"/>
      </xdr:nvSpPr>
      <xdr:spPr>
        <a:xfrm>
          <a:off x="19278111" y="1274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110862</xdr:rowOff>
    </xdr:from>
    <xdr:to>
      <xdr:col>98</xdr:col>
      <xdr:colOff>38100</xdr:colOff>
      <xdr:row>76</xdr:row>
      <xdr:rowOff>41011</xdr:rowOff>
    </xdr:to>
    <xdr:sp macro="" textlink="">
      <xdr:nvSpPr>
        <xdr:cNvPr id="870" name="フローチャート: 判断 869"/>
        <xdr:cNvSpPr/>
      </xdr:nvSpPr>
      <xdr:spPr>
        <a:xfrm>
          <a:off x="18605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57539</xdr:rowOff>
    </xdr:from>
    <xdr:ext cx="534377" cy="259045"/>
    <xdr:sp macro="" textlink="">
      <xdr:nvSpPr>
        <xdr:cNvPr id="871" name="テキスト ボックス 870"/>
        <xdr:cNvSpPr txBox="1"/>
      </xdr:nvSpPr>
      <xdr:spPr>
        <a:xfrm>
          <a:off x="18389111" y="1274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50822</xdr:rowOff>
    </xdr:from>
    <xdr:to>
      <xdr:col>116</xdr:col>
      <xdr:colOff>114300</xdr:colOff>
      <xdr:row>76</xdr:row>
      <xdr:rowOff>152422</xdr:rowOff>
    </xdr:to>
    <xdr:sp macro="" textlink="">
      <xdr:nvSpPr>
        <xdr:cNvPr id="877" name="楕円 876"/>
        <xdr:cNvSpPr/>
      </xdr:nvSpPr>
      <xdr:spPr>
        <a:xfrm>
          <a:off x="22110700" y="1308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29249</xdr:rowOff>
    </xdr:from>
    <xdr:ext cx="534377" cy="259045"/>
    <xdr:sp macro="" textlink="">
      <xdr:nvSpPr>
        <xdr:cNvPr id="878" name="繰出金該当値テキスト"/>
        <xdr:cNvSpPr txBox="1"/>
      </xdr:nvSpPr>
      <xdr:spPr>
        <a:xfrm>
          <a:off x="22212300" y="1305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160387</xdr:rowOff>
    </xdr:from>
    <xdr:to>
      <xdr:col>112</xdr:col>
      <xdr:colOff>38100</xdr:colOff>
      <xdr:row>77</xdr:row>
      <xdr:rowOff>90537</xdr:rowOff>
    </xdr:to>
    <xdr:sp macro="" textlink="">
      <xdr:nvSpPr>
        <xdr:cNvPr id="879" name="楕円 878"/>
        <xdr:cNvSpPr/>
      </xdr:nvSpPr>
      <xdr:spPr>
        <a:xfrm>
          <a:off x="21272500" y="1319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81664</xdr:rowOff>
    </xdr:from>
    <xdr:ext cx="534377" cy="259045"/>
    <xdr:sp macro="" textlink="">
      <xdr:nvSpPr>
        <xdr:cNvPr id="880" name="テキスト ボックス 879"/>
        <xdr:cNvSpPr txBox="1"/>
      </xdr:nvSpPr>
      <xdr:spPr>
        <a:xfrm>
          <a:off x="21056111" y="1328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112495</xdr:rowOff>
    </xdr:from>
    <xdr:to>
      <xdr:col>107</xdr:col>
      <xdr:colOff>101600</xdr:colOff>
      <xdr:row>77</xdr:row>
      <xdr:rowOff>42645</xdr:rowOff>
    </xdr:to>
    <xdr:sp macro="" textlink="">
      <xdr:nvSpPr>
        <xdr:cNvPr id="881" name="楕円 880"/>
        <xdr:cNvSpPr/>
      </xdr:nvSpPr>
      <xdr:spPr>
        <a:xfrm>
          <a:off x="20383500" y="1314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33772</xdr:rowOff>
    </xdr:from>
    <xdr:ext cx="534377" cy="259045"/>
    <xdr:sp macro="" textlink="">
      <xdr:nvSpPr>
        <xdr:cNvPr id="882" name="テキスト ボックス 881"/>
        <xdr:cNvSpPr txBox="1"/>
      </xdr:nvSpPr>
      <xdr:spPr>
        <a:xfrm>
          <a:off x="20167111" y="1323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108969</xdr:rowOff>
    </xdr:from>
    <xdr:to>
      <xdr:col>102</xdr:col>
      <xdr:colOff>165100</xdr:colOff>
      <xdr:row>77</xdr:row>
      <xdr:rowOff>39119</xdr:rowOff>
    </xdr:to>
    <xdr:sp macro="" textlink="">
      <xdr:nvSpPr>
        <xdr:cNvPr id="883" name="楕円 882"/>
        <xdr:cNvSpPr/>
      </xdr:nvSpPr>
      <xdr:spPr>
        <a:xfrm>
          <a:off x="19494500" y="1313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30246</xdr:rowOff>
    </xdr:from>
    <xdr:ext cx="534377" cy="259045"/>
    <xdr:sp macro="" textlink="">
      <xdr:nvSpPr>
        <xdr:cNvPr id="884" name="テキスト ボックス 883"/>
        <xdr:cNvSpPr txBox="1"/>
      </xdr:nvSpPr>
      <xdr:spPr>
        <a:xfrm>
          <a:off x="19278111" y="1323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125623</xdr:rowOff>
    </xdr:from>
    <xdr:to>
      <xdr:col>98</xdr:col>
      <xdr:colOff>38100</xdr:colOff>
      <xdr:row>77</xdr:row>
      <xdr:rowOff>55773</xdr:rowOff>
    </xdr:to>
    <xdr:sp macro="" textlink="">
      <xdr:nvSpPr>
        <xdr:cNvPr id="885" name="楕円 884"/>
        <xdr:cNvSpPr/>
      </xdr:nvSpPr>
      <xdr:spPr>
        <a:xfrm>
          <a:off x="18605500" y="1315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46900</xdr:rowOff>
    </xdr:from>
    <xdr:ext cx="534377" cy="259045"/>
    <xdr:sp macro="" textlink="">
      <xdr:nvSpPr>
        <xdr:cNvPr id="886" name="テキスト ボックス 885"/>
        <xdr:cNvSpPr txBox="1"/>
      </xdr:nvSpPr>
      <xdr:spPr>
        <a:xfrm>
          <a:off x="18389111" y="1324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人件費に係る数値について、新型コロナウイルス感染症の影響により人口が前年度より</a:t>
          </a:r>
          <a:r>
            <a:rPr kumimoji="1" lang="en-US" altLang="ja-JP" sz="1300">
              <a:latin typeface="ＭＳ Ｐゴシック" panose="020B0600070205080204" pitchFamily="50" charset="-128"/>
              <a:ea typeface="ＭＳ Ｐゴシック" panose="020B0600070205080204" pitchFamily="50" charset="-128"/>
            </a:rPr>
            <a:t>11.7%</a:t>
          </a:r>
          <a:r>
            <a:rPr kumimoji="1" lang="ja-JP" altLang="en-US" sz="1300">
              <a:latin typeface="ＭＳ Ｐゴシック" panose="020B0600070205080204" pitchFamily="50" charset="-128"/>
              <a:ea typeface="ＭＳ Ｐゴシック" panose="020B0600070205080204" pitchFamily="50" charset="-128"/>
            </a:rPr>
            <a:t>減少した事が、大きく上昇した要因の一つである。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補修費に係る数値について、類似団体平均を大きく上回り、今年度も類似団体内順位２位となっている。北海道内でも有数の豪雪地帯であり、除排雪経費が毎年多額の支出を要する事が大きな要因の一つである。</a:t>
          </a:r>
        </a:p>
        <a:p>
          <a:r>
            <a:rPr kumimoji="1" lang="ja-JP" altLang="en-US" sz="1300">
              <a:latin typeface="ＭＳ Ｐゴシック" panose="020B0600070205080204" pitchFamily="50" charset="-128"/>
              <a:ea typeface="ＭＳ Ｐゴシック" panose="020B0600070205080204" pitchFamily="50" charset="-128"/>
            </a:rPr>
            <a:t>物件費に係る数値について、燃料費、光熱水費等の需用費は当初予算より厳しく査定を行うなど、経費削減努力を続けているものの、施設の維持管理に係る経費が増加傾向にある事から類似団体平均を上回り続けている。</a:t>
          </a:r>
        </a:p>
        <a:p>
          <a:r>
            <a:rPr kumimoji="1" lang="ja-JP" altLang="en-US" sz="1300">
              <a:latin typeface="ＭＳ Ｐゴシック" panose="020B0600070205080204" pitchFamily="50" charset="-128"/>
              <a:ea typeface="ＭＳ Ｐゴシック" panose="020B0600070205080204" pitchFamily="50" charset="-128"/>
            </a:rPr>
            <a:t>普通建設事業費については、新庁舎建替事業の建設工事、北海道新幹線ルートに支障物件となる町道西３丁目南通・第１倶登山橋整備事業の工事より、決算額が増加し、結果として類似団体を上回る結果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北海道倶知安町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15,123
14,300
261.34
13,167,150
12,914,539
248,463
5,169,176
10,642,268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95.9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24747</xdr:rowOff>
    </xdr:from>
    <xdr:to>
      <xdr:col>24</xdr:col>
      <xdr:colOff>62865</xdr:colOff>
      <xdr:row>38</xdr:row>
      <xdr:rowOff>75039</xdr:rowOff>
    </xdr:to>
    <xdr:cxnSp macro="">
      <xdr:nvCxnSpPr>
        <xdr:cNvPr id="58" name="直線コネクタ 57"/>
        <xdr:cNvCxnSpPr/>
      </xdr:nvCxnSpPr>
      <xdr:spPr>
        <a:xfrm flipV="1">
          <a:off x="4633595" y="5168247"/>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78866</xdr:rowOff>
    </xdr:from>
    <xdr:ext cx="469744" cy="259045"/>
    <xdr:sp macro="" textlink="">
      <xdr:nvSpPr>
        <xdr:cNvPr id="59" name="議会費最小値テキスト"/>
        <xdr:cNvSpPr txBox="1"/>
      </xdr:nvSpPr>
      <xdr:spPr>
        <a:xfrm>
          <a:off x="4686300" y="659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75039</xdr:rowOff>
    </xdr:from>
    <xdr:to>
      <xdr:col>24</xdr:col>
      <xdr:colOff>152400</xdr:colOff>
      <xdr:row>38</xdr:row>
      <xdr:rowOff>75039</xdr:rowOff>
    </xdr:to>
    <xdr:cxnSp macro="">
      <xdr:nvCxnSpPr>
        <xdr:cNvPr id="60" name="直線コネクタ 59"/>
        <xdr:cNvCxnSpPr/>
      </xdr:nvCxnSpPr>
      <xdr:spPr>
        <a:xfrm>
          <a:off x="4546600" y="659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142874</xdr:rowOff>
    </xdr:from>
    <xdr:ext cx="469744" cy="259045"/>
    <xdr:sp macro="" textlink="">
      <xdr:nvSpPr>
        <xdr:cNvPr id="61" name="議会費最大値テキスト"/>
        <xdr:cNvSpPr txBox="1"/>
      </xdr:nvSpPr>
      <xdr:spPr>
        <a:xfrm>
          <a:off x="4686300" y="494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24747</xdr:rowOff>
    </xdr:from>
    <xdr:to>
      <xdr:col>24</xdr:col>
      <xdr:colOff>152400</xdr:colOff>
      <xdr:row>30</xdr:row>
      <xdr:rowOff>24747</xdr:rowOff>
    </xdr:to>
    <xdr:cxnSp macro="">
      <xdr:nvCxnSpPr>
        <xdr:cNvPr id="62" name="直線コネクタ 61"/>
        <xdr:cNvCxnSpPr/>
      </xdr:nvCxnSpPr>
      <xdr:spPr>
        <a:xfrm>
          <a:off x="4546600" y="516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21481</xdr:rowOff>
    </xdr:from>
    <xdr:to>
      <xdr:col>24</xdr:col>
      <xdr:colOff>63500</xdr:colOff>
      <xdr:row>35</xdr:row>
      <xdr:rowOff>55118</xdr:rowOff>
    </xdr:to>
    <xdr:cxnSp macro="">
      <xdr:nvCxnSpPr>
        <xdr:cNvPr id="63" name="直線コネクタ 62"/>
        <xdr:cNvCxnSpPr/>
      </xdr:nvCxnSpPr>
      <xdr:spPr>
        <a:xfrm flipV="1">
          <a:off x="3797300" y="5850781"/>
          <a:ext cx="838200" cy="20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12790</xdr:rowOff>
    </xdr:from>
    <xdr:ext cx="469744" cy="259045"/>
    <xdr:sp macro="" textlink="">
      <xdr:nvSpPr>
        <xdr:cNvPr id="64" name="議会費平均値テキスト"/>
        <xdr:cNvSpPr txBox="1"/>
      </xdr:nvSpPr>
      <xdr:spPr>
        <a:xfrm>
          <a:off x="4686300" y="5842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34363</xdr:rowOff>
    </xdr:from>
    <xdr:to>
      <xdr:col>24</xdr:col>
      <xdr:colOff>114300</xdr:colOff>
      <xdr:row>34</xdr:row>
      <xdr:rowOff>135963</xdr:rowOff>
    </xdr:to>
    <xdr:sp macro="" textlink="">
      <xdr:nvSpPr>
        <xdr:cNvPr id="65" name="フローチャート: 判断 64"/>
        <xdr:cNvSpPr/>
      </xdr:nvSpPr>
      <xdr:spPr>
        <a:xfrm>
          <a:off x="4584700" y="586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35524</xdr:rowOff>
    </xdr:from>
    <xdr:to>
      <xdr:col>19</xdr:col>
      <xdr:colOff>177800</xdr:colOff>
      <xdr:row>35</xdr:row>
      <xdr:rowOff>55118</xdr:rowOff>
    </xdr:to>
    <xdr:cxnSp macro="">
      <xdr:nvCxnSpPr>
        <xdr:cNvPr id="66" name="直線コネクタ 65"/>
        <xdr:cNvCxnSpPr/>
      </xdr:nvCxnSpPr>
      <xdr:spPr>
        <a:xfrm>
          <a:off x="2908300" y="5864824"/>
          <a:ext cx="889000" cy="19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157480</xdr:rowOff>
    </xdr:from>
    <xdr:to>
      <xdr:col>20</xdr:col>
      <xdr:colOff>38100</xdr:colOff>
      <xdr:row>34</xdr:row>
      <xdr:rowOff>87630</xdr:rowOff>
    </xdr:to>
    <xdr:sp macro="" textlink="">
      <xdr:nvSpPr>
        <xdr:cNvPr id="67" name="フローチャート: 判断 66"/>
        <xdr:cNvSpPr/>
      </xdr:nvSpPr>
      <xdr:spPr>
        <a:xfrm>
          <a:off x="3746500" y="581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104157</xdr:rowOff>
    </xdr:from>
    <xdr:ext cx="469744" cy="259045"/>
    <xdr:sp macro="" textlink="">
      <xdr:nvSpPr>
        <xdr:cNvPr id="68" name="テキスト ボックス 67"/>
        <xdr:cNvSpPr txBox="1"/>
      </xdr:nvSpPr>
      <xdr:spPr>
        <a:xfrm>
          <a:off x="3562428" y="559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35524</xdr:rowOff>
    </xdr:from>
    <xdr:to>
      <xdr:col>15</xdr:col>
      <xdr:colOff>50800</xdr:colOff>
      <xdr:row>34</xdr:row>
      <xdr:rowOff>54465</xdr:rowOff>
    </xdr:to>
    <xdr:cxnSp macro="">
      <xdr:nvCxnSpPr>
        <xdr:cNvPr id="69" name="直線コネクタ 68"/>
        <xdr:cNvCxnSpPr/>
      </xdr:nvCxnSpPr>
      <xdr:spPr>
        <a:xfrm flipV="1">
          <a:off x="2019300" y="5864824"/>
          <a:ext cx="8890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23259</xdr:rowOff>
    </xdr:from>
    <xdr:to>
      <xdr:col>15</xdr:col>
      <xdr:colOff>101600</xdr:colOff>
      <xdr:row>34</xdr:row>
      <xdr:rowOff>124859</xdr:rowOff>
    </xdr:to>
    <xdr:sp macro="" textlink="">
      <xdr:nvSpPr>
        <xdr:cNvPr id="70" name="フローチャート: 判断 69"/>
        <xdr:cNvSpPr/>
      </xdr:nvSpPr>
      <xdr:spPr>
        <a:xfrm>
          <a:off x="28575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115986</xdr:rowOff>
    </xdr:from>
    <xdr:ext cx="469744" cy="259045"/>
    <xdr:sp macro="" textlink="">
      <xdr:nvSpPr>
        <xdr:cNvPr id="71" name="テキスト ボックス 70"/>
        <xdr:cNvSpPr txBox="1"/>
      </xdr:nvSpPr>
      <xdr:spPr>
        <a:xfrm>
          <a:off x="2673428" y="594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54465</xdr:rowOff>
    </xdr:from>
    <xdr:to>
      <xdr:col>10</xdr:col>
      <xdr:colOff>114300</xdr:colOff>
      <xdr:row>35</xdr:row>
      <xdr:rowOff>1887</xdr:rowOff>
    </xdr:to>
    <xdr:cxnSp macro="">
      <xdr:nvCxnSpPr>
        <xdr:cNvPr id="72" name="直線コネクタ 71"/>
        <xdr:cNvCxnSpPr/>
      </xdr:nvCxnSpPr>
      <xdr:spPr>
        <a:xfrm flipV="1">
          <a:off x="1130300" y="5883765"/>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4971</xdr:rowOff>
    </xdr:from>
    <xdr:to>
      <xdr:col>10</xdr:col>
      <xdr:colOff>165100</xdr:colOff>
      <xdr:row>34</xdr:row>
      <xdr:rowOff>106571</xdr:rowOff>
    </xdr:to>
    <xdr:sp macro="" textlink="">
      <xdr:nvSpPr>
        <xdr:cNvPr id="73" name="フローチャート: 判断 72"/>
        <xdr:cNvSpPr/>
      </xdr:nvSpPr>
      <xdr:spPr>
        <a:xfrm>
          <a:off x="1968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97698</xdr:rowOff>
    </xdr:from>
    <xdr:ext cx="469744" cy="259045"/>
    <xdr:sp macro="" textlink="">
      <xdr:nvSpPr>
        <xdr:cNvPr id="74" name="テキスト ボックス 73"/>
        <xdr:cNvSpPr txBox="1"/>
      </xdr:nvSpPr>
      <xdr:spPr>
        <a:xfrm>
          <a:off x="1784428" y="592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10196</xdr:rowOff>
    </xdr:from>
    <xdr:to>
      <xdr:col>6</xdr:col>
      <xdr:colOff>38100</xdr:colOff>
      <xdr:row>34</xdr:row>
      <xdr:rowOff>111796</xdr:rowOff>
    </xdr:to>
    <xdr:sp macro="" textlink="">
      <xdr:nvSpPr>
        <xdr:cNvPr id="75" name="フローチャート: 判断 74"/>
        <xdr:cNvSpPr/>
      </xdr:nvSpPr>
      <xdr:spPr>
        <a:xfrm>
          <a:off x="1079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128323</xdr:rowOff>
    </xdr:from>
    <xdr:ext cx="469744" cy="259045"/>
    <xdr:sp macro="" textlink="">
      <xdr:nvSpPr>
        <xdr:cNvPr id="76" name="テキスト ボックス 75"/>
        <xdr:cNvSpPr txBox="1"/>
      </xdr:nvSpPr>
      <xdr:spPr>
        <a:xfrm>
          <a:off x="895428" y="56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142131</xdr:rowOff>
    </xdr:from>
    <xdr:to>
      <xdr:col>24</xdr:col>
      <xdr:colOff>114300</xdr:colOff>
      <xdr:row>34</xdr:row>
      <xdr:rowOff>72281</xdr:rowOff>
    </xdr:to>
    <xdr:sp macro="" textlink="">
      <xdr:nvSpPr>
        <xdr:cNvPr id="82" name="楕円 81"/>
        <xdr:cNvSpPr/>
      </xdr:nvSpPr>
      <xdr:spPr>
        <a:xfrm>
          <a:off x="4584700" y="579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165008</xdr:rowOff>
    </xdr:from>
    <xdr:ext cx="469744" cy="259045"/>
    <xdr:sp macro="" textlink="">
      <xdr:nvSpPr>
        <xdr:cNvPr id="83" name="議会費該当値テキスト"/>
        <xdr:cNvSpPr txBox="1"/>
      </xdr:nvSpPr>
      <xdr:spPr>
        <a:xfrm>
          <a:off x="4686300" y="565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4318</xdr:rowOff>
    </xdr:from>
    <xdr:to>
      <xdr:col>20</xdr:col>
      <xdr:colOff>38100</xdr:colOff>
      <xdr:row>35</xdr:row>
      <xdr:rowOff>105918</xdr:rowOff>
    </xdr:to>
    <xdr:sp macro="" textlink="">
      <xdr:nvSpPr>
        <xdr:cNvPr id="84" name="楕円 83"/>
        <xdr:cNvSpPr/>
      </xdr:nvSpPr>
      <xdr:spPr>
        <a:xfrm>
          <a:off x="3746500" y="600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97045</xdr:rowOff>
    </xdr:from>
    <xdr:ext cx="469744" cy="259045"/>
    <xdr:sp macro="" textlink="">
      <xdr:nvSpPr>
        <xdr:cNvPr id="85" name="テキスト ボックス 84"/>
        <xdr:cNvSpPr txBox="1"/>
      </xdr:nvSpPr>
      <xdr:spPr>
        <a:xfrm>
          <a:off x="3562428" y="6097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156174</xdr:rowOff>
    </xdr:from>
    <xdr:to>
      <xdr:col>15</xdr:col>
      <xdr:colOff>101600</xdr:colOff>
      <xdr:row>34</xdr:row>
      <xdr:rowOff>86324</xdr:rowOff>
    </xdr:to>
    <xdr:sp macro="" textlink="">
      <xdr:nvSpPr>
        <xdr:cNvPr id="86" name="楕円 85"/>
        <xdr:cNvSpPr/>
      </xdr:nvSpPr>
      <xdr:spPr>
        <a:xfrm>
          <a:off x="2857500" y="581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102851</xdr:rowOff>
    </xdr:from>
    <xdr:ext cx="469744" cy="259045"/>
    <xdr:sp macro="" textlink="">
      <xdr:nvSpPr>
        <xdr:cNvPr id="87" name="テキスト ボックス 86"/>
        <xdr:cNvSpPr txBox="1"/>
      </xdr:nvSpPr>
      <xdr:spPr>
        <a:xfrm>
          <a:off x="2673428" y="558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3665</xdr:rowOff>
    </xdr:from>
    <xdr:to>
      <xdr:col>10</xdr:col>
      <xdr:colOff>165100</xdr:colOff>
      <xdr:row>34</xdr:row>
      <xdr:rowOff>105265</xdr:rowOff>
    </xdr:to>
    <xdr:sp macro="" textlink="">
      <xdr:nvSpPr>
        <xdr:cNvPr id="88" name="楕円 87"/>
        <xdr:cNvSpPr/>
      </xdr:nvSpPr>
      <xdr:spPr>
        <a:xfrm>
          <a:off x="1968500" y="583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121792</xdr:rowOff>
    </xdr:from>
    <xdr:ext cx="469744" cy="259045"/>
    <xdr:sp macro="" textlink="">
      <xdr:nvSpPr>
        <xdr:cNvPr id="89" name="テキスト ボックス 88"/>
        <xdr:cNvSpPr txBox="1"/>
      </xdr:nvSpPr>
      <xdr:spPr>
        <a:xfrm>
          <a:off x="1784428" y="560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122537</xdr:rowOff>
    </xdr:from>
    <xdr:to>
      <xdr:col>6</xdr:col>
      <xdr:colOff>38100</xdr:colOff>
      <xdr:row>35</xdr:row>
      <xdr:rowOff>52687</xdr:rowOff>
    </xdr:to>
    <xdr:sp macro="" textlink="">
      <xdr:nvSpPr>
        <xdr:cNvPr id="90" name="楕円 89"/>
        <xdr:cNvSpPr/>
      </xdr:nvSpPr>
      <xdr:spPr>
        <a:xfrm>
          <a:off x="1079500" y="595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43814</xdr:rowOff>
    </xdr:from>
    <xdr:ext cx="469744" cy="259045"/>
    <xdr:sp macro="" textlink="">
      <xdr:nvSpPr>
        <xdr:cNvPr id="91" name="テキスト ボックス 90"/>
        <xdr:cNvSpPr txBox="1"/>
      </xdr:nvSpPr>
      <xdr:spPr>
        <a:xfrm>
          <a:off x="895428" y="604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59016</xdr:rowOff>
    </xdr:from>
    <xdr:to>
      <xdr:col>24</xdr:col>
      <xdr:colOff>62865</xdr:colOff>
      <xdr:row>56</xdr:row>
      <xdr:rowOff>157638</xdr:rowOff>
    </xdr:to>
    <xdr:cxnSp macro="">
      <xdr:nvCxnSpPr>
        <xdr:cNvPr id="115" name="直線コネクタ 114"/>
        <xdr:cNvCxnSpPr/>
      </xdr:nvCxnSpPr>
      <xdr:spPr>
        <a:xfrm flipV="1">
          <a:off x="4633595" y="8631516"/>
          <a:ext cx="1270" cy="112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161465</xdr:rowOff>
    </xdr:from>
    <xdr:ext cx="599010" cy="259045"/>
    <xdr:sp macro="" textlink="">
      <xdr:nvSpPr>
        <xdr:cNvPr id="116" name="総務費最小値テキスト"/>
        <xdr:cNvSpPr txBox="1"/>
      </xdr:nvSpPr>
      <xdr:spPr>
        <a:xfrm>
          <a:off x="4686300" y="9762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157638</xdr:rowOff>
    </xdr:from>
    <xdr:to>
      <xdr:col>24</xdr:col>
      <xdr:colOff>152400</xdr:colOff>
      <xdr:row>56</xdr:row>
      <xdr:rowOff>157638</xdr:rowOff>
    </xdr:to>
    <xdr:cxnSp macro="">
      <xdr:nvCxnSpPr>
        <xdr:cNvPr id="117" name="直線コネクタ 116"/>
        <xdr:cNvCxnSpPr/>
      </xdr:nvCxnSpPr>
      <xdr:spPr>
        <a:xfrm>
          <a:off x="4546600" y="9758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5693</xdr:rowOff>
    </xdr:from>
    <xdr:ext cx="599010" cy="259045"/>
    <xdr:sp macro="" textlink="">
      <xdr:nvSpPr>
        <xdr:cNvPr id="118" name="総務費最大値テキスト"/>
        <xdr:cNvSpPr txBox="1"/>
      </xdr:nvSpPr>
      <xdr:spPr>
        <a:xfrm>
          <a:off x="4686300" y="8406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401,177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59016</xdr:rowOff>
    </xdr:from>
    <xdr:to>
      <xdr:col>24</xdr:col>
      <xdr:colOff>152400</xdr:colOff>
      <xdr:row>50</xdr:row>
      <xdr:rowOff>59016</xdr:rowOff>
    </xdr:to>
    <xdr:cxnSp macro="">
      <xdr:nvCxnSpPr>
        <xdr:cNvPr id="119" name="直線コネクタ 118"/>
        <xdr:cNvCxnSpPr/>
      </xdr:nvCxnSpPr>
      <xdr:spPr>
        <a:xfrm>
          <a:off x="4546600" y="863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82882</xdr:rowOff>
    </xdr:from>
    <xdr:to>
      <xdr:col>24</xdr:col>
      <xdr:colOff>63500</xdr:colOff>
      <xdr:row>56</xdr:row>
      <xdr:rowOff>85621</xdr:rowOff>
    </xdr:to>
    <xdr:cxnSp macro="">
      <xdr:nvCxnSpPr>
        <xdr:cNvPr id="120" name="直線コネクタ 119"/>
        <xdr:cNvCxnSpPr/>
      </xdr:nvCxnSpPr>
      <xdr:spPr>
        <a:xfrm flipV="1">
          <a:off x="3797300" y="8826832"/>
          <a:ext cx="838200" cy="85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1829</xdr:rowOff>
    </xdr:from>
    <xdr:ext cx="599010" cy="259045"/>
    <xdr:sp macro="" textlink="">
      <xdr:nvSpPr>
        <xdr:cNvPr id="121" name="総務費平均値テキスト"/>
        <xdr:cNvSpPr txBox="1"/>
      </xdr:nvSpPr>
      <xdr:spPr>
        <a:xfrm>
          <a:off x="4686300" y="9260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23402</xdr:rowOff>
    </xdr:from>
    <xdr:to>
      <xdr:col>24</xdr:col>
      <xdr:colOff>114300</xdr:colOff>
      <xdr:row>54</xdr:row>
      <xdr:rowOff>125002</xdr:rowOff>
    </xdr:to>
    <xdr:sp macro="" textlink="">
      <xdr:nvSpPr>
        <xdr:cNvPr id="122" name="フローチャート: 判断 121"/>
        <xdr:cNvSpPr/>
      </xdr:nvSpPr>
      <xdr:spPr>
        <a:xfrm>
          <a:off x="4584700" y="92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85621</xdr:rowOff>
    </xdr:from>
    <xdr:to>
      <xdr:col>19</xdr:col>
      <xdr:colOff>177800</xdr:colOff>
      <xdr:row>57</xdr:row>
      <xdr:rowOff>113461</xdr:rowOff>
    </xdr:to>
    <xdr:cxnSp macro="">
      <xdr:nvCxnSpPr>
        <xdr:cNvPr id="123" name="直線コネクタ 122"/>
        <xdr:cNvCxnSpPr/>
      </xdr:nvCxnSpPr>
      <xdr:spPr>
        <a:xfrm flipV="1">
          <a:off x="2908300" y="9686821"/>
          <a:ext cx="889000" cy="19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142209</xdr:rowOff>
    </xdr:from>
    <xdr:to>
      <xdr:col>20</xdr:col>
      <xdr:colOff>38100</xdr:colOff>
      <xdr:row>57</xdr:row>
      <xdr:rowOff>72359</xdr:rowOff>
    </xdr:to>
    <xdr:sp macro="" textlink="">
      <xdr:nvSpPr>
        <xdr:cNvPr id="124" name="フローチャート: 判断 123"/>
        <xdr:cNvSpPr/>
      </xdr:nvSpPr>
      <xdr:spPr>
        <a:xfrm>
          <a:off x="3746500" y="974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63486</xdr:rowOff>
    </xdr:from>
    <xdr:ext cx="534377" cy="259045"/>
    <xdr:sp macro="" textlink="">
      <xdr:nvSpPr>
        <xdr:cNvPr id="125" name="テキスト ボックス 124"/>
        <xdr:cNvSpPr txBox="1"/>
      </xdr:nvSpPr>
      <xdr:spPr>
        <a:xfrm>
          <a:off x="3530111" y="983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111087</xdr:rowOff>
    </xdr:from>
    <xdr:to>
      <xdr:col>15</xdr:col>
      <xdr:colOff>50800</xdr:colOff>
      <xdr:row>57</xdr:row>
      <xdr:rowOff>113461</xdr:rowOff>
    </xdr:to>
    <xdr:cxnSp macro="">
      <xdr:nvCxnSpPr>
        <xdr:cNvPr id="126" name="直線コネクタ 125"/>
        <xdr:cNvCxnSpPr/>
      </xdr:nvCxnSpPr>
      <xdr:spPr>
        <a:xfrm>
          <a:off x="2019300" y="9883737"/>
          <a:ext cx="889000" cy="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92165</xdr:rowOff>
    </xdr:from>
    <xdr:to>
      <xdr:col>15</xdr:col>
      <xdr:colOff>101600</xdr:colOff>
      <xdr:row>57</xdr:row>
      <xdr:rowOff>22315</xdr:rowOff>
    </xdr:to>
    <xdr:sp macro="" textlink="">
      <xdr:nvSpPr>
        <xdr:cNvPr id="127" name="フローチャート: 判断 126"/>
        <xdr:cNvSpPr/>
      </xdr:nvSpPr>
      <xdr:spPr>
        <a:xfrm>
          <a:off x="2857500" y="969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38842</xdr:rowOff>
    </xdr:from>
    <xdr:ext cx="599010" cy="259045"/>
    <xdr:sp macro="" textlink="">
      <xdr:nvSpPr>
        <xdr:cNvPr id="128" name="テキスト ボックス 127"/>
        <xdr:cNvSpPr txBox="1"/>
      </xdr:nvSpPr>
      <xdr:spPr>
        <a:xfrm>
          <a:off x="2608795" y="946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111087</xdr:rowOff>
    </xdr:from>
    <xdr:to>
      <xdr:col>10</xdr:col>
      <xdr:colOff>114300</xdr:colOff>
      <xdr:row>57</xdr:row>
      <xdr:rowOff>112378</xdr:rowOff>
    </xdr:to>
    <xdr:cxnSp macro="">
      <xdr:nvCxnSpPr>
        <xdr:cNvPr id="129" name="直線コネクタ 128"/>
        <xdr:cNvCxnSpPr/>
      </xdr:nvCxnSpPr>
      <xdr:spPr>
        <a:xfrm flipV="1">
          <a:off x="1130300" y="9883737"/>
          <a:ext cx="889000" cy="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21612</xdr:rowOff>
    </xdr:from>
    <xdr:to>
      <xdr:col>10</xdr:col>
      <xdr:colOff>165100</xdr:colOff>
      <xdr:row>57</xdr:row>
      <xdr:rowOff>123212</xdr:rowOff>
    </xdr:to>
    <xdr:sp macro="" textlink="">
      <xdr:nvSpPr>
        <xdr:cNvPr id="130" name="フローチャート: 判断 129"/>
        <xdr:cNvSpPr/>
      </xdr:nvSpPr>
      <xdr:spPr>
        <a:xfrm>
          <a:off x="1968500" y="979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139739</xdr:rowOff>
    </xdr:from>
    <xdr:ext cx="534377" cy="259045"/>
    <xdr:sp macro="" textlink="">
      <xdr:nvSpPr>
        <xdr:cNvPr id="131" name="テキスト ボックス 130"/>
        <xdr:cNvSpPr txBox="1"/>
      </xdr:nvSpPr>
      <xdr:spPr>
        <a:xfrm>
          <a:off x="1752111" y="956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26820</xdr:rowOff>
    </xdr:from>
    <xdr:to>
      <xdr:col>6</xdr:col>
      <xdr:colOff>38100</xdr:colOff>
      <xdr:row>57</xdr:row>
      <xdr:rowOff>128420</xdr:rowOff>
    </xdr:to>
    <xdr:sp macro="" textlink="">
      <xdr:nvSpPr>
        <xdr:cNvPr id="132" name="フローチャート: 判断 131"/>
        <xdr:cNvSpPr/>
      </xdr:nvSpPr>
      <xdr:spPr>
        <a:xfrm>
          <a:off x="1079500" y="979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144947</xdr:rowOff>
    </xdr:from>
    <xdr:ext cx="534377" cy="259045"/>
    <xdr:sp macro="" textlink="">
      <xdr:nvSpPr>
        <xdr:cNvPr id="133" name="テキスト ボックス 132"/>
        <xdr:cNvSpPr txBox="1"/>
      </xdr:nvSpPr>
      <xdr:spPr>
        <a:xfrm>
          <a:off x="863111" y="957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32082</xdr:rowOff>
    </xdr:from>
    <xdr:to>
      <xdr:col>24</xdr:col>
      <xdr:colOff>114300</xdr:colOff>
      <xdr:row>51</xdr:row>
      <xdr:rowOff>133682</xdr:rowOff>
    </xdr:to>
    <xdr:sp macro="" textlink="">
      <xdr:nvSpPr>
        <xdr:cNvPr id="139" name="楕円 138"/>
        <xdr:cNvSpPr/>
      </xdr:nvSpPr>
      <xdr:spPr>
        <a:xfrm>
          <a:off x="4584700" y="877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54959</xdr:rowOff>
    </xdr:from>
    <xdr:ext cx="599010" cy="259045"/>
    <xdr:sp macro="" textlink="">
      <xdr:nvSpPr>
        <xdr:cNvPr id="140" name="総務費該当値テキスト"/>
        <xdr:cNvSpPr txBox="1"/>
      </xdr:nvSpPr>
      <xdr:spPr>
        <a:xfrm>
          <a:off x="4686300" y="8627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34821</xdr:rowOff>
    </xdr:from>
    <xdr:to>
      <xdr:col>20</xdr:col>
      <xdr:colOff>38100</xdr:colOff>
      <xdr:row>56</xdr:row>
      <xdr:rowOff>136421</xdr:rowOff>
    </xdr:to>
    <xdr:sp macro="" textlink="">
      <xdr:nvSpPr>
        <xdr:cNvPr id="141" name="楕円 140"/>
        <xdr:cNvSpPr/>
      </xdr:nvSpPr>
      <xdr:spPr>
        <a:xfrm>
          <a:off x="3746500" y="963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152948</xdr:rowOff>
    </xdr:from>
    <xdr:ext cx="599010" cy="259045"/>
    <xdr:sp macro="" textlink="">
      <xdr:nvSpPr>
        <xdr:cNvPr id="142" name="テキスト ボックス 141"/>
        <xdr:cNvSpPr txBox="1"/>
      </xdr:nvSpPr>
      <xdr:spPr>
        <a:xfrm>
          <a:off x="3497795" y="9411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62661</xdr:rowOff>
    </xdr:from>
    <xdr:to>
      <xdr:col>15</xdr:col>
      <xdr:colOff>101600</xdr:colOff>
      <xdr:row>57</xdr:row>
      <xdr:rowOff>164261</xdr:rowOff>
    </xdr:to>
    <xdr:sp macro="" textlink="">
      <xdr:nvSpPr>
        <xdr:cNvPr id="143" name="楕円 142"/>
        <xdr:cNvSpPr/>
      </xdr:nvSpPr>
      <xdr:spPr>
        <a:xfrm>
          <a:off x="2857500" y="983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155388</xdr:rowOff>
    </xdr:from>
    <xdr:ext cx="534377" cy="259045"/>
    <xdr:sp macro="" textlink="">
      <xdr:nvSpPr>
        <xdr:cNvPr id="144" name="テキスト ボックス 143"/>
        <xdr:cNvSpPr txBox="1"/>
      </xdr:nvSpPr>
      <xdr:spPr>
        <a:xfrm>
          <a:off x="2641111" y="992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60287</xdr:rowOff>
    </xdr:from>
    <xdr:to>
      <xdr:col>10</xdr:col>
      <xdr:colOff>165100</xdr:colOff>
      <xdr:row>57</xdr:row>
      <xdr:rowOff>161887</xdr:rowOff>
    </xdr:to>
    <xdr:sp macro="" textlink="">
      <xdr:nvSpPr>
        <xdr:cNvPr id="145" name="楕円 144"/>
        <xdr:cNvSpPr/>
      </xdr:nvSpPr>
      <xdr:spPr>
        <a:xfrm>
          <a:off x="1968500" y="983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153014</xdr:rowOff>
    </xdr:from>
    <xdr:ext cx="534377" cy="259045"/>
    <xdr:sp macro="" textlink="">
      <xdr:nvSpPr>
        <xdr:cNvPr id="146" name="テキスト ボックス 145"/>
        <xdr:cNvSpPr txBox="1"/>
      </xdr:nvSpPr>
      <xdr:spPr>
        <a:xfrm>
          <a:off x="1752111" y="992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61578</xdr:rowOff>
    </xdr:from>
    <xdr:to>
      <xdr:col>6</xdr:col>
      <xdr:colOff>38100</xdr:colOff>
      <xdr:row>57</xdr:row>
      <xdr:rowOff>163178</xdr:rowOff>
    </xdr:to>
    <xdr:sp macro="" textlink="">
      <xdr:nvSpPr>
        <xdr:cNvPr id="147" name="楕円 146"/>
        <xdr:cNvSpPr/>
      </xdr:nvSpPr>
      <xdr:spPr>
        <a:xfrm>
          <a:off x="1079500" y="983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154305</xdr:rowOff>
    </xdr:from>
    <xdr:ext cx="534377" cy="259045"/>
    <xdr:sp macro="" textlink="">
      <xdr:nvSpPr>
        <xdr:cNvPr id="148" name="テキスト ボックス 147"/>
        <xdr:cNvSpPr txBox="1"/>
      </xdr:nvSpPr>
      <xdr:spPr>
        <a:xfrm>
          <a:off x="863111" y="992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37203</xdr:rowOff>
    </xdr:from>
    <xdr:to>
      <xdr:col>24</xdr:col>
      <xdr:colOff>62865</xdr:colOff>
      <xdr:row>78</xdr:row>
      <xdr:rowOff>166134</xdr:rowOff>
    </xdr:to>
    <xdr:cxnSp macro="">
      <xdr:nvCxnSpPr>
        <xdr:cNvPr id="173" name="直線コネクタ 172"/>
        <xdr:cNvCxnSpPr/>
      </xdr:nvCxnSpPr>
      <xdr:spPr>
        <a:xfrm flipV="1">
          <a:off x="4633595" y="12210153"/>
          <a:ext cx="1270" cy="1329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169961</xdr:rowOff>
    </xdr:from>
    <xdr:ext cx="599010" cy="259045"/>
    <xdr:sp macro="" textlink="">
      <xdr:nvSpPr>
        <xdr:cNvPr id="174" name="民生費最小値テキスト"/>
        <xdr:cNvSpPr txBox="1"/>
      </xdr:nvSpPr>
      <xdr:spPr>
        <a:xfrm>
          <a:off x="4686300" y="1354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166134</xdr:rowOff>
    </xdr:from>
    <xdr:to>
      <xdr:col>24</xdr:col>
      <xdr:colOff>152400</xdr:colOff>
      <xdr:row>78</xdr:row>
      <xdr:rowOff>166134</xdr:rowOff>
    </xdr:to>
    <xdr:cxnSp macro="">
      <xdr:nvCxnSpPr>
        <xdr:cNvPr id="175" name="直線コネクタ 174"/>
        <xdr:cNvCxnSpPr/>
      </xdr:nvCxnSpPr>
      <xdr:spPr>
        <a:xfrm>
          <a:off x="4546600" y="1353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155330</xdr:rowOff>
    </xdr:from>
    <xdr:ext cx="599010" cy="259045"/>
    <xdr:sp macro="" textlink="">
      <xdr:nvSpPr>
        <xdr:cNvPr id="176" name="民生費最大値テキスト"/>
        <xdr:cNvSpPr txBox="1"/>
      </xdr:nvSpPr>
      <xdr:spPr>
        <a:xfrm>
          <a:off x="4686300" y="1198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280,951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37203</xdr:rowOff>
    </xdr:from>
    <xdr:to>
      <xdr:col>24</xdr:col>
      <xdr:colOff>152400</xdr:colOff>
      <xdr:row>71</xdr:row>
      <xdr:rowOff>37203</xdr:rowOff>
    </xdr:to>
    <xdr:cxnSp macro="">
      <xdr:nvCxnSpPr>
        <xdr:cNvPr id="177" name="直線コネクタ 176"/>
        <xdr:cNvCxnSpPr/>
      </xdr:nvCxnSpPr>
      <xdr:spPr>
        <a:xfrm>
          <a:off x="4546600" y="12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156411</xdr:rowOff>
    </xdr:from>
    <xdr:to>
      <xdr:col>24</xdr:col>
      <xdr:colOff>63500</xdr:colOff>
      <xdr:row>78</xdr:row>
      <xdr:rowOff>123934</xdr:rowOff>
    </xdr:to>
    <xdr:cxnSp macro="">
      <xdr:nvCxnSpPr>
        <xdr:cNvPr id="178" name="直線コネクタ 177"/>
        <xdr:cNvCxnSpPr/>
      </xdr:nvCxnSpPr>
      <xdr:spPr>
        <a:xfrm flipV="1">
          <a:off x="3797300" y="13358061"/>
          <a:ext cx="838200" cy="13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121958</xdr:rowOff>
    </xdr:from>
    <xdr:ext cx="599010" cy="259045"/>
    <xdr:sp macro="" textlink="">
      <xdr:nvSpPr>
        <xdr:cNvPr id="179" name="民生費平均値テキスト"/>
        <xdr:cNvSpPr txBox="1"/>
      </xdr:nvSpPr>
      <xdr:spPr>
        <a:xfrm>
          <a:off x="4686300" y="129807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99081</xdr:rowOff>
    </xdr:from>
    <xdr:to>
      <xdr:col>24</xdr:col>
      <xdr:colOff>114300</xdr:colOff>
      <xdr:row>77</xdr:row>
      <xdr:rowOff>29231</xdr:rowOff>
    </xdr:to>
    <xdr:sp macro="" textlink="">
      <xdr:nvSpPr>
        <xdr:cNvPr id="180" name="フローチャート: 判断 179"/>
        <xdr:cNvSpPr/>
      </xdr:nvSpPr>
      <xdr:spPr>
        <a:xfrm>
          <a:off x="4584700" y="1312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89263</xdr:rowOff>
    </xdr:from>
    <xdr:to>
      <xdr:col>19</xdr:col>
      <xdr:colOff>177800</xdr:colOff>
      <xdr:row>78</xdr:row>
      <xdr:rowOff>123934</xdr:rowOff>
    </xdr:to>
    <xdr:cxnSp macro="">
      <xdr:nvCxnSpPr>
        <xdr:cNvPr id="181" name="直線コネクタ 180"/>
        <xdr:cNvCxnSpPr/>
      </xdr:nvCxnSpPr>
      <xdr:spPr>
        <a:xfrm>
          <a:off x="2908300" y="13462363"/>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131671</xdr:rowOff>
    </xdr:from>
    <xdr:to>
      <xdr:col>20</xdr:col>
      <xdr:colOff>38100</xdr:colOff>
      <xdr:row>77</xdr:row>
      <xdr:rowOff>61821</xdr:rowOff>
    </xdr:to>
    <xdr:sp macro="" textlink="">
      <xdr:nvSpPr>
        <xdr:cNvPr id="182" name="フローチャート: 判断 181"/>
        <xdr:cNvSpPr/>
      </xdr:nvSpPr>
      <xdr:spPr>
        <a:xfrm>
          <a:off x="3746500" y="131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78348</xdr:rowOff>
    </xdr:from>
    <xdr:ext cx="599010" cy="259045"/>
    <xdr:sp macro="" textlink="">
      <xdr:nvSpPr>
        <xdr:cNvPr id="183" name="テキスト ボックス 182"/>
        <xdr:cNvSpPr txBox="1"/>
      </xdr:nvSpPr>
      <xdr:spPr>
        <a:xfrm>
          <a:off x="3497795" y="1293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93583</xdr:rowOff>
    </xdr:from>
    <xdr:to>
      <xdr:col>15</xdr:col>
      <xdr:colOff>50800</xdr:colOff>
      <xdr:row>78</xdr:row>
      <xdr:rowOff>89263</xdr:rowOff>
    </xdr:to>
    <xdr:cxnSp macro="">
      <xdr:nvCxnSpPr>
        <xdr:cNvPr id="184" name="直線コネクタ 183"/>
        <xdr:cNvCxnSpPr/>
      </xdr:nvCxnSpPr>
      <xdr:spPr>
        <a:xfrm>
          <a:off x="2019300" y="12952333"/>
          <a:ext cx="889000" cy="51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2467</xdr:rowOff>
    </xdr:from>
    <xdr:to>
      <xdr:col>15</xdr:col>
      <xdr:colOff>101600</xdr:colOff>
      <xdr:row>77</xdr:row>
      <xdr:rowOff>104067</xdr:rowOff>
    </xdr:to>
    <xdr:sp macro="" textlink="">
      <xdr:nvSpPr>
        <xdr:cNvPr id="185" name="フローチャート: 判断 184"/>
        <xdr:cNvSpPr/>
      </xdr:nvSpPr>
      <xdr:spPr>
        <a:xfrm>
          <a:off x="2857500" y="1320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120594</xdr:rowOff>
    </xdr:from>
    <xdr:ext cx="599010" cy="259045"/>
    <xdr:sp macro="" textlink="">
      <xdr:nvSpPr>
        <xdr:cNvPr id="186" name="テキスト ボックス 185"/>
        <xdr:cNvSpPr txBox="1"/>
      </xdr:nvSpPr>
      <xdr:spPr>
        <a:xfrm>
          <a:off x="2608795" y="1297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93583</xdr:rowOff>
    </xdr:from>
    <xdr:to>
      <xdr:col>10</xdr:col>
      <xdr:colOff>114300</xdr:colOff>
      <xdr:row>78</xdr:row>
      <xdr:rowOff>43528</xdr:rowOff>
    </xdr:to>
    <xdr:cxnSp macro="">
      <xdr:nvCxnSpPr>
        <xdr:cNvPr id="187" name="直線コネクタ 186"/>
        <xdr:cNvCxnSpPr/>
      </xdr:nvCxnSpPr>
      <xdr:spPr>
        <a:xfrm flipV="1">
          <a:off x="1130300" y="12952333"/>
          <a:ext cx="889000" cy="46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17097</xdr:rowOff>
    </xdr:from>
    <xdr:to>
      <xdr:col>10</xdr:col>
      <xdr:colOff>165100</xdr:colOff>
      <xdr:row>77</xdr:row>
      <xdr:rowOff>118697</xdr:rowOff>
    </xdr:to>
    <xdr:sp macro="" textlink="">
      <xdr:nvSpPr>
        <xdr:cNvPr id="188" name="フローチャート: 判断 187"/>
        <xdr:cNvSpPr/>
      </xdr:nvSpPr>
      <xdr:spPr>
        <a:xfrm>
          <a:off x="1968500" y="1321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109824</xdr:rowOff>
    </xdr:from>
    <xdr:ext cx="599010" cy="259045"/>
    <xdr:sp macro="" textlink="">
      <xdr:nvSpPr>
        <xdr:cNvPr id="189" name="テキスト ボックス 188"/>
        <xdr:cNvSpPr txBox="1"/>
      </xdr:nvSpPr>
      <xdr:spPr>
        <a:xfrm>
          <a:off x="1719795" y="13311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26240</xdr:rowOff>
    </xdr:from>
    <xdr:to>
      <xdr:col>6</xdr:col>
      <xdr:colOff>38100</xdr:colOff>
      <xdr:row>77</xdr:row>
      <xdr:rowOff>127840</xdr:rowOff>
    </xdr:to>
    <xdr:sp macro="" textlink="">
      <xdr:nvSpPr>
        <xdr:cNvPr id="190" name="フローチャート: 判断 189"/>
        <xdr:cNvSpPr/>
      </xdr:nvSpPr>
      <xdr:spPr>
        <a:xfrm>
          <a:off x="1079500" y="1322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144367</xdr:rowOff>
    </xdr:from>
    <xdr:ext cx="599010" cy="259045"/>
    <xdr:sp macro="" textlink="">
      <xdr:nvSpPr>
        <xdr:cNvPr id="191" name="テキスト ボックス 190"/>
        <xdr:cNvSpPr txBox="1"/>
      </xdr:nvSpPr>
      <xdr:spPr>
        <a:xfrm>
          <a:off x="830795" y="1300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105611</xdr:rowOff>
    </xdr:from>
    <xdr:to>
      <xdr:col>24</xdr:col>
      <xdr:colOff>114300</xdr:colOff>
      <xdr:row>78</xdr:row>
      <xdr:rowOff>35761</xdr:rowOff>
    </xdr:to>
    <xdr:sp macro="" textlink="">
      <xdr:nvSpPr>
        <xdr:cNvPr id="197" name="楕円 196"/>
        <xdr:cNvSpPr/>
      </xdr:nvSpPr>
      <xdr:spPr>
        <a:xfrm>
          <a:off x="4584700" y="1330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84038</xdr:rowOff>
    </xdr:from>
    <xdr:ext cx="599010" cy="259045"/>
    <xdr:sp macro="" textlink="">
      <xdr:nvSpPr>
        <xdr:cNvPr id="198" name="民生費該当値テキスト"/>
        <xdr:cNvSpPr txBox="1"/>
      </xdr:nvSpPr>
      <xdr:spPr>
        <a:xfrm>
          <a:off x="4686300" y="13285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73134</xdr:rowOff>
    </xdr:from>
    <xdr:to>
      <xdr:col>20</xdr:col>
      <xdr:colOff>38100</xdr:colOff>
      <xdr:row>79</xdr:row>
      <xdr:rowOff>3284</xdr:rowOff>
    </xdr:to>
    <xdr:sp macro="" textlink="">
      <xdr:nvSpPr>
        <xdr:cNvPr id="199" name="楕円 198"/>
        <xdr:cNvSpPr/>
      </xdr:nvSpPr>
      <xdr:spPr>
        <a:xfrm>
          <a:off x="3746500" y="1344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165861</xdr:rowOff>
    </xdr:from>
    <xdr:ext cx="599010" cy="259045"/>
    <xdr:sp macro="" textlink="">
      <xdr:nvSpPr>
        <xdr:cNvPr id="200" name="テキスト ボックス 199"/>
        <xdr:cNvSpPr txBox="1"/>
      </xdr:nvSpPr>
      <xdr:spPr>
        <a:xfrm>
          <a:off x="3497795" y="13538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38463</xdr:rowOff>
    </xdr:from>
    <xdr:to>
      <xdr:col>15</xdr:col>
      <xdr:colOff>101600</xdr:colOff>
      <xdr:row>78</xdr:row>
      <xdr:rowOff>140063</xdr:rowOff>
    </xdr:to>
    <xdr:sp macro="" textlink="">
      <xdr:nvSpPr>
        <xdr:cNvPr id="201" name="楕円 200"/>
        <xdr:cNvSpPr/>
      </xdr:nvSpPr>
      <xdr:spPr>
        <a:xfrm>
          <a:off x="2857500" y="1341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131190</xdr:rowOff>
    </xdr:from>
    <xdr:ext cx="599010" cy="259045"/>
    <xdr:sp macro="" textlink="">
      <xdr:nvSpPr>
        <xdr:cNvPr id="202" name="テキスト ボックス 201"/>
        <xdr:cNvSpPr txBox="1"/>
      </xdr:nvSpPr>
      <xdr:spPr>
        <a:xfrm>
          <a:off x="2608795" y="13504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42783</xdr:rowOff>
    </xdr:from>
    <xdr:to>
      <xdr:col>10</xdr:col>
      <xdr:colOff>165100</xdr:colOff>
      <xdr:row>75</xdr:row>
      <xdr:rowOff>144383</xdr:rowOff>
    </xdr:to>
    <xdr:sp macro="" textlink="">
      <xdr:nvSpPr>
        <xdr:cNvPr id="203" name="楕円 202"/>
        <xdr:cNvSpPr/>
      </xdr:nvSpPr>
      <xdr:spPr>
        <a:xfrm>
          <a:off x="1968500" y="1290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160910</xdr:rowOff>
    </xdr:from>
    <xdr:ext cx="599010" cy="259045"/>
    <xdr:sp macro="" textlink="">
      <xdr:nvSpPr>
        <xdr:cNvPr id="204" name="テキスト ボックス 203"/>
        <xdr:cNvSpPr txBox="1"/>
      </xdr:nvSpPr>
      <xdr:spPr>
        <a:xfrm>
          <a:off x="1719795" y="1267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164178</xdr:rowOff>
    </xdr:from>
    <xdr:to>
      <xdr:col>6</xdr:col>
      <xdr:colOff>38100</xdr:colOff>
      <xdr:row>78</xdr:row>
      <xdr:rowOff>94328</xdr:rowOff>
    </xdr:to>
    <xdr:sp macro="" textlink="">
      <xdr:nvSpPr>
        <xdr:cNvPr id="205" name="楕円 204"/>
        <xdr:cNvSpPr/>
      </xdr:nvSpPr>
      <xdr:spPr>
        <a:xfrm>
          <a:off x="1079500" y="1336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85455</xdr:rowOff>
    </xdr:from>
    <xdr:ext cx="599010" cy="259045"/>
    <xdr:sp macro="" textlink="">
      <xdr:nvSpPr>
        <xdr:cNvPr id="206" name="テキスト ボックス 205"/>
        <xdr:cNvSpPr txBox="1"/>
      </xdr:nvSpPr>
      <xdr:spPr>
        <a:xfrm>
          <a:off x="830795" y="1345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125992</xdr:rowOff>
    </xdr:from>
    <xdr:to>
      <xdr:col>24</xdr:col>
      <xdr:colOff>62865</xdr:colOff>
      <xdr:row>98</xdr:row>
      <xdr:rowOff>33866</xdr:rowOff>
    </xdr:to>
    <xdr:cxnSp macro="">
      <xdr:nvCxnSpPr>
        <xdr:cNvPr id="230" name="直線コネクタ 229"/>
        <xdr:cNvCxnSpPr/>
      </xdr:nvCxnSpPr>
      <xdr:spPr>
        <a:xfrm flipV="1">
          <a:off x="4633595" y="15385042"/>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37693</xdr:rowOff>
    </xdr:from>
    <xdr:ext cx="534377" cy="259045"/>
    <xdr:sp macro="" textlink="">
      <xdr:nvSpPr>
        <xdr:cNvPr id="231" name="衛生費最小値テキスト"/>
        <xdr:cNvSpPr txBox="1"/>
      </xdr:nvSpPr>
      <xdr:spPr>
        <a:xfrm>
          <a:off x="4686300" y="1683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33866</xdr:rowOff>
    </xdr:from>
    <xdr:to>
      <xdr:col>24</xdr:col>
      <xdr:colOff>152400</xdr:colOff>
      <xdr:row>98</xdr:row>
      <xdr:rowOff>33866</xdr:rowOff>
    </xdr:to>
    <xdr:cxnSp macro="">
      <xdr:nvCxnSpPr>
        <xdr:cNvPr id="232" name="直線コネクタ 231"/>
        <xdr:cNvCxnSpPr/>
      </xdr:nvCxnSpPr>
      <xdr:spPr>
        <a:xfrm>
          <a:off x="4546600" y="1683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72669</xdr:rowOff>
    </xdr:from>
    <xdr:ext cx="599010" cy="259045"/>
    <xdr:sp macro="" textlink="">
      <xdr:nvSpPr>
        <xdr:cNvPr id="233" name="衛生費最大値テキスト"/>
        <xdr:cNvSpPr txBox="1"/>
      </xdr:nvSpPr>
      <xdr:spPr>
        <a:xfrm>
          <a:off x="4686300" y="1516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214,299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125992</xdr:rowOff>
    </xdr:from>
    <xdr:to>
      <xdr:col>24</xdr:col>
      <xdr:colOff>152400</xdr:colOff>
      <xdr:row>89</xdr:row>
      <xdr:rowOff>125992</xdr:rowOff>
    </xdr:to>
    <xdr:cxnSp macro="">
      <xdr:nvCxnSpPr>
        <xdr:cNvPr id="234" name="直線コネクタ 233"/>
        <xdr:cNvCxnSpPr/>
      </xdr:nvCxnSpPr>
      <xdr:spPr>
        <a:xfrm>
          <a:off x="4546600" y="1538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10258</xdr:rowOff>
    </xdr:from>
    <xdr:to>
      <xdr:col>24</xdr:col>
      <xdr:colOff>63500</xdr:colOff>
      <xdr:row>97</xdr:row>
      <xdr:rowOff>63424</xdr:rowOff>
    </xdr:to>
    <xdr:cxnSp macro="">
      <xdr:nvCxnSpPr>
        <xdr:cNvPr id="235" name="直線コネクタ 234"/>
        <xdr:cNvCxnSpPr/>
      </xdr:nvCxnSpPr>
      <xdr:spPr>
        <a:xfrm flipV="1">
          <a:off x="3797300" y="16640908"/>
          <a:ext cx="838200" cy="5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138371</xdr:rowOff>
    </xdr:from>
    <xdr:ext cx="534377" cy="259045"/>
    <xdr:sp macro="" textlink="">
      <xdr:nvSpPr>
        <xdr:cNvPr id="236" name="衛生費平均値テキスト"/>
        <xdr:cNvSpPr txBox="1"/>
      </xdr:nvSpPr>
      <xdr:spPr>
        <a:xfrm>
          <a:off x="4686300" y="16426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115494</xdr:rowOff>
    </xdr:from>
    <xdr:to>
      <xdr:col>24</xdr:col>
      <xdr:colOff>114300</xdr:colOff>
      <xdr:row>97</xdr:row>
      <xdr:rowOff>45644</xdr:rowOff>
    </xdr:to>
    <xdr:sp macro="" textlink="">
      <xdr:nvSpPr>
        <xdr:cNvPr id="237" name="フローチャート: 判断 236"/>
        <xdr:cNvSpPr/>
      </xdr:nvSpPr>
      <xdr:spPr>
        <a:xfrm>
          <a:off x="45847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63424</xdr:rowOff>
    </xdr:from>
    <xdr:to>
      <xdr:col>19</xdr:col>
      <xdr:colOff>177800</xdr:colOff>
      <xdr:row>97</xdr:row>
      <xdr:rowOff>68712</xdr:rowOff>
    </xdr:to>
    <xdr:cxnSp macro="">
      <xdr:nvCxnSpPr>
        <xdr:cNvPr id="238" name="直線コネクタ 237"/>
        <xdr:cNvCxnSpPr/>
      </xdr:nvCxnSpPr>
      <xdr:spPr>
        <a:xfrm flipV="1">
          <a:off x="2908300" y="16694074"/>
          <a:ext cx="889000" cy="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140388</xdr:rowOff>
    </xdr:from>
    <xdr:to>
      <xdr:col>20</xdr:col>
      <xdr:colOff>38100</xdr:colOff>
      <xdr:row>97</xdr:row>
      <xdr:rowOff>70538</xdr:rowOff>
    </xdr:to>
    <xdr:sp macro="" textlink="">
      <xdr:nvSpPr>
        <xdr:cNvPr id="239" name="フローチャート: 判断 238"/>
        <xdr:cNvSpPr/>
      </xdr:nvSpPr>
      <xdr:spPr>
        <a:xfrm>
          <a:off x="3746500" y="165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87065</xdr:rowOff>
    </xdr:from>
    <xdr:ext cx="534377" cy="259045"/>
    <xdr:sp macro="" textlink="">
      <xdr:nvSpPr>
        <xdr:cNvPr id="240" name="テキスト ボックス 239"/>
        <xdr:cNvSpPr txBox="1"/>
      </xdr:nvSpPr>
      <xdr:spPr>
        <a:xfrm>
          <a:off x="3530111" y="1637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52848</xdr:rowOff>
    </xdr:from>
    <xdr:to>
      <xdr:col>15</xdr:col>
      <xdr:colOff>50800</xdr:colOff>
      <xdr:row>97</xdr:row>
      <xdr:rowOff>68712</xdr:rowOff>
    </xdr:to>
    <xdr:cxnSp macro="">
      <xdr:nvCxnSpPr>
        <xdr:cNvPr id="241" name="直線コネクタ 240"/>
        <xdr:cNvCxnSpPr/>
      </xdr:nvCxnSpPr>
      <xdr:spPr>
        <a:xfrm>
          <a:off x="2019300" y="16683498"/>
          <a:ext cx="889000" cy="1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137699</xdr:rowOff>
    </xdr:from>
    <xdr:to>
      <xdr:col>15</xdr:col>
      <xdr:colOff>101600</xdr:colOff>
      <xdr:row>97</xdr:row>
      <xdr:rowOff>67849</xdr:rowOff>
    </xdr:to>
    <xdr:sp macro="" textlink="">
      <xdr:nvSpPr>
        <xdr:cNvPr id="242" name="フローチャート: 判断 241"/>
        <xdr:cNvSpPr/>
      </xdr:nvSpPr>
      <xdr:spPr>
        <a:xfrm>
          <a:off x="2857500" y="1659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84376</xdr:rowOff>
    </xdr:from>
    <xdr:ext cx="534377" cy="259045"/>
    <xdr:sp macro="" textlink="">
      <xdr:nvSpPr>
        <xdr:cNvPr id="243" name="テキスト ボックス 242"/>
        <xdr:cNvSpPr txBox="1"/>
      </xdr:nvSpPr>
      <xdr:spPr>
        <a:xfrm>
          <a:off x="2641111" y="1637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40373</xdr:rowOff>
    </xdr:from>
    <xdr:to>
      <xdr:col>10</xdr:col>
      <xdr:colOff>114300</xdr:colOff>
      <xdr:row>97</xdr:row>
      <xdr:rowOff>52848</xdr:rowOff>
    </xdr:to>
    <xdr:cxnSp macro="">
      <xdr:nvCxnSpPr>
        <xdr:cNvPr id="244" name="直線コネクタ 243"/>
        <xdr:cNvCxnSpPr/>
      </xdr:nvCxnSpPr>
      <xdr:spPr>
        <a:xfrm>
          <a:off x="1130300" y="16671023"/>
          <a:ext cx="889000" cy="1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143352</xdr:rowOff>
    </xdr:from>
    <xdr:to>
      <xdr:col>10</xdr:col>
      <xdr:colOff>165100</xdr:colOff>
      <xdr:row>97</xdr:row>
      <xdr:rowOff>73502</xdr:rowOff>
    </xdr:to>
    <xdr:sp macro="" textlink="">
      <xdr:nvSpPr>
        <xdr:cNvPr id="245" name="フローチャート: 判断 244"/>
        <xdr:cNvSpPr/>
      </xdr:nvSpPr>
      <xdr:spPr>
        <a:xfrm>
          <a:off x="1968500" y="1660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90029</xdr:rowOff>
    </xdr:from>
    <xdr:ext cx="534377" cy="259045"/>
    <xdr:sp macro="" textlink="">
      <xdr:nvSpPr>
        <xdr:cNvPr id="246" name="テキスト ボックス 245"/>
        <xdr:cNvSpPr txBox="1"/>
      </xdr:nvSpPr>
      <xdr:spPr>
        <a:xfrm>
          <a:off x="1752111" y="1637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134308</xdr:rowOff>
    </xdr:from>
    <xdr:to>
      <xdr:col>6</xdr:col>
      <xdr:colOff>38100</xdr:colOff>
      <xdr:row>97</xdr:row>
      <xdr:rowOff>64458</xdr:rowOff>
    </xdr:to>
    <xdr:sp macro="" textlink="">
      <xdr:nvSpPr>
        <xdr:cNvPr id="247" name="フローチャート: 判断 246"/>
        <xdr:cNvSpPr/>
      </xdr:nvSpPr>
      <xdr:spPr>
        <a:xfrm>
          <a:off x="1079500" y="1659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80985</xdr:rowOff>
    </xdr:from>
    <xdr:ext cx="534377" cy="259045"/>
    <xdr:sp macro="" textlink="">
      <xdr:nvSpPr>
        <xdr:cNvPr id="248" name="テキスト ボックス 247"/>
        <xdr:cNvSpPr txBox="1"/>
      </xdr:nvSpPr>
      <xdr:spPr>
        <a:xfrm>
          <a:off x="863111" y="1636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130908</xdr:rowOff>
    </xdr:from>
    <xdr:to>
      <xdr:col>24</xdr:col>
      <xdr:colOff>114300</xdr:colOff>
      <xdr:row>97</xdr:row>
      <xdr:rowOff>61058</xdr:rowOff>
    </xdr:to>
    <xdr:sp macro="" textlink="">
      <xdr:nvSpPr>
        <xdr:cNvPr id="254" name="楕円 253"/>
        <xdr:cNvSpPr/>
      </xdr:nvSpPr>
      <xdr:spPr>
        <a:xfrm>
          <a:off x="4584700" y="1659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109335</xdr:rowOff>
    </xdr:from>
    <xdr:ext cx="534377" cy="259045"/>
    <xdr:sp macro="" textlink="">
      <xdr:nvSpPr>
        <xdr:cNvPr id="255" name="衛生費該当値テキスト"/>
        <xdr:cNvSpPr txBox="1"/>
      </xdr:nvSpPr>
      <xdr:spPr>
        <a:xfrm>
          <a:off x="4686300" y="1656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12624</xdr:rowOff>
    </xdr:from>
    <xdr:to>
      <xdr:col>20</xdr:col>
      <xdr:colOff>38100</xdr:colOff>
      <xdr:row>97</xdr:row>
      <xdr:rowOff>114224</xdr:rowOff>
    </xdr:to>
    <xdr:sp macro="" textlink="">
      <xdr:nvSpPr>
        <xdr:cNvPr id="256" name="楕円 255"/>
        <xdr:cNvSpPr/>
      </xdr:nvSpPr>
      <xdr:spPr>
        <a:xfrm>
          <a:off x="3746500" y="1664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105351</xdr:rowOff>
    </xdr:from>
    <xdr:ext cx="534377" cy="259045"/>
    <xdr:sp macro="" textlink="">
      <xdr:nvSpPr>
        <xdr:cNvPr id="257" name="テキスト ボックス 256"/>
        <xdr:cNvSpPr txBox="1"/>
      </xdr:nvSpPr>
      <xdr:spPr>
        <a:xfrm>
          <a:off x="3530111" y="1673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17912</xdr:rowOff>
    </xdr:from>
    <xdr:to>
      <xdr:col>15</xdr:col>
      <xdr:colOff>101600</xdr:colOff>
      <xdr:row>97</xdr:row>
      <xdr:rowOff>119512</xdr:rowOff>
    </xdr:to>
    <xdr:sp macro="" textlink="">
      <xdr:nvSpPr>
        <xdr:cNvPr id="258" name="楕円 257"/>
        <xdr:cNvSpPr/>
      </xdr:nvSpPr>
      <xdr:spPr>
        <a:xfrm>
          <a:off x="2857500" y="1664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110639</xdr:rowOff>
    </xdr:from>
    <xdr:ext cx="534377" cy="259045"/>
    <xdr:sp macro="" textlink="">
      <xdr:nvSpPr>
        <xdr:cNvPr id="259" name="テキスト ボックス 258"/>
        <xdr:cNvSpPr txBox="1"/>
      </xdr:nvSpPr>
      <xdr:spPr>
        <a:xfrm>
          <a:off x="2641111" y="1674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2048</xdr:rowOff>
    </xdr:from>
    <xdr:to>
      <xdr:col>10</xdr:col>
      <xdr:colOff>165100</xdr:colOff>
      <xdr:row>97</xdr:row>
      <xdr:rowOff>103648</xdr:rowOff>
    </xdr:to>
    <xdr:sp macro="" textlink="">
      <xdr:nvSpPr>
        <xdr:cNvPr id="260" name="楕円 259"/>
        <xdr:cNvSpPr/>
      </xdr:nvSpPr>
      <xdr:spPr>
        <a:xfrm>
          <a:off x="1968500" y="1663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94775</xdr:rowOff>
    </xdr:from>
    <xdr:ext cx="534377" cy="259045"/>
    <xdr:sp macro="" textlink="">
      <xdr:nvSpPr>
        <xdr:cNvPr id="261" name="テキスト ボックス 260"/>
        <xdr:cNvSpPr txBox="1"/>
      </xdr:nvSpPr>
      <xdr:spPr>
        <a:xfrm>
          <a:off x="1752111" y="1672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161023</xdr:rowOff>
    </xdr:from>
    <xdr:to>
      <xdr:col>6</xdr:col>
      <xdr:colOff>38100</xdr:colOff>
      <xdr:row>97</xdr:row>
      <xdr:rowOff>91173</xdr:rowOff>
    </xdr:to>
    <xdr:sp macro="" textlink="">
      <xdr:nvSpPr>
        <xdr:cNvPr id="262" name="楕円 261"/>
        <xdr:cNvSpPr/>
      </xdr:nvSpPr>
      <xdr:spPr>
        <a:xfrm>
          <a:off x="1079500" y="1662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82300</xdr:rowOff>
    </xdr:from>
    <xdr:ext cx="534377" cy="259045"/>
    <xdr:sp macro="" textlink="">
      <xdr:nvSpPr>
        <xdr:cNvPr id="263" name="テキスト ボックス 262"/>
        <xdr:cNvSpPr txBox="1"/>
      </xdr:nvSpPr>
      <xdr:spPr>
        <a:xfrm>
          <a:off x="863111" y="1671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133757</xdr:rowOff>
    </xdr:from>
    <xdr:to>
      <xdr:col>54</xdr:col>
      <xdr:colOff>189865</xdr:colOff>
      <xdr:row>38</xdr:row>
      <xdr:rowOff>139700</xdr:rowOff>
    </xdr:to>
    <xdr:cxnSp macro="">
      <xdr:nvCxnSpPr>
        <xdr:cNvPr id="285" name="直線コネクタ 284"/>
        <xdr:cNvCxnSpPr/>
      </xdr:nvCxnSpPr>
      <xdr:spPr>
        <a:xfrm flipV="1">
          <a:off x="10475595" y="5448707"/>
          <a:ext cx="1270" cy="120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80434</xdr:rowOff>
    </xdr:from>
    <xdr:ext cx="469744" cy="259045"/>
    <xdr:sp macro="" textlink="">
      <xdr:nvSpPr>
        <xdr:cNvPr id="288" name="労働費最大値テキスト"/>
        <xdr:cNvSpPr txBox="1"/>
      </xdr:nvSpPr>
      <xdr:spPr>
        <a:xfrm>
          <a:off x="10528300" y="522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133757</xdr:rowOff>
    </xdr:from>
    <xdr:to>
      <xdr:col>55</xdr:col>
      <xdr:colOff>88900</xdr:colOff>
      <xdr:row>31</xdr:row>
      <xdr:rowOff>133757</xdr:rowOff>
    </xdr:to>
    <xdr:cxnSp macro="">
      <xdr:nvCxnSpPr>
        <xdr:cNvPr id="289" name="直線コネクタ 288"/>
        <xdr:cNvCxnSpPr/>
      </xdr:nvCxnSpPr>
      <xdr:spPr>
        <a:xfrm>
          <a:off x="10388600" y="544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26314</xdr:rowOff>
    </xdr:from>
    <xdr:to>
      <xdr:col>55</xdr:col>
      <xdr:colOff>0</xdr:colOff>
      <xdr:row>36</xdr:row>
      <xdr:rowOff>50317</xdr:rowOff>
    </xdr:to>
    <xdr:cxnSp macro="">
      <xdr:nvCxnSpPr>
        <xdr:cNvPr id="290" name="直線コネクタ 289"/>
        <xdr:cNvCxnSpPr/>
      </xdr:nvCxnSpPr>
      <xdr:spPr>
        <a:xfrm flipV="1">
          <a:off x="9639300" y="6198514"/>
          <a:ext cx="8382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97045</xdr:rowOff>
    </xdr:from>
    <xdr:ext cx="378565" cy="259045"/>
    <xdr:sp macro="" textlink="">
      <xdr:nvSpPr>
        <xdr:cNvPr id="291" name="労働費平均値テキスト"/>
        <xdr:cNvSpPr txBox="1"/>
      </xdr:nvSpPr>
      <xdr:spPr>
        <a:xfrm>
          <a:off x="10528300" y="6440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2" name="フローチャート: 判断 291"/>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46203</xdr:rowOff>
    </xdr:from>
    <xdr:to>
      <xdr:col>50</xdr:col>
      <xdr:colOff>114300</xdr:colOff>
      <xdr:row>36</xdr:row>
      <xdr:rowOff>50317</xdr:rowOff>
    </xdr:to>
    <xdr:cxnSp macro="">
      <xdr:nvCxnSpPr>
        <xdr:cNvPr id="293" name="直線コネクタ 292"/>
        <xdr:cNvCxnSpPr/>
      </xdr:nvCxnSpPr>
      <xdr:spPr>
        <a:xfrm>
          <a:off x="8750300" y="6218403"/>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148565</xdr:rowOff>
    </xdr:from>
    <xdr:to>
      <xdr:col>50</xdr:col>
      <xdr:colOff>165100</xdr:colOff>
      <xdr:row>38</xdr:row>
      <xdr:rowOff>78715</xdr:rowOff>
    </xdr:to>
    <xdr:sp macro="" textlink="">
      <xdr:nvSpPr>
        <xdr:cNvPr id="294" name="フローチャート: 判断 293"/>
        <xdr:cNvSpPr/>
      </xdr:nvSpPr>
      <xdr:spPr>
        <a:xfrm>
          <a:off x="9588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69842</xdr:rowOff>
    </xdr:from>
    <xdr:ext cx="378565" cy="259045"/>
    <xdr:sp macro="" textlink="">
      <xdr:nvSpPr>
        <xdr:cNvPr id="295" name="テキスト ボックス 294"/>
        <xdr:cNvSpPr txBox="1"/>
      </xdr:nvSpPr>
      <xdr:spPr>
        <a:xfrm>
          <a:off x="9450017" y="65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46203</xdr:rowOff>
    </xdr:from>
    <xdr:to>
      <xdr:col>45</xdr:col>
      <xdr:colOff>177800</xdr:colOff>
      <xdr:row>36</xdr:row>
      <xdr:rowOff>55804</xdr:rowOff>
    </xdr:to>
    <xdr:cxnSp macro="">
      <xdr:nvCxnSpPr>
        <xdr:cNvPr id="296" name="直線コネクタ 295"/>
        <xdr:cNvCxnSpPr/>
      </xdr:nvCxnSpPr>
      <xdr:spPr>
        <a:xfrm flipV="1">
          <a:off x="7861300" y="6218403"/>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154051</xdr:rowOff>
    </xdr:from>
    <xdr:to>
      <xdr:col>46</xdr:col>
      <xdr:colOff>38100</xdr:colOff>
      <xdr:row>38</xdr:row>
      <xdr:rowOff>84201</xdr:rowOff>
    </xdr:to>
    <xdr:sp macro="" textlink="">
      <xdr:nvSpPr>
        <xdr:cNvPr id="297" name="フローチャート: 判断 296"/>
        <xdr:cNvSpPr/>
      </xdr:nvSpPr>
      <xdr:spPr>
        <a:xfrm>
          <a:off x="8699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75328</xdr:rowOff>
    </xdr:from>
    <xdr:ext cx="378565" cy="259045"/>
    <xdr:sp macro="" textlink="">
      <xdr:nvSpPr>
        <xdr:cNvPr id="298" name="テキスト ボックス 297"/>
        <xdr:cNvSpPr txBox="1"/>
      </xdr:nvSpPr>
      <xdr:spPr>
        <a:xfrm>
          <a:off x="8561017" y="6590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55804</xdr:rowOff>
    </xdr:from>
    <xdr:to>
      <xdr:col>41</xdr:col>
      <xdr:colOff>50800</xdr:colOff>
      <xdr:row>36</xdr:row>
      <xdr:rowOff>58319</xdr:rowOff>
    </xdr:to>
    <xdr:cxnSp macro="">
      <xdr:nvCxnSpPr>
        <xdr:cNvPr id="299" name="直線コネクタ 298"/>
        <xdr:cNvCxnSpPr/>
      </xdr:nvCxnSpPr>
      <xdr:spPr>
        <a:xfrm flipV="1">
          <a:off x="6972300" y="6228004"/>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147879</xdr:rowOff>
    </xdr:from>
    <xdr:to>
      <xdr:col>41</xdr:col>
      <xdr:colOff>101600</xdr:colOff>
      <xdr:row>38</xdr:row>
      <xdr:rowOff>78029</xdr:rowOff>
    </xdr:to>
    <xdr:sp macro="" textlink="">
      <xdr:nvSpPr>
        <xdr:cNvPr id="300" name="フローチャート: 判断 299"/>
        <xdr:cNvSpPr/>
      </xdr:nvSpPr>
      <xdr:spPr>
        <a:xfrm>
          <a:off x="7810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69156</xdr:rowOff>
    </xdr:from>
    <xdr:ext cx="378565" cy="259045"/>
    <xdr:sp macro="" textlink="">
      <xdr:nvSpPr>
        <xdr:cNvPr id="301" name="テキスト ボックス 300"/>
        <xdr:cNvSpPr txBox="1"/>
      </xdr:nvSpPr>
      <xdr:spPr>
        <a:xfrm>
          <a:off x="7672017" y="6584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142392</xdr:rowOff>
    </xdr:from>
    <xdr:to>
      <xdr:col>36</xdr:col>
      <xdr:colOff>165100</xdr:colOff>
      <xdr:row>38</xdr:row>
      <xdr:rowOff>72543</xdr:rowOff>
    </xdr:to>
    <xdr:sp macro="" textlink="">
      <xdr:nvSpPr>
        <xdr:cNvPr id="302" name="フローチャート: 判断 301"/>
        <xdr:cNvSpPr/>
      </xdr:nvSpPr>
      <xdr:spPr>
        <a:xfrm>
          <a:off x="6921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63669</xdr:rowOff>
    </xdr:from>
    <xdr:ext cx="378565" cy="259045"/>
    <xdr:sp macro="" textlink="">
      <xdr:nvSpPr>
        <xdr:cNvPr id="303" name="テキスト ボックス 302"/>
        <xdr:cNvSpPr txBox="1"/>
      </xdr:nvSpPr>
      <xdr:spPr>
        <a:xfrm>
          <a:off x="6783017" y="6578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146964</xdr:rowOff>
    </xdr:from>
    <xdr:to>
      <xdr:col>55</xdr:col>
      <xdr:colOff>50800</xdr:colOff>
      <xdr:row>36</xdr:row>
      <xdr:rowOff>77114</xdr:rowOff>
    </xdr:to>
    <xdr:sp macro="" textlink="">
      <xdr:nvSpPr>
        <xdr:cNvPr id="309" name="楕円 308"/>
        <xdr:cNvSpPr/>
      </xdr:nvSpPr>
      <xdr:spPr>
        <a:xfrm>
          <a:off x="10426700" y="614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169841</xdr:rowOff>
    </xdr:from>
    <xdr:ext cx="469744" cy="259045"/>
    <xdr:sp macro="" textlink="">
      <xdr:nvSpPr>
        <xdr:cNvPr id="310" name="労働費該当値テキスト"/>
        <xdr:cNvSpPr txBox="1"/>
      </xdr:nvSpPr>
      <xdr:spPr>
        <a:xfrm>
          <a:off x="10528300" y="599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170967</xdr:rowOff>
    </xdr:from>
    <xdr:to>
      <xdr:col>50</xdr:col>
      <xdr:colOff>165100</xdr:colOff>
      <xdr:row>36</xdr:row>
      <xdr:rowOff>101117</xdr:rowOff>
    </xdr:to>
    <xdr:sp macro="" textlink="">
      <xdr:nvSpPr>
        <xdr:cNvPr id="311" name="楕円 310"/>
        <xdr:cNvSpPr/>
      </xdr:nvSpPr>
      <xdr:spPr>
        <a:xfrm>
          <a:off x="9588500" y="617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117644</xdr:rowOff>
    </xdr:from>
    <xdr:ext cx="469744" cy="259045"/>
    <xdr:sp macro="" textlink="">
      <xdr:nvSpPr>
        <xdr:cNvPr id="312" name="テキスト ボックス 311"/>
        <xdr:cNvSpPr txBox="1"/>
      </xdr:nvSpPr>
      <xdr:spPr>
        <a:xfrm>
          <a:off x="9404428" y="594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166853</xdr:rowOff>
    </xdr:from>
    <xdr:to>
      <xdr:col>46</xdr:col>
      <xdr:colOff>38100</xdr:colOff>
      <xdr:row>36</xdr:row>
      <xdr:rowOff>97003</xdr:rowOff>
    </xdr:to>
    <xdr:sp macro="" textlink="">
      <xdr:nvSpPr>
        <xdr:cNvPr id="313" name="楕円 312"/>
        <xdr:cNvSpPr/>
      </xdr:nvSpPr>
      <xdr:spPr>
        <a:xfrm>
          <a:off x="8699500" y="616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113530</xdr:rowOff>
    </xdr:from>
    <xdr:ext cx="469744" cy="259045"/>
    <xdr:sp macro="" textlink="">
      <xdr:nvSpPr>
        <xdr:cNvPr id="314" name="テキスト ボックス 313"/>
        <xdr:cNvSpPr txBox="1"/>
      </xdr:nvSpPr>
      <xdr:spPr>
        <a:xfrm>
          <a:off x="8515428" y="594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5004</xdr:rowOff>
    </xdr:from>
    <xdr:to>
      <xdr:col>41</xdr:col>
      <xdr:colOff>101600</xdr:colOff>
      <xdr:row>36</xdr:row>
      <xdr:rowOff>106604</xdr:rowOff>
    </xdr:to>
    <xdr:sp macro="" textlink="">
      <xdr:nvSpPr>
        <xdr:cNvPr id="315" name="楕円 314"/>
        <xdr:cNvSpPr/>
      </xdr:nvSpPr>
      <xdr:spPr>
        <a:xfrm>
          <a:off x="7810500" y="617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123131</xdr:rowOff>
    </xdr:from>
    <xdr:ext cx="469744" cy="259045"/>
    <xdr:sp macro="" textlink="">
      <xdr:nvSpPr>
        <xdr:cNvPr id="316" name="テキスト ボックス 315"/>
        <xdr:cNvSpPr txBox="1"/>
      </xdr:nvSpPr>
      <xdr:spPr>
        <a:xfrm>
          <a:off x="7626428" y="595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7519</xdr:rowOff>
    </xdr:from>
    <xdr:to>
      <xdr:col>36</xdr:col>
      <xdr:colOff>165100</xdr:colOff>
      <xdr:row>36</xdr:row>
      <xdr:rowOff>109119</xdr:rowOff>
    </xdr:to>
    <xdr:sp macro="" textlink="">
      <xdr:nvSpPr>
        <xdr:cNvPr id="317" name="楕円 316"/>
        <xdr:cNvSpPr/>
      </xdr:nvSpPr>
      <xdr:spPr>
        <a:xfrm>
          <a:off x="6921500" y="617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125646</xdr:rowOff>
    </xdr:from>
    <xdr:ext cx="469744" cy="259045"/>
    <xdr:sp macro="" textlink="">
      <xdr:nvSpPr>
        <xdr:cNvPr id="318" name="テキスト ボックス 317"/>
        <xdr:cNvSpPr txBox="1"/>
      </xdr:nvSpPr>
      <xdr:spPr>
        <a:xfrm>
          <a:off x="6737428" y="595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91104</xdr:rowOff>
    </xdr:from>
    <xdr:to>
      <xdr:col>54</xdr:col>
      <xdr:colOff>189865</xdr:colOff>
      <xdr:row>59</xdr:row>
      <xdr:rowOff>25133</xdr:rowOff>
    </xdr:to>
    <xdr:cxnSp macro="">
      <xdr:nvCxnSpPr>
        <xdr:cNvPr id="342" name="直線コネクタ 341"/>
        <xdr:cNvCxnSpPr/>
      </xdr:nvCxnSpPr>
      <xdr:spPr>
        <a:xfrm flipV="1">
          <a:off x="10475595" y="8835054"/>
          <a:ext cx="1270" cy="1305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28960</xdr:rowOff>
    </xdr:from>
    <xdr:ext cx="469744" cy="259045"/>
    <xdr:sp macro="" textlink="">
      <xdr:nvSpPr>
        <xdr:cNvPr id="343" name="農林水産業費最小値テキスト"/>
        <xdr:cNvSpPr txBox="1"/>
      </xdr:nvSpPr>
      <xdr:spPr>
        <a:xfrm>
          <a:off x="10528300" y="1014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25133</xdr:rowOff>
    </xdr:from>
    <xdr:to>
      <xdr:col>55</xdr:col>
      <xdr:colOff>88900</xdr:colOff>
      <xdr:row>59</xdr:row>
      <xdr:rowOff>25133</xdr:rowOff>
    </xdr:to>
    <xdr:cxnSp macro="">
      <xdr:nvCxnSpPr>
        <xdr:cNvPr id="344" name="直線コネクタ 343"/>
        <xdr:cNvCxnSpPr/>
      </xdr:nvCxnSpPr>
      <xdr:spPr>
        <a:xfrm>
          <a:off x="10388600" y="1014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37781</xdr:rowOff>
    </xdr:from>
    <xdr:ext cx="534377" cy="259045"/>
    <xdr:sp macro="" textlink="">
      <xdr:nvSpPr>
        <xdr:cNvPr id="345" name="農林水産業費最大値テキスト"/>
        <xdr:cNvSpPr txBox="1"/>
      </xdr:nvSpPr>
      <xdr:spPr>
        <a:xfrm>
          <a:off x="10528300" y="861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91104</xdr:rowOff>
    </xdr:from>
    <xdr:to>
      <xdr:col>55</xdr:col>
      <xdr:colOff>88900</xdr:colOff>
      <xdr:row>51</xdr:row>
      <xdr:rowOff>91104</xdr:rowOff>
    </xdr:to>
    <xdr:cxnSp macro="">
      <xdr:nvCxnSpPr>
        <xdr:cNvPr id="346" name="直線コネクタ 345"/>
        <xdr:cNvCxnSpPr/>
      </xdr:nvCxnSpPr>
      <xdr:spPr>
        <a:xfrm>
          <a:off x="10388600" y="88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78702</xdr:rowOff>
    </xdr:from>
    <xdr:to>
      <xdr:col>55</xdr:col>
      <xdr:colOff>0</xdr:colOff>
      <xdr:row>57</xdr:row>
      <xdr:rowOff>58795</xdr:rowOff>
    </xdr:to>
    <xdr:cxnSp macro="">
      <xdr:nvCxnSpPr>
        <xdr:cNvPr id="347" name="直線コネクタ 346"/>
        <xdr:cNvCxnSpPr/>
      </xdr:nvCxnSpPr>
      <xdr:spPr>
        <a:xfrm>
          <a:off x="9639300" y="9165552"/>
          <a:ext cx="838200" cy="66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135342</xdr:rowOff>
    </xdr:from>
    <xdr:ext cx="534377" cy="259045"/>
    <xdr:sp macro="" textlink="">
      <xdr:nvSpPr>
        <xdr:cNvPr id="348" name="農林水産業費平均値テキスト"/>
        <xdr:cNvSpPr txBox="1"/>
      </xdr:nvSpPr>
      <xdr:spPr>
        <a:xfrm>
          <a:off x="10528300" y="9565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112465</xdr:rowOff>
    </xdr:from>
    <xdr:to>
      <xdr:col>55</xdr:col>
      <xdr:colOff>50800</xdr:colOff>
      <xdr:row>57</xdr:row>
      <xdr:rowOff>42615</xdr:rowOff>
    </xdr:to>
    <xdr:sp macro="" textlink="">
      <xdr:nvSpPr>
        <xdr:cNvPr id="349" name="フローチャート: 判断 348"/>
        <xdr:cNvSpPr/>
      </xdr:nvSpPr>
      <xdr:spPr>
        <a:xfrm>
          <a:off x="104267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78702</xdr:rowOff>
    </xdr:from>
    <xdr:to>
      <xdr:col>50</xdr:col>
      <xdr:colOff>114300</xdr:colOff>
      <xdr:row>57</xdr:row>
      <xdr:rowOff>53689</xdr:rowOff>
    </xdr:to>
    <xdr:cxnSp macro="">
      <xdr:nvCxnSpPr>
        <xdr:cNvPr id="350" name="直線コネクタ 349"/>
        <xdr:cNvCxnSpPr/>
      </xdr:nvCxnSpPr>
      <xdr:spPr>
        <a:xfrm flipV="1">
          <a:off x="8750300" y="9165552"/>
          <a:ext cx="889000" cy="66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39332</xdr:rowOff>
    </xdr:from>
    <xdr:to>
      <xdr:col>50</xdr:col>
      <xdr:colOff>165100</xdr:colOff>
      <xdr:row>56</xdr:row>
      <xdr:rowOff>140932</xdr:rowOff>
    </xdr:to>
    <xdr:sp macro="" textlink="">
      <xdr:nvSpPr>
        <xdr:cNvPr id="351" name="フローチャート: 判断 350"/>
        <xdr:cNvSpPr/>
      </xdr:nvSpPr>
      <xdr:spPr>
        <a:xfrm>
          <a:off x="9588500" y="964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132059</xdr:rowOff>
    </xdr:from>
    <xdr:ext cx="534377" cy="259045"/>
    <xdr:sp macro="" textlink="">
      <xdr:nvSpPr>
        <xdr:cNvPr id="352" name="テキスト ボックス 351"/>
        <xdr:cNvSpPr txBox="1"/>
      </xdr:nvSpPr>
      <xdr:spPr>
        <a:xfrm>
          <a:off x="9372111" y="973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53689</xdr:rowOff>
    </xdr:from>
    <xdr:to>
      <xdr:col>45</xdr:col>
      <xdr:colOff>177800</xdr:colOff>
      <xdr:row>57</xdr:row>
      <xdr:rowOff>115183</xdr:rowOff>
    </xdr:to>
    <xdr:cxnSp macro="">
      <xdr:nvCxnSpPr>
        <xdr:cNvPr id="353" name="直線コネクタ 352"/>
        <xdr:cNvCxnSpPr/>
      </xdr:nvCxnSpPr>
      <xdr:spPr>
        <a:xfrm flipV="1">
          <a:off x="7861300" y="9826339"/>
          <a:ext cx="889000" cy="6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80118</xdr:rowOff>
    </xdr:from>
    <xdr:to>
      <xdr:col>46</xdr:col>
      <xdr:colOff>38100</xdr:colOff>
      <xdr:row>57</xdr:row>
      <xdr:rowOff>10268</xdr:rowOff>
    </xdr:to>
    <xdr:sp macro="" textlink="">
      <xdr:nvSpPr>
        <xdr:cNvPr id="354" name="フローチャート: 判断 353"/>
        <xdr:cNvSpPr/>
      </xdr:nvSpPr>
      <xdr:spPr>
        <a:xfrm>
          <a:off x="86995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26795</xdr:rowOff>
    </xdr:from>
    <xdr:ext cx="534377" cy="259045"/>
    <xdr:sp macro="" textlink="">
      <xdr:nvSpPr>
        <xdr:cNvPr id="355" name="テキスト ボックス 354"/>
        <xdr:cNvSpPr txBox="1"/>
      </xdr:nvSpPr>
      <xdr:spPr>
        <a:xfrm>
          <a:off x="8483111" y="945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114954</xdr:rowOff>
    </xdr:from>
    <xdr:to>
      <xdr:col>41</xdr:col>
      <xdr:colOff>50800</xdr:colOff>
      <xdr:row>57</xdr:row>
      <xdr:rowOff>115183</xdr:rowOff>
    </xdr:to>
    <xdr:cxnSp macro="">
      <xdr:nvCxnSpPr>
        <xdr:cNvPr id="356" name="直線コネクタ 355"/>
        <xdr:cNvCxnSpPr/>
      </xdr:nvCxnSpPr>
      <xdr:spPr>
        <a:xfrm>
          <a:off x="6972300" y="9887604"/>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115189</xdr:rowOff>
    </xdr:from>
    <xdr:to>
      <xdr:col>41</xdr:col>
      <xdr:colOff>101600</xdr:colOff>
      <xdr:row>57</xdr:row>
      <xdr:rowOff>45339</xdr:rowOff>
    </xdr:to>
    <xdr:sp macro="" textlink="">
      <xdr:nvSpPr>
        <xdr:cNvPr id="357" name="フローチャート: 判断 356"/>
        <xdr:cNvSpPr/>
      </xdr:nvSpPr>
      <xdr:spPr>
        <a:xfrm>
          <a:off x="7810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61866</xdr:rowOff>
    </xdr:from>
    <xdr:ext cx="534377" cy="259045"/>
    <xdr:sp macro="" textlink="">
      <xdr:nvSpPr>
        <xdr:cNvPr id="358" name="テキスト ボックス 357"/>
        <xdr:cNvSpPr txBox="1"/>
      </xdr:nvSpPr>
      <xdr:spPr>
        <a:xfrm>
          <a:off x="7594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96634</xdr:rowOff>
    </xdr:from>
    <xdr:to>
      <xdr:col>36</xdr:col>
      <xdr:colOff>165100</xdr:colOff>
      <xdr:row>57</xdr:row>
      <xdr:rowOff>26784</xdr:rowOff>
    </xdr:to>
    <xdr:sp macro="" textlink="">
      <xdr:nvSpPr>
        <xdr:cNvPr id="359" name="フローチャート: 判断 358"/>
        <xdr:cNvSpPr/>
      </xdr:nvSpPr>
      <xdr:spPr>
        <a:xfrm>
          <a:off x="6921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43311</xdr:rowOff>
    </xdr:from>
    <xdr:ext cx="534377" cy="259045"/>
    <xdr:sp macro="" textlink="">
      <xdr:nvSpPr>
        <xdr:cNvPr id="360" name="テキスト ボックス 359"/>
        <xdr:cNvSpPr txBox="1"/>
      </xdr:nvSpPr>
      <xdr:spPr>
        <a:xfrm>
          <a:off x="6705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7995</xdr:rowOff>
    </xdr:from>
    <xdr:to>
      <xdr:col>55</xdr:col>
      <xdr:colOff>50800</xdr:colOff>
      <xdr:row>57</xdr:row>
      <xdr:rowOff>109595</xdr:rowOff>
    </xdr:to>
    <xdr:sp macro="" textlink="">
      <xdr:nvSpPr>
        <xdr:cNvPr id="366" name="楕円 365"/>
        <xdr:cNvSpPr/>
      </xdr:nvSpPr>
      <xdr:spPr>
        <a:xfrm>
          <a:off x="10426700" y="978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157872</xdr:rowOff>
    </xdr:from>
    <xdr:ext cx="534377" cy="259045"/>
    <xdr:sp macro="" textlink="">
      <xdr:nvSpPr>
        <xdr:cNvPr id="367" name="農林水産業費該当値テキスト"/>
        <xdr:cNvSpPr txBox="1"/>
      </xdr:nvSpPr>
      <xdr:spPr>
        <a:xfrm>
          <a:off x="10528300" y="97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27902</xdr:rowOff>
    </xdr:from>
    <xdr:to>
      <xdr:col>50</xdr:col>
      <xdr:colOff>165100</xdr:colOff>
      <xdr:row>53</xdr:row>
      <xdr:rowOff>129502</xdr:rowOff>
    </xdr:to>
    <xdr:sp macro="" textlink="">
      <xdr:nvSpPr>
        <xdr:cNvPr id="368" name="楕円 367"/>
        <xdr:cNvSpPr/>
      </xdr:nvSpPr>
      <xdr:spPr>
        <a:xfrm>
          <a:off x="9588500" y="911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146029</xdr:rowOff>
    </xdr:from>
    <xdr:ext cx="534377" cy="259045"/>
    <xdr:sp macro="" textlink="">
      <xdr:nvSpPr>
        <xdr:cNvPr id="369" name="テキスト ボックス 368"/>
        <xdr:cNvSpPr txBox="1"/>
      </xdr:nvSpPr>
      <xdr:spPr>
        <a:xfrm>
          <a:off x="9372111" y="888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2889</xdr:rowOff>
    </xdr:from>
    <xdr:to>
      <xdr:col>46</xdr:col>
      <xdr:colOff>38100</xdr:colOff>
      <xdr:row>57</xdr:row>
      <xdr:rowOff>104489</xdr:rowOff>
    </xdr:to>
    <xdr:sp macro="" textlink="">
      <xdr:nvSpPr>
        <xdr:cNvPr id="370" name="楕円 369"/>
        <xdr:cNvSpPr/>
      </xdr:nvSpPr>
      <xdr:spPr>
        <a:xfrm>
          <a:off x="8699500" y="977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95616</xdr:rowOff>
    </xdr:from>
    <xdr:ext cx="534377" cy="259045"/>
    <xdr:sp macro="" textlink="">
      <xdr:nvSpPr>
        <xdr:cNvPr id="371" name="テキスト ボックス 370"/>
        <xdr:cNvSpPr txBox="1"/>
      </xdr:nvSpPr>
      <xdr:spPr>
        <a:xfrm>
          <a:off x="8483111" y="986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64383</xdr:rowOff>
    </xdr:from>
    <xdr:to>
      <xdr:col>41</xdr:col>
      <xdr:colOff>101600</xdr:colOff>
      <xdr:row>57</xdr:row>
      <xdr:rowOff>165983</xdr:rowOff>
    </xdr:to>
    <xdr:sp macro="" textlink="">
      <xdr:nvSpPr>
        <xdr:cNvPr id="372" name="楕円 371"/>
        <xdr:cNvSpPr/>
      </xdr:nvSpPr>
      <xdr:spPr>
        <a:xfrm>
          <a:off x="7810500" y="983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157110</xdr:rowOff>
    </xdr:from>
    <xdr:ext cx="534377" cy="259045"/>
    <xdr:sp macro="" textlink="">
      <xdr:nvSpPr>
        <xdr:cNvPr id="373" name="テキスト ボックス 372"/>
        <xdr:cNvSpPr txBox="1"/>
      </xdr:nvSpPr>
      <xdr:spPr>
        <a:xfrm>
          <a:off x="7594111" y="992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64154</xdr:rowOff>
    </xdr:from>
    <xdr:to>
      <xdr:col>36</xdr:col>
      <xdr:colOff>165100</xdr:colOff>
      <xdr:row>57</xdr:row>
      <xdr:rowOff>165754</xdr:rowOff>
    </xdr:to>
    <xdr:sp macro="" textlink="">
      <xdr:nvSpPr>
        <xdr:cNvPr id="374" name="楕円 373"/>
        <xdr:cNvSpPr/>
      </xdr:nvSpPr>
      <xdr:spPr>
        <a:xfrm>
          <a:off x="6921500" y="983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156881</xdr:rowOff>
    </xdr:from>
    <xdr:ext cx="534377" cy="259045"/>
    <xdr:sp macro="" textlink="">
      <xdr:nvSpPr>
        <xdr:cNvPr id="375" name="テキスト ボックス 374"/>
        <xdr:cNvSpPr txBox="1"/>
      </xdr:nvSpPr>
      <xdr:spPr>
        <a:xfrm>
          <a:off x="6705111" y="992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15243</xdr:rowOff>
    </xdr:from>
    <xdr:to>
      <xdr:col>54</xdr:col>
      <xdr:colOff>189865</xdr:colOff>
      <xdr:row>79</xdr:row>
      <xdr:rowOff>69782</xdr:rowOff>
    </xdr:to>
    <xdr:cxnSp macro="">
      <xdr:nvCxnSpPr>
        <xdr:cNvPr id="401" name="直線コネクタ 400"/>
        <xdr:cNvCxnSpPr/>
      </xdr:nvCxnSpPr>
      <xdr:spPr>
        <a:xfrm flipV="1">
          <a:off x="10475595" y="12016743"/>
          <a:ext cx="1270" cy="159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73609</xdr:rowOff>
    </xdr:from>
    <xdr:ext cx="469744" cy="259045"/>
    <xdr:sp macro="" textlink="">
      <xdr:nvSpPr>
        <xdr:cNvPr id="402" name="商工費最小値テキスト"/>
        <xdr:cNvSpPr txBox="1"/>
      </xdr:nvSpPr>
      <xdr:spPr>
        <a:xfrm>
          <a:off x="10528300" y="1361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69782</xdr:rowOff>
    </xdr:from>
    <xdr:to>
      <xdr:col>55</xdr:col>
      <xdr:colOff>88900</xdr:colOff>
      <xdr:row>79</xdr:row>
      <xdr:rowOff>69782</xdr:rowOff>
    </xdr:to>
    <xdr:cxnSp macro="">
      <xdr:nvCxnSpPr>
        <xdr:cNvPr id="403" name="直線コネクタ 402"/>
        <xdr:cNvCxnSpPr/>
      </xdr:nvCxnSpPr>
      <xdr:spPr>
        <a:xfrm>
          <a:off x="10388600" y="136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133370</xdr:rowOff>
    </xdr:from>
    <xdr:ext cx="534377" cy="259045"/>
    <xdr:sp macro="" textlink="">
      <xdr:nvSpPr>
        <xdr:cNvPr id="404" name="商工費最大値テキスト"/>
        <xdr:cNvSpPr txBox="1"/>
      </xdr:nvSpPr>
      <xdr:spPr>
        <a:xfrm>
          <a:off x="10528300" y="1179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15243</xdr:rowOff>
    </xdr:from>
    <xdr:to>
      <xdr:col>55</xdr:col>
      <xdr:colOff>88900</xdr:colOff>
      <xdr:row>70</xdr:row>
      <xdr:rowOff>15243</xdr:rowOff>
    </xdr:to>
    <xdr:cxnSp macro="">
      <xdr:nvCxnSpPr>
        <xdr:cNvPr id="405" name="直線コネクタ 404"/>
        <xdr:cNvCxnSpPr/>
      </xdr:nvCxnSpPr>
      <xdr:spPr>
        <a:xfrm>
          <a:off x="10388600" y="1201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8255</xdr:rowOff>
    </xdr:from>
    <xdr:to>
      <xdr:col>55</xdr:col>
      <xdr:colOff>0</xdr:colOff>
      <xdr:row>78</xdr:row>
      <xdr:rowOff>121134</xdr:rowOff>
    </xdr:to>
    <xdr:cxnSp macro="">
      <xdr:nvCxnSpPr>
        <xdr:cNvPr id="406" name="直線コネクタ 405"/>
        <xdr:cNvCxnSpPr/>
      </xdr:nvCxnSpPr>
      <xdr:spPr>
        <a:xfrm flipV="1">
          <a:off x="9639300" y="13209905"/>
          <a:ext cx="838200" cy="28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166867</xdr:rowOff>
    </xdr:from>
    <xdr:ext cx="534377" cy="259045"/>
    <xdr:sp macro="" textlink="">
      <xdr:nvSpPr>
        <xdr:cNvPr id="407" name="商工費平均値テキスト"/>
        <xdr:cNvSpPr txBox="1"/>
      </xdr:nvSpPr>
      <xdr:spPr>
        <a:xfrm>
          <a:off x="10528300" y="13197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16990</xdr:rowOff>
    </xdr:from>
    <xdr:to>
      <xdr:col>55</xdr:col>
      <xdr:colOff>50800</xdr:colOff>
      <xdr:row>77</xdr:row>
      <xdr:rowOff>118590</xdr:rowOff>
    </xdr:to>
    <xdr:sp macro="" textlink="">
      <xdr:nvSpPr>
        <xdr:cNvPr id="408" name="フローチャート: 判断 407"/>
        <xdr:cNvSpPr/>
      </xdr:nvSpPr>
      <xdr:spPr>
        <a:xfrm>
          <a:off x="104267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121134</xdr:rowOff>
    </xdr:from>
    <xdr:to>
      <xdr:col>50</xdr:col>
      <xdr:colOff>114300</xdr:colOff>
      <xdr:row>78</xdr:row>
      <xdr:rowOff>148501</xdr:rowOff>
    </xdr:to>
    <xdr:cxnSp macro="">
      <xdr:nvCxnSpPr>
        <xdr:cNvPr id="409" name="直線コネクタ 408"/>
        <xdr:cNvCxnSpPr/>
      </xdr:nvCxnSpPr>
      <xdr:spPr>
        <a:xfrm flipV="1">
          <a:off x="8750300" y="13494234"/>
          <a:ext cx="889000" cy="2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151651</xdr:rowOff>
    </xdr:from>
    <xdr:to>
      <xdr:col>50</xdr:col>
      <xdr:colOff>165100</xdr:colOff>
      <xdr:row>78</xdr:row>
      <xdr:rowOff>81801</xdr:rowOff>
    </xdr:to>
    <xdr:sp macro="" textlink="">
      <xdr:nvSpPr>
        <xdr:cNvPr id="410" name="フローチャート: 判断 409"/>
        <xdr:cNvSpPr/>
      </xdr:nvSpPr>
      <xdr:spPr>
        <a:xfrm>
          <a:off x="9588500" y="1335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98328</xdr:rowOff>
    </xdr:from>
    <xdr:ext cx="534377" cy="259045"/>
    <xdr:sp macro="" textlink="">
      <xdr:nvSpPr>
        <xdr:cNvPr id="411" name="テキスト ボックス 410"/>
        <xdr:cNvSpPr txBox="1"/>
      </xdr:nvSpPr>
      <xdr:spPr>
        <a:xfrm>
          <a:off x="9372111" y="1312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106145</xdr:rowOff>
    </xdr:from>
    <xdr:to>
      <xdr:col>45</xdr:col>
      <xdr:colOff>177800</xdr:colOff>
      <xdr:row>78</xdr:row>
      <xdr:rowOff>148501</xdr:rowOff>
    </xdr:to>
    <xdr:cxnSp macro="">
      <xdr:nvCxnSpPr>
        <xdr:cNvPr id="412" name="直線コネクタ 411"/>
        <xdr:cNvCxnSpPr/>
      </xdr:nvCxnSpPr>
      <xdr:spPr>
        <a:xfrm>
          <a:off x="7861300" y="13479245"/>
          <a:ext cx="889000" cy="4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23244</xdr:rowOff>
    </xdr:from>
    <xdr:to>
      <xdr:col>46</xdr:col>
      <xdr:colOff>38100</xdr:colOff>
      <xdr:row>78</xdr:row>
      <xdr:rowOff>124844</xdr:rowOff>
    </xdr:to>
    <xdr:sp macro="" textlink="">
      <xdr:nvSpPr>
        <xdr:cNvPr id="413" name="フローチャート: 判断 412"/>
        <xdr:cNvSpPr/>
      </xdr:nvSpPr>
      <xdr:spPr>
        <a:xfrm>
          <a:off x="8699500" y="1339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141371</xdr:rowOff>
    </xdr:from>
    <xdr:ext cx="534377" cy="259045"/>
    <xdr:sp macro="" textlink="">
      <xdr:nvSpPr>
        <xdr:cNvPr id="414" name="テキスト ボックス 413"/>
        <xdr:cNvSpPr txBox="1"/>
      </xdr:nvSpPr>
      <xdr:spPr>
        <a:xfrm>
          <a:off x="8483111" y="1317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97132</xdr:rowOff>
    </xdr:from>
    <xdr:to>
      <xdr:col>41</xdr:col>
      <xdr:colOff>50800</xdr:colOff>
      <xdr:row>78</xdr:row>
      <xdr:rowOff>106145</xdr:rowOff>
    </xdr:to>
    <xdr:cxnSp macro="">
      <xdr:nvCxnSpPr>
        <xdr:cNvPr id="415" name="直線コネクタ 414"/>
        <xdr:cNvCxnSpPr/>
      </xdr:nvCxnSpPr>
      <xdr:spPr>
        <a:xfrm>
          <a:off x="6972300" y="13470232"/>
          <a:ext cx="889000" cy="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24991</xdr:rowOff>
    </xdr:from>
    <xdr:to>
      <xdr:col>41</xdr:col>
      <xdr:colOff>101600</xdr:colOff>
      <xdr:row>78</xdr:row>
      <xdr:rowOff>126591</xdr:rowOff>
    </xdr:to>
    <xdr:sp macro="" textlink="">
      <xdr:nvSpPr>
        <xdr:cNvPr id="416" name="フローチャート: 判断 415"/>
        <xdr:cNvSpPr/>
      </xdr:nvSpPr>
      <xdr:spPr>
        <a:xfrm>
          <a:off x="7810500" y="1339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143118</xdr:rowOff>
    </xdr:from>
    <xdr:ext cx="534377" cy="259045"/>
    <xdr:sp macro="" textlink="">
      <xdr:nvSpPr>
        <xdr:cNvPr id="417" name="テキスト ボックス 416"/>
        <xdr:cNvSpPr txBox="1"/>
      </xdr:nvSpPr>
      <xdr:spPr>
        <a:xfrm>
          <a:off x="7594111" y="1317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23129</xdr:rowOff>
    </xdr:from>
    <xdr:to>
      <xdr:col>36</xdr:col>
      <xdr:colOff>165100</xdr:colOff>
      <xdr:row>78</xdr:row>
      <xdr:rowOff>124729</xdr:rowOff>
    </xdr:to>
    <xdr:sp macro="" textlink="">
      <xdr:nvSpPr>
        <xdr:cNvPr id="418" name="フローチャート: 判断 417"/>
        <xdr:cNvSpPr/>
      </xdr:nvSpPr>
      <xdr:spPr>
        <a:xfrm>
          <a:off x="6921500" y="133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141256</xdr:rowOff>
    </xdr:from>
    <xdr:ext cx="534377" cy="259045"/>
    <xdr:sp macro="" textlink="">
      <xdr:nvSpPr>
        <xdr:cNvPr id="419" name="テキスト ボックス 418"/>
        <xdr:cNvSpPr txBox="1"/>
      </xdr:nvSpPr>
      <xdr:spPr>
        <a:xfrm>
          <a:off x="6705111" y="1317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128905</xdr:rowOff>
    </xdr:from>
    <xdr:to>
      <xdr:col>55</xdr:col>
      <xdr:colOff>50800</xdr:colOff>
      <xdr:row>77</xdr:row>
      <xdr:rowOff>59055</xdr:rowOff>
    </xdr:to>
    <xdr:sp macro="" textlink="">
      <xdr:nvSpPr>
        <xdr:cNvPr id="425" name="楕円 424"/>
        <xdr:cNvSpPr/>
      </xdr:nvSpPr>
      <xdr:spPr>
        <a:xfrm>
          <a:off x="10426700" y="1315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151782</xdr:rowOff>
    </xdr:from>
    <xdr:ext cx="534377" cy="259045"/>
    <xdr:sp macro="" textlink="">
      <xdr:nvSpPr>
        <xdr:cNvPr id="426" name="商工費該当値テキスト"/>
        <xdr:cNvSpPr txBox="1"/>
      </xdr:nvSpPr>
      <xdr:spPr>
        <a:xfrm>
          <a:off x="10528300" y="1301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70334</xdr:rowOff>
    </xdr:from>
    <xdr:to>
      <xdr:col>50</xdr:col>
      <xdr:colOff>165100</xdr:colOff>
      <xdr:row>79</xdr:row>
      <xdr:rowOff>484</xdr:rowOff>
    </xdr:to>
    <xdr:sp macro="" textlink="">
      <xdr:nvSpPr>
        <xdr:cNvPr id="427" name="楕円 426"/>
        <xdr:cNvSpPr/>
      </xdr:nvSpPr>
      <xdr:spPr>
        <a:xfrm>
          <a:off x="9588500" y="1344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163061</xdr:rowOff>
    </xdr:from>
    <xdr:ext cx="469744" cy="259045"/>
    <xdr:sp macro="" textlink="">
      <xdr:nvSpPr>
        <xdr:cNvPr id="428" name="テキスト ボックス 427"/>
        <xdr:cNvSpPr txBox="1"/>
      </xdr:nvSpPr>
      <xdr:spPr>
        <a:xfrm>
          <a:off x="9404428" y="13536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97701</xdr:rowOff>
    </xdr:from>
    <xdr:to>
      <xdr:col>46</xdr:col>
      <xdr:colOff>38100</xdr:colOff>
      <xdr:row>79</xdr:row>
      <xdr:rowOff>27851</xdr:rowOff>
    </xdr:to>
    <xdr:sp macro="" textlink="">
      <xdr:nvSpPr>
        <xdr:cNvPr id="429" name="楕円 428"/>
        <xdr:cNvSpPr/>
      </xdr:nvSpPr>
      <xdr:spPr>
        <a:xfrm>
          <a:off x="8699500" y="1347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18978</xdr:rowOff>
    </xdr:from>
    <xdr:ext cx="469744" cy="259045"/>
    <xdr:sp macro="" textlink="">
      <xdr:nvSpPr>
        <xdr:cNvPr id="430" name="テキスト ボックス 429"/>
        <xdr:cNvSpPr txBox="1"/>
      </xdr:nvSpPr>
      <xdr:spPr>
        <a:xfrm>
          <a:off x="8515428" y="1356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55345</xdr:rowOff>
    </xdr:from>
    <xdr:to>
      <xdr:col>41</xdr:col>
      <xdr:colOff>101600</xdr:colOff>
      <xdr:row>78</xdr:row>
      <xdr:rowOff>156945</xdr:rowOff>
    </xdr:to>
    <xdr:sp macro="" textlink="">
      <xdr:nvSpPr>
        <xdr:cNvPr id="431" name="楕円 430"/>
        <xdr:cNvSpPr/>
      </xdr:nvSpPr>
      <xdr:spPr>
        <a:xfrm>
          <a:off x="7810500" y="1342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148072</xdr:rowOff>
    </xdr:from>
    <xdr:ext cx="534377" cy="259045"/>
    <xdr:sp macro="" textlink="">
      <xdr:nvSpPr>
        <xdr:cNvPr id="432" name="テキスト ボックス 431"/>
        <xdr:cNvSpPr txBox="1"/>
      </xdr:nvSpPr>
      <xdr:spPr>
        <a:xfrm>
          <a:off x="7594111" y="1352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46332</xdr:rowOff>
    </xdr:from>
    <xdr:to>
      <xdr:col>36</xdr:col>
      <xdr:colOff>165100</xdr:colOff>
      <xdr:row>78</xdr:row>
      <xdr:rowOff>147932</xdr:rowOff>
    </xdr:to>
    <xdr:sp macro="" textlink="">
      <xdr:nvSpPr>
        <xdr:cNvPr id="433" name="楕円 432"/>
        <xdr:cNvSpPr/>
      </xdr:nvSpPr>
      <xdr:spPr>
        <a:xfrm>
          <a:off x="6921500" y="1341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139059</xdr:rowOff>
    </xdr:from>
    <xdr:ext cx="534377" cy="259045"/>
    <xdr:sp macro="" textlink="">
      <xdr:nvSpPr>
        <xdr:cNvPr id="434" name="テキスト ボックス 433"/>
        <xdr:cNvSpPr txBox="1"/>
      </xdr:nvSpPr>
      <xdr:spPr>
        <a:xfrm>
          <a:off x="6705111" y="1351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636</xdr:rowOff>
    </xdr:from>
    <xdr:to>
      <xdr:col>54</xdr:col>
      <xdr:colOff>189865</xdr:colOff>
      <xdr:row>98</xdr:row>
      <xdr:rowOff>72834</xdr:rowOff>
    </xdr:to>
    <xdr:cxnSp macro="">
      <xdr:nvCxnSpPr>
        <xdr:cNvPr id="458" name="直線コネクタ 457"/>
        <xdr:cNvCxnSpPr/>
      </xdr:nvCxnSpPr>
      <xdr:spPr>
        <a:xfrm flipV="1">
          <a:off x="10475595" y="15602586"/>
          <a:ext cx="1270" cy="1272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76661</xdr:rowOff>
    </xdr:from>
    <xdr:ext cx="534377" cy="259045"/>
    <xdr:sp macro="" textlink="">
      <xdr:nvSpPr>
        <xdr:cNvPr id="459" name="土木費最小値テキスト"/>
        <xdr:cNvSpPr txBox="1"/>
      </xdr:nvSpPr>
      <xdr:spPr>
        <a:xfrm>
          <a:off x="10528300" y="1687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72834</xdr:rowOff>
    </xdr:from>
    <xdr:to>
      <xdr:col>55</xdr:col>
      <xdr:colOff>88900</xdr:colOff>
      <xdr:row>98</xdr:row>
      <xdr:rowOff>72834</xdr:rowOff>
    </xdr:to>
    <xdr:cxnSp macro="">
      <xdr:nvCxnSpPr>
        <xdr:cNvPr id="460" name="直線コネクタ 459"/>
        <xdr:cNvCxnSpPr/>
      </xdr:nvCxnSpPr>
      <xdr:spPr>
        <a:xfrm>
          <a:off x="10388600" y="1687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118763</xdr:rowOff>
    </xdr:from>
    <xdr:ext cx="599010" cy="259045"/>
    <xdr:sp macro="" textlink="">
      <xdr:nvSpPr>
        <xdr:cNvPr id="461" name="土木費最大値テキスト"/>
        <xdr:cNvSpPr txBox="1"/>
      </xdr:nvSpPr>
      <xdr:spPr>
        <a:xfrm>
          <a:off x="10528300" y="1537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636</xdr:rowOff>
    </xdr:from>
    <xdr:to>
      <xdr:col>55</xdr:col>
      <xdr:colOff>88900</xdr:colOff>
      <xdr:row>91</xdr:row>
      <xdr:rowOff>636</xdr:rowOff>
    </xdr:to>
    <xdr:cxnSp macro="">
      <xdr:nvCxnSpPr>
        <xdr:cNvPr id="462" name="直線コネクタ 461"/>
        <xdr:cNvCxnSpPr/>
      </xdr:nvCxnSpPr>
      <xdr:spPr>
        <a:xfrm>
          <a:off x="10388600" y="15602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78862</xdr:rowOff>
    </xdr:from>
    <xdr:to>
      <xdr:col>55</xdr:col>
      <xdr:colOff>0</xdr:colOff>
      <xdr:row>94</xdr:row>
      <xdr:rowOff>144494</xdr:rowOff>
    </xdr:to>
    <xdr:cxnSp macro="">
      <xdr:nvCxnSpPr>
        <xdr:cNvPr id="463" name="直線コネクタ 462"/>
        <xdr:cNvCxnSpPr/>
      </xdr:nvCxnSpPr>
      <xdr:spPr>
        <a:xfrm flipV="1">
          <a:off x="9639300" y="16195162"/>
          <a:ext cx="838200" cy="6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18711</xdr:rowOff>
    </xdr:from>
    <xdr:ext cx="534377" cy="259045"/>
    <xdr:sp macro="" textlink="">
      <xdr:nvSpPr>
        <xdr:cNvPr id="464" name="土木費平均値テキスト"/>
        <xdr:cNvSpPr txBox="1"/>
      </xdr:nvSpPr>
      <xdr:spPr>
        <a:xfrm>
          <a:off x="10528300" y="16477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40284</xdr:rowOff>
    </xdr:from>
    <xdr:to>
      <xdr:col>55</xdr:col>
      <xdr:colOff>50800</xdr:colOff>
      <xdr:row>96</xdr:row>
      <xdr:rowOff>141884</xdr:rowOff>
    </xdr:to>
    <xdr:sp macro="" textlink="">
      <xdr:nvSpPr>
        <xdr:cNvPr id="465" name="フローチャート: 判断 464"/>
        <xdr:cNvSpPr/>
      </xdr:nvSpPr>
      <xdr:spPr>
        <a:xfrm>
          <a:off x="10426700" y="1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144494</xdr:rowOff>
    </xdr:from>
    <xdr:to>
      <xdr:col>50</xdr:col>
      <xdr:colOff>114300</xdr:colOff>
      <xdr:row>95</xdr:row>
      <xdr:rowOff>103887</xdr:rowOff>
    </xdr:to>
    <xdr:cxnSp macro="">
      <xdr:nvCxnSpPr>
        <xdr:cNvPr id="466" name="直線コネクタ 465"/>
        <xdr:cNvCxnSpPr/>
      </xdr:nvCxnSpPr>
      <xdr:spPr>
        <a:xfrm flipV="1">
          <a:off x="8750300" y="16260794"/>
          <a:ext cx="889000" cy="1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52857</xdr:rowOff>
    </xdr:from>
    <xdr:to>
      <xdr:col>50</xdr:col>
      <xdr:colOff>165100</xdr:colOff>
      <xdr:row>96</xdr:row>
      <xdr:rowOff>154457</xdr:rowOff>
    </xdr:to>
    <xdr:sp macro="" textlink="">
      <xdr:nvSpPr>
        <xdr:cNvPr id="467" name="フローチャート: 判断 466"/>
        <xdr:cNvSpPr/>
      </xdr:nvSpPr>
      <xdr:spPr>
        <a:xfrm>
          <a:off x="9588500" y="1651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145584</xdr:rowOff>
    </xdr:from>
    <xdr:ext cx="534377" cy="259045"/>
    <xdr:sp macro="" textlink="">
      <xdr:nvSpPr>
        <xdr:cNvPr id="468" name="テキスト ボックス 467"/>
        <xdr:cNvSpPr txBox="1"/>
      </xdr:nvSpPr>
      <xdr:spPr>
        <a:xfrm>
          <a:off x="9372111" y="1660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85561</xdr:rowOff>
    </xdr:from>
    <xdr:to>
      <xdr:col>45</xdr:col>
      <xdr:colOff>177800</xdr:colOff>
      <xdr:row>95</xdr:row>
      <xdr:rowOff>103887</xdr:rowOff>
    </xdr:to>
    <xdr:cxnSp macro="">
      <xdr:nvCxnSpPr>
        <xdr:cNvPr id="469" name="直線コネクタ 468"/>
        <xdr:cNvCxnSpPr/>
      </xdr:nvCxnSpPr>
      <xdr:spPr>
        <a:xfrm>
          <a:off x="7861300" y="16373311"/>
          <a:ext cx="889000" cy="1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82263</xdr:rowOff>
    </xdr:from>
    <xdr:to>
      <xdr:col>46</xdr:col>
      <xdr:colOff>38100</xdr:colOff>
      <xdr:row>97</xdr:row>
      <xdr:rowOff>12413</xdr:rowOff>
    </xdr:to>
    <xdr:sp macro="" textlink="">
      <xdr:nvSpPr>
        <xdr:cNvPr id="470" name="フローチャート: 判断 469"/>
        <xdr:cNvSpPr/>
      </xdr:nvSpPr>
      <xdr:spPr>
        <a:xfrm>
          <a:off x="8699500" y="1654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3540</xdr:rowOff>
    </xdr:from>
    <xdr:ext cx="534377" cy="259045"/>
    <xdr:sp macro="" textlink="">
      <xdr:nvSpPr>
        <xdr:cNvPr id="471" name="テキスト ボックス 470"/>
        <xdr:cNvSpPr txBox="1"/>
      </xdr:nvSpPr>
      <xdr:spPr>
        <a:xfrm>
          <a:off x="8483111" y="1663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85561</xdr:rowOff>
    </xdr:from>
    <xdr:to>
      <xdr:col>41</xdr:col>
      <xdr:colOff>50800</xdr:colOff>
      <xdr:row>95</xdr:row>
      <xdr:rowOff>105380</xdr:rowOff>
    </xdr:to>
    <xdr:cxnSp macro="">
      <xdr:nvCxnSpPr>
        <xdr:cNvPr id="472" name="直線コネクタ 471"/>
        <xdr:cNvCxnSpPr/>
      </xdr:nvCxnSpPr>
      <xdr:spPr>
        <a:xfrm flipV="1">
          <a:off x="6972300" y="16373311"/>
          <a:ext cx="889000" cy="1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79284</xdr:rowOff>
    </xdr:from>
    <xdr:to>
      <xdr:col>41</xdr:col>
      <xdr:colOff>101600</xdr:colOff>
      <xdr:row>97</xdr:row>
      <xdr:rowOff>9434</xdr:rowOff>
    </xdr:to>
    <xdr:sp macro="" textlink="">
      <xdr:nvSpPr>
        <xdr:cNvPr id="473" name="フローチャート: 判断 472"/>
        <xdr:cNvSpPr/>
      </xdr:nvSpPr>
      <xdr:spPr>
        <a:xfrm>
          <a:off x="7810500" y="1653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561</xdr:rowOff>
    </xdr:from>
    <xdr:ext cx="534377" cy="259045"/>
    <xdr:sp macro="" textlink="">
      <xdr:nvSpPr>
        <xdr:cNvPr id="474" name="テキスト ボックス 473"/>
        <xdr:cNvSpPr txBox="1"/>
      </xdr:nvSpPr>
      <xdr:spPr>
        <a:xfrm>
          <a:off x="7594111" y="1663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89791</xdr:rowOff>
    </xdr:from>
    <xdr:to>
      <xdr:col>36</xdr:col>
      <xdr:colOff>165100</xdr:colOff>
      <xdr:row>97</xdr:row>
      <xdr:rowOff>19941</xdr:rowOff>
    </xdr:to>
    <xdr:sp macro="" textlink="">
      <xdr:nvSpPr>
        <xdr:cNvPr id="475" name="フローチャート: 判断 474"/>
        <xdr:cNvSpPr/>
      </xdr:nvSpPr>
      <xdr:spPr>
        <a:xfrm>
          <a:off x="6921500" y="165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11068</xdr:rowOff>
    </xdr:from>
    <xdr:ext cx="534377" cy="259045"/>
    <xdr:sp macro="" textlink="">
      <xdr:nvSpPr>
        <xdr:cNvPr id="476" name="テキスト ボックス 475"/>
        <xdr:cNvSpPr txBox="1"/>
      </xdr:nvSpPr>
      <xdr:spPr>
        <a:xfrm>
          <a:off x="6705111" y="1664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28062</xdr:rowOff>
    </xdr:from>
    <xdr:to>
      <xdr:col>55</xdr:col>
      <xdr:colOff>50800</xdr:colOff>
      <xdr:row>94</xdr:row>
      <xdr:rowOff>129662</xdr:rowOff>
    </xdr:to>
    <xdr:sp macro="" textlink="">
      <xdr:nvSpPr>
        <xdr:cNvPr id="482" name="楕円 481"/>
        <xdr:cNvSpPr/>
      </xdr:nvSpPr>
      <xdr:spPr>
        <a:xfrm>
          <a:off x="10426700" y="1614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50939</xdr:rowOff>
    </xdr:from>
    <xdr:ext cx="599010" cy="259045"/>
    <xdr:sp macro="" textlink="">
      <xdr:nvSpPr>
        <xdr:cNvPr id="483" name="土木費該当値テキスト"/>
        <xdr:cNvSpPr txBox="1"/>
      </xdr:nvSpPr>
      <xdr:spPr>
        <a:xfrm>
          <a:off x="10528300" y="15995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93694</xdr:rowOff>
    </xdr:from>
    <xdr:to>
      <xdr:col>50</xdr:col>
      <xdr:colOff>165100</xdr:colOff>
      <xdr:row>95</xdr:row>
      <xdr:rowOff>23844</xdr:rowOff>
    </xdr:to>
    <xdr:sp macro="" textlink="">
      <xdr:nvSpPr>
        <xdr:cNvPr id="484" name="楕円 483"/>
        <xdr:cNvSpPr/>
      </xdr:nvSpPr>
      <xdr:spPr>
        <a:xfrm>
          <a:off x="9588500" y="1620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40371</xdr:rowOff>
    </xdr:from>
    <xdr:ext cx="534377" cy="259045"/>
    <xdr:sp macro="" textlink="">
      <xdr:nvSpPr>
        <xdr:cNvPr id="485" name="テキスト ボックス 484"/>
        <xdr:cNvSpPr txBox="1"/>
      </xdr:nvSpPr>
      <xdr:spPr>
        <a:xfrm>
          <a:off x="9372111" y="1598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53087</xdr:rowOff>
    </xdr:from>
    <xdr:to>
      <xdr:col>46</xdr:col>
      <xdr:colOff>38100</xdr:colOff>
      <xdr:row>95</xdr:row>
      <xdr:rowOff>154687</xdr:rowOff>
    </xdr:to>
    <xdr:sp macro="" textlink="">
      <xdr:nvSpPr>
        <xdr:cNvPr id="486" name="楕円 485"/>
        <xdr:cNvSpPr/>
      </xdr:nvSpPr>
      <xdr:spPr>
        <a:xfrm>
          <a:off x="8699500" y="1634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171214</xdr:rowOff>
    </xdr:from>
    <xdr:ext cx="534377" cy="259045"/>
    <xdr:sp macro="" textlink="">
      <xdr:nvSpPr>
        <xdr:cNvPr id="487" name="テキスト ボックス 486"/>
        <xdr:cNvSpPr txBox="1"/>
      </xdr:nvSpPr>
      <xdr:spPr>
        <a:xfrm>
          <a:off x="8483111" y="1611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34761</xdr:rowOff>
    </xdr:from>
    <xdr:to>
      <xdr:col>41</xdr:col>
      <xdr:colOff>101600</xdr:colOff>
      <xdr:row>95</xdr:row>
      <xdr:rowOff>136361</xdr:rowOff>
    </xdr:to>
    <xdr:sp macro="" textlink="">
      <xdr:nvSpPr>
        <xdr:cNvPr id="488" name="楕円 487"/>
        <xdr:cNvSpPr/>
      </xdr:nvSpPr>
      <xdr:spPr>
        <a:xfrm>
          <a:off x="7810500" y="1632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152888</xdr:rowOff>
    </xdr:from>
    <xdr:ext cx="534377" cy="259045"/>
    <xdr:sp macro="" textlink="">
      <xdr:nvSpPr>
        <xdr:cNvPr id="489" name="テキスト ボックス 488"/>
        <xdr:cNvSpPr txBox="1"/>
      </xdr:nvSpPr>
      <xdr:spPr>
        <a:xfrm>
          <a:off x="7594111" y="1609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54580</xdr:rowOff>
    </xdr:from>
    <xdr:to>
      <xdr:col>36</xdr:col>
      <xdr:colOff>165100</xdr:colOff>
      <xdr:row>95</xdr:row>
      <xdr:rowOff>156180</xdr:rowOff>
    </xdr:to>
    <xdr:sp macro="" textlink="">
      <xdr:nvSpPr>
        <xdr:cNvPr id="490" name="楕円 489"/>
        <xdr:cNvSpPr/>
      </xdr:nvSpPr>
      <xdr:spPr>
        <a:xfrm>
          <a:off x="6921500" y="1634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1257</xdr:rowOff>
    </xdr:from>
    <xdr:ext cx="534377" cy="259045"/>
    <xdr:sp macro="" textlink="">
      <xdr:nvSpPr>
        <xdr:cNvPr id="491" name="テキスト ボックス 490"/>
        <xdr:cNvSpPr txBox="1"/>
      </xdr:nvSpPr>
      <xdr:spPr>
        <a:xfrm>
          <a:off x="6705111" y="1611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3781</xdr:rowOff>
    </xdr:from>
    <xdr:to>
      <xdr:col>85</xdr:col>
      <xdr:colOff>126364</xdr:colOff>
      <xdr:row>39</xdr:row>
      <xdr:rowOff>68344</xdr:rowOff>
    </xdr:to>
    <xdr:cxnSp macro="">
      <xdr:nvCxnSpPr>
        <xdr:cNvPr id="518" name="直線コネクタ 517"/>
        <xdr:cNvCxnSpPr/>
      </xdr:nvCxnSpPr>
      <xdr:spPr>
        <a:xfrm flipV="1">
          <a:off x="16317595" y="5147281"/>
          <a:ext cx="1269" cy="160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72171</xdr:rowOff>
    </xdr:from>
    <xdr:ext cx="534377" cy="259045"/>
    <xdr:sp macro="" textlink="">
      <xdr:nvSpPr>
        <xdr:cNvPr id="519" name="消防費最小値テキスト"/>
        <xdr:cNvSpPr txBox="1"/>
      </xdr:nvSpPr>
      <xdr:spPr>
        <a:xfrm>
          <a:off x="16370300" y="67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68344</xdr:rowOff>
    </xdr:from>
    <xdr:to>
      <xdr:col>86</xdr:col>
      <xdr:colOff>25400</xdr:colOff>
      <xdr:row>39</xdr:row>
      <xdr:rowOff>68344</xdr:rowOff>
    </xdr:to>
    <xdr:cxnSp macro="">
      <xdr:nvCxnSpPr>
        <xdr:cNvPr id="520" name="直線コネクタ 519"/>
        <xdr:cNvCxnSpPr/>
      </xdr:nvCxnSpPr>
      <xdr:spPr>
        <a:xfrm>
          <a:off x="16230600" y="675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121908</xdr:rowOff>
    </xdr:from>
    <xdr:ext cx="534377" cy="259045"/>
    <xdr:sp macro="" textlink="">
      <xdr:nvSpPr>
        <xdr:cNvPr id="521" name="消防費最大値テキスト"/>
        <xdr:cNvSpPr txBox="1"/>
      </xdr:nvSpPr>
      <xdr:spPr>
        <a:xfrm>
          <a:off x="16370300" y="49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3781</xdr:rowOff>
    </xdr:from>
    <xdr:to>
      <xdr:col>86</xdr:col>
      <xdr:colOff>25400</xdr:colOff>
      <xdr:row>30</xdr:row>
      <xdr:rowOff>3781</xdr:rowOff>
    </xdr:to>
    <xdr:cxnSp macro="">
      <xdr:nvCxnSpPr>
        <xdr:cNvPr id="522" name="直線コネクタ 521"/>
        <xdr:cNvCxnSpPr/>
      </xdr:nvCxnSpPr>
      <xdr:spPr>
        <a:xfrm>
          <a:off x="16230600" y="514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92739</xdr:rowOff>
    </xdr:from>
    <xdr:to>
      <xdr:col>85</xdr:col>
      <xdr:colOff>127000</xdr:colOff>
      <xdr:row>37</xdr:row>
      <xdr:rowOff>19457</xdr:rowOff>
    </xdr:to>
    <xdr:cxnSp macro="">
      <xdr:nvCxnSpPr>
        <xdr:cNvPr id="523" name="直線コネクタ 522"/>
        <xdr:cNvCxnSpPr/>
      </xdr:nvCxnSpPr>
      <xdr:spPr>
        <a:xfrm flipV="1">
          <a:off x="15481300" y="6264939"/>
          <a:ext cx="838200" cy="9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22656</xdr:rowOff>
    </xdr:from>
    <xdr:ext cx="534377" cy="259045"/>
    <xdr:sp macro="" textlink="">
      <xdr:nvSpPr>
        <xdr:cNvPr id="524" name="消防費平均値テキスト"/>
        <xdr:cNvSpPr txBox="1"/>
      </xdr:nvSpPr>
      <xdr:spPr>
        <a:xfrm>
          <a:off x="16370300" y="6023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171229</xdr:rowOff>
    </xdr:from>
    <xdr:to>
      <xdr:col>85</xdr:col>
      <xdr:colOff>177800</xdr:colOff>
      <xdr:row>36</xdr:row>
      <xdr:rowOff>101379</xdr:rowOff>
    </xdr:to>
    <xdr:sp macro="" textlink="">
      <xdr:nvSpPr>
        <xdr:cNvPr id="525" name="フローチャート: 判断 524"/>
        <xdr:cNvSpPr/>
      </xdr:nvSpPr>
      <xdr:spPr>
        <a:xfrm>
          <a:off x="162687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19457</xdr:rowOff>
    </xdr:from>
    <xdr:to>
      <xdr:col>81</xdr:col>
      <xdr:colOff>50800</xdr:colOff>
      <xdr:row>37</xdr:row>
      <xdr:rowOff>60931</xdr:rowOff>
    </xdr:to>
    <xdr:cxnSp macro="">
      <xdr:nvCxnSpPr>
        <xdr:cNvPr id="526" name="直線コネクタ 525"/>
        <xdr:cNvCxnSpPr/>
      </xdr:nvCxnSpPr>
      <xdr:spPr>
        <a:xfrm flipV="1">
          <a:off x="14592300" y="6363107"/>
          <a:ext cx="889000" cy="4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72767</xdr:rowOff>
    </xdr:from>
    <xdr:to>
      <xdr:col>81</xdr:col>
      <xdr:colOff>101600</xdr:colOff>
      <xdr:row>37</xdr:row>
      <xdr:rowOff>2917</xdr:rowOff>
    </xdr:to>
    <xdr:sp macro="" textlink="">
      <xdr:nvSpPr>
        <xdr:cNvPr id="527" name="フローチャート: 判断 526"/>
        <xdr:cNvSpPr/>
      </xdr:nvSpPr>
      <xdr:spPr>
        <a:xfrm>
          <a:off x="154305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19444</xdr:rowOff>
    </xdr:from>
    <xdr:ext cx="534377" cy="259045"/>
    <xdr:sp macro="" textlink="">
      <xdr:nvSpPr>
        <xdr:cNvPr id="528" name="テキスト ボックス 527"/>
        <xdr:cNvSpPr txBox="1"/>
      </xdr:nvSpPr>
      <xdr:spPr>
        <a:xfrm>
          <a:off x="15214111" y="602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60931</xdr:rowOff>
    </xdr:from>
    <xdr:to>
      <xdr:col>76</xdr:col>
      <xdr:colOff>114300</xdr:colOff>
      <xdr:row>37</xdr:row>
      <xdr:rowOff>67463</xdr:rowOff>
    </xdr:to>
    <xdr:cxnSp macro="">
      <xdr:nvCxnSpPr>
        <xdr:cNvPr id="529" name="直線コネクタ 528"/>
        <xdr:cNvCxnSpPr/>
      </xdr:nvCxnSpPr>
      <xdr:spPr>
        <a:xfrm flipV="1">
          <a:off x="13703300" y="640458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83054</xdr:rowOff>
    </xdr:from>
    <xdr:to>
      <xdr:col>76</xdr:col>
      <xdr:colOff>165100</xdr:colOff>
      <xdr:row>37</xdr:row>
      <xdr:rowOff>13204</xdr:rowOff>
    </xdr:to>
    <xdr:sp macro="" textlink="">
      <xdr:nvSpPr>
        <xdr:cNvPr id="530" name="フローチャート: 判断 529"/>
        <xdr:cNvSpPr/>
      </xdr:nvSpPr>
      <xdr:spPr>
        <a:xfrm>
          <a:off x="14541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29731</xdr:rowOff>
    </xdr:from>
    <xdr:ext cx="534377" cy="259045"/>
    <xdr:sp macro="" textlink="">
      <xdr:nvSpPr>
        <xdr:cNvPr id="531" name="テキスト ボックス 530"/>
        <xdr:cNvSpPr txBox="1"/>
      </xdr:nvSpPr>
      <xdr:spPr>
        <a:xfrm>
          <a:off x="14325111" y="603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67463</xdr:rowOff>
    </xdr:from>
    <xdr:to>
      <xdr:col>71</xdr:col>
      <xdr:colOff>177800</xdr:colOff>
      <xdr:row>37</xdr:row>
      <xdr:rowOff>67495</xdr:rowOff>
    </xdr:to>
    <xdr:cxnSp macro="">
      <xdr:nvCxnSpPr>
        <xdr:cNvPr id="532" name="直線コネクタ 531"/>
        <xdr:cNvCxnSpPr/>
      </xdr:nvCxnSpPr>
      <xdr:spPr>
        <a:xfrm flipV="1">
          <a:off x="12814300" y="6411113"/>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114699</xdr:rowOff>
    </xdr:from>
    <xdr:to>
      <xdr:col>72</xdr:col>
      <xdr:colOff>38100</xdr:colOff>
      <xdr:row>37</xdr:row>
      <xdr:rowOff>44849</xdr:rowOff>
    </xdr:to>
    <xdr:sp macro="" textlink="">
      <xdr:nvSpPr>
        <xdr:cNvPr id="533" name="フローチャート: 判断 532"/>
        <xdr:cNvSpPr/>
      </xdr:nvSpPr>
      <xdr:spPr>
        <a:xfrm>
          <a:off x="13652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61376</xdr:rowOff>
    </xdr:from>
    <xdr:ext cx="534377" cy="259045"/>
    <xdr:sp macro="" textlink="">
      <xdr:nvSpPr>
        <xdr:cNvPr id="534" name="テキスト ボックス 533"/>
        <xdr:cNvSpPr txBox="1"/>
      </xdr:nvSpPr>
      <xdr:spPr>
        <a:xfrm>
          <a:off x="13436111" y="60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161922</xdr:rowOff>
    </xdr:from>
    <xdr:to>
      <xdr:col>67</xdr:col>
      <xdr:colOff>101600</xdr:colOff>
      <xdr:row>37</xdr:row>
      <xdr:rowOff>92072</xdr:rowOff>
    </xdr:to>
    <xdr:sp macro="" textlink="">
      <xdr:nvSpPr>
        <xdr:cNvPr id="535" name="フローチャート: 判断 534"/>
        <xdr:cNvSpPr/>
      </xdr:nvSpPr>
      <xdr:spPr>
        <a:xfrm>
          <a:off x="12763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108599</xdr:rowOff>
    </xdr:from>
    <xdr:ext cx="534377" cy="259045"/>
    <xdr:sp macro="" textlink="">
      <xdr:nvSpPr>
        <xdr:cNvPr id="536" name="テキスト ボックス 535"/>
        <xdr:cNvSpPr txBox="1"/>
      </xdr:nvSpPr>
      <xdr:spPr>
        <a:xfrm>
          <a:off x="12547111" y="610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41939</xdr:rowOff>
    </xdr:from>
    <xdr:to>
      <xdr:col>85</xdr:col>
      <xdr:colOff>177800</xdr:colOff>
      <xdr:row>36</xdr:row>
      <xdr:rowOff>143539</xdr:rowOff>
    </xdr:to>
    <xdr:sp macro="" textlink="">
      <xdr:nvSpPr>
        <xdr:cNvPr id="542" name="楕円 541"/>
        <xdr:cNvSpPr/>
      </xdr:nvSpPr>
      <xdr:spPr>
        <a:xfrm>
          <a:off x="16268700" y="621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20366</xdr:rowOff>
    </xdr:from>
    <xdr:ext cx="534377" cy="259045"/>
    <xdr:sp macro="" textlink="">
      <xdr:nvSpPr>
        <xdr:cNvPr id="543" name="消防費該当値テキスト"/>
        <xdr:cNvSpPr txBox="1"/>
      </xdr:nvSpPr>
      <xdr:spPr>
        <a:xfrm>
          <a:off x="16370300" y="619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140107</xdr:rowOff>
    </xdr:from>
    <xdr:to>
      <xdr:col>81</xdr:col>
      <xdr:colOff>101600</xdr:colOff>
      <xdr:row>37</xdr:row>
      <xdr:rowOff>70257</xdr:rowOff>
    </xdr:to>
    <xdr:sp macro="" textlink="">
      <xdr:nvSpPr>
        <xdr:cNvPr id="544" name="楕円 543"/>
        <xdr:cNvSpPr/>
      </xdr:nvSpPr>
      <xdr:spPr>
        <a:xfrm>
          <a:off x="15430500" y="631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61384</xdr:rowOff>
    </xdr:from>
    <xdr:ext cx="534377" cy="259045"/>
    <xdr:sp macro="" textlink="">
      <xdr:nvSpPr>
        <xdr:cNvPr id="545" name="テキスト ボックス 544"/>
        <xdr:cNvSpPr txBox="1"/>
      </xdr:nvSpPr>
      <xdr:spPr>
        <a:xfrm>
          <a:off x="15214111" y="640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10131</xdr:rowOff>
    </xdr:from>
    <xdr:to>
      <xdr:col>76</xdr:col>
      <xdr:colOff>165100</xdr:colOff>
      <xdr:row>37</xdr:row>
      <xdr:rowOff>111731</xdr:rowOff>
    </xdr:to>
    <xdr:sp macro="" textlink="">
      <xdr:nvSpPr>
        <xdr:cNvPr id="546" name="楕円 545"/>
        <xdr:cNvSpPr/>
      </xdr:nvSpPr>
      <xdr:spPr>
        <a:xfrm>
          <a:off x="14541500" y="635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102858</xdr:rowOff>
    </xdr:from>
    <xdr:ext cx="534377" cy="259045"/>
    <xdr:sp macro="" textlink="">
      <xdr:nvSpPr>
        <xdr:cNvPr id="547" name="テキスト ボックス 546"/>
        <xdr:cNvSpPr txBox="1"/>
      </xdr:nvSpPr>
      <xdr:spPr>
        <a:xfrm>
          <a:off x="14325111" y="644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16663</xdr:rowOff>
    </xdr:from>
    <xdr:to>
      <xdr:col>72</xdr:col>
      <xdr:colOff>38100</xdr:colOff>
      <xdr:row>37</xdr:row>
      <xdr:rowOff>118263</xdr:rowOff>
    </xdr:to>
    <xdr:sp macro="" textlink="">
      <xdr:nvSpPr>
        <xdr:cNvPr id="548" name="楕円 547"/>
        <xdr:cNvSpPr/>
      </xdr:nvSpPr>
      <xdr:spPr>
        <a:xfrm>
          <a:off x="13652500" y="636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109390</xdr:rowOff>
    </xdr:from>
    <xdr:ext cx="534377" cy="259045"/>
    <xdr:sp macro="" textlink="">
      <xdr:nvSpPr>
        <xdr:cNvPr id="549" name="テキスト ボックス 548"/>
        <xdr:cNvSpPr txBox="1"/>
      </xdr:nvSpPr>
      <xdr:spPr>
        <a:xfrm>
          <a:off x="13436111" y="64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16695</xdr:rowOff>
    </xdr:from>
    <xdr:to>
      <xdr:col>67</xdr:col>
      <xdr:colOff>101600</xdr:colOff>
      <xdr:row>37</xdr:row>
      <xdr:rowOff>118295</xdr:rowOff>
    </xdr:to>
    <xdr:sp macro="" textlink="">
      <xdr:nvSpPr>
        <xdr:cNvPr id="550" name="楕円 549"/>
        <xdr:cNvSpPr/>
      </xdr:nvSpPr>
      <xdr:spPr>
        <a:xfrm>
          <a:off x="12763500" y="636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109422</xdr:rowOff>
    </xdr:from>
    <xdr:ext cx="534377" cy="259045"/>
    <xdr:sp macro="" textlink="">
      <xdr:nvSpPr>
        <xdr:cNvPr id="551" name="テキスト ボックス 550"/>
        <xdr:cNvSpPr txBox="1"/>
      </xdr:nvSpPr>
      <xdr:spPr>
        <a:xfrm>
          <a:off x="12547111" y="645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3" name="テキスト ボックス 56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7" name="テキスト ボックス 56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126936</xdr:rowOff>
    </xdr:from>
    <xdr:to>
      <xdr:col>85</xdr:col>
      <xdr:colOff>126364</xdr:colOff>
      <xdr:row>57</xdr:row>
      <xdr:rowOff>130853</xdr:rowOff>
    </xdr:to>
    <xdr:cxnSp macro="">
      <xdr:nvCxnSpPr>
        <xdr:cNvPr id="575" name="直線コネクタ 574"/>
        <xdr:cNvCxnSpPr/>
      </xdr:nvCxnSpPr>
      <xdr:spPr>
        <a:xfrm flipV="1">
          <a:off x="16317595" y="8699436"/>
          <a:ext cx="1269" cy="120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134680</xdr:rowOff>
    </xdr:from>
    <xdr:ext cx="534377" cy="259045"/>
    <xdr:sp macro="" textlink="">
      <xdr:nvSpPr>
        <xdr:cNvPr id="576" name="教育費最小値テキスト"/>
        <xdr:cNvSpPr txBox="1"/>
      </xdr:nvSpPr>
      <xdr:spPr>
        <a:xfrm>
          <a:off x="16370300" y="990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130853</xdr:rowOff>
    </xdr:from>
    <xdr:to>
      <xdr:col>86</xdr:col>
      <xdr:colOff>25400</xdr:colOff>
      <xdr:row>57</xdr:row>
      <xdr:rowOff>130853</xdr:rowOff>
    </xdr:to>
    <xdr:cxnSp macro="">
      <xdr:nvCxnSpPr>
        <xdr:cNvPr id="577" name="直線コネクタ 576"/>
        <xdr:cNvCxnSpPr/>
      </xdr:nvCxnSpPr>
      <xdr:spPr>
        <a:xfrm>
          <a:off x="16230600" y="990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73613</xdr:rowOff>
    </xdr:from>
    <xdr:ext cx="599010" cy="259045"/>
    <xdr:sp macro="" textlink="">
      <xdr:nvSpPr>
        <xdr:cNvPr id="578" name="教育費最大値テキスト"/>
        <xdr:cNvSpPr txBox="1"/>
      </xdr:nvSpPr>
      <xdr:spPr>
        <a:xfrm>
          <a:off x="16370300" y="8474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126936</xdr:rowOff>
    </xdr:from>
    <xdr:to>
      <xdr:col>86</xdr:col>
      <xdr:colOff>25400</xdr:colOff>
      <xdr:row>50</xdr:row>
      <xdr:rowOff>126936</xdr:rowOff>
    </xdr:to>
    <xdr:cxnSp macro="">
      <xdr:nvCxnSpPr>
        <xdr:cNvPr id="579" name="直線コネクタ 578"/>
        <xdr:cNvCxnSpPr/>
      </xdr:nvCxnSpPr>
      <xdr:spPr>
        <a:xfrm>
          <a:off x="16230600" y="869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36929</xdr:rowOff>
    </xdr:from>
    <xdr:to>
      <xdr:col>85</xdr:col>
      <xdr:colOff>127000</xdr:colOff>
      <xdr:row>56</xdr:row>
      <xdr:rowOff>88974</xdr:rowOff>
    </xdr:to>
    <xdr:cxnSp macro="">
      <xdr:nvCxnSpPr>
        <xdr:cNvPr id="580" name="直線コネクタ 579"/>
        <xdr:cNvCxnSpPr/>
      </xdr:nvCxnSpPr>
      <xdr:spPr>
        <a:xfrm flipV="1">
          <a:off x="15481300" y="9466679"/>
          <a:ext cx="838200" cy="22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119158</xdr:rowOff>
    </xdr:from>
    <xdr:ext cx="534377" cy="259045"/>
    <xdr:sp macro="" textlink="">
      <xdr:nvSpPr>
        <xdr:cNvPr id="581" name="教育費平均値テキスト"/>
        <xdr:cNvSpPr txBox="1"/>
      </xdr:nvSpPr>
      <xdr:spPr>
        <a:xfrm>
          <a:off x="16370300" y="9548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140731</xdr:rowOff>
    </xdr:from>
    <xdr:to>
      <xdr:col>85</xdr:col>
      <xdr:colOff>177800</xdr:colOff>
      <xdr:row>56</xdr:row>
      <xdr:rowOff>70881</xdr:rowOff>
    </xdr:to>
    <xdr:sp macro="" textlink="">
      <xdr:nvSpPr>
        <xdr:cNvPr id="582" name="フローチャート: 判断 581"/>
        <xdr:cNvSpPr/>
      </xdr:nvSpPr>
      <xdr:spPr>
        <a:xfrm>
          <a:off x="16268700" y="95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88974</xdr:rowOff>
    </xdr:from>
    <xdr:to>
      <xdr:col>81</xdr:col>
      <xdr:colOff>50800</xdr:colOff>
      <xdr:row>56</xdr:row>
      <xdr:rowOff>89195</xdr:rowOff>
    </xdr:to>
    <xdr:cxnSp macro="">
      <xdr:nvCxnSpPr>
        <xdr:cNvPr id="583" name="直線コネクタ 582"/>
        <xdr:cNvCxnSpPr/>
      </xdr:nvCxnSpPr>
      <xdr:spPr>
        <a:xfrm flipV="1">
          <a:off x="14592300" y="9690174"/>
          <a:ext cx="889000" cy="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29890</xdr:rowOff>
    </xdr:from>
    <xdr:to>
      <xdr:col>81</xdr:col>
      <xdr:colOff>101600</xdr:colOff>
      <xdr:row>56</xdr:row>
      <xdr:rowOff>131490</xdr:rowOff>
    </xdr:to>
    <xdr:sp macro="" textlink="">
      <xdr:nvSpPr>
        <xdr:cNvPr id="584" name="フローチャート: 判断 583"/>
        <xdr:cNvSpPr/>
      </xdr:nvSpPr>
      <xdr:spPr>
        <a:xfrm>
          <a:off x="154305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148017</xdr:rowOff>
    </xdr:from>
    <xdr:ext cx="534377" cy="259045"/>
    <xdr:sp macro="" textlink="">
      <xdr:nvSpPr>
        <xdr:cNvPr id="585" name="テキスト ボックス 584"/>
        <xdr:cNvSpPr txBox="1"/>
      </xdr:nvSpPr>
      <xdr:spPr>
        <a:xfrm>
          <a:off x="15214111" y="940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27984</xdr:rowOff>
    </xdr:from>
    <xdr:to>
      <xdr:col>76</xdr:col>
      <xdr:colOff>114300</xdr:colOff>
      <xdr:row>56</xdr:row>
      <xdr:rowOff>89195</xdr:rowOff>
    </xdr:to>
    <xdr:cxnSp macro="">
      <xdr:nvCxnSpPr>
        <xdr:cNvPr id="586" name="直線コネクタ 585"/>
        <xdr:cNvCxnSpPr/>
      </xdr:nvCxnSpPr>
      <xdr:spPr>
        <a:xfrm>
          <a:off x="13703300" y="9629184"/>
          <a:ext cx="889000" cy="6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34523</xdr:rowOff>
    </xdr:from>
    <xdr:to>
      <xdr:col>76</xdr:col>
      <xdr:colOff>165100</xdr:colOff>
      <xdr:row>56</xdr:row>
      <xdr:rowOff>136123</xdr:rowOff>
    </xdr:to>
    <xdr:sp macro="" textlink="">
      <xdr:nvSpPr>
        <xdr:cNvPr id="587" name="フローチャート: 判断 586"/>
        <xdr:cNvSpPr/>
      </xdr:nvSpPr>
      <xdr:spPr>
        <a:xfrm>
          <a:off x="14541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152650</xdr:rowOff>
    </xdr:from>
    <xdr:ext cx="534377" cy="259045"/>
    <xdr:sp macro="" textlink="">
      <xdr:nvSpPr>
        <xdr:cNvPr id="588" name="テキスト ボックス 587"/>
        <xdr:cNvSpPr txBox="1"/>
      </xdr:nvSpPr>
      <xdr:spPr>
        <a:xfrm>
          <a:off x="14325111" y="94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153508</xdr:rowOff>
    </xdr:from>
    <xdr:to>
      <xdr:col>71</xdr:col>
      <xdr:colOff>177800</xdr:colOff>
      <xdr:row>56</xdr:row>
      <xdr:rowOff>27984</xdr:rowOff>
    </xdr:to>
    <xdr:cxnSp macro="">
      <xdr:nvCxnSpPr>
        <xdr:cNvPr id="589" name="直線コネクタ 588"/>
        <xdr:cNvCxnSpPr/>
      </xdr:nvCxnSpPr>
      <xdr:spPr>
        <a:xfrm>
          <a:off x="12814300" y="9068908"/>
          <a:ext cx="889000" cy="56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75802</xdr:rowOff>
    </xdr:from>
    <xdr:to>
      <xdr:col>72</xdr:col>
      <xdr:colOff>38100</xdr:colOff>
      <xdr:row>57</xdr:row>
      <xdr:rowOff>5952</xdr:rowOff>
    </xdr:to>
    <xdr:sp macro="" textlink="">
      <xdr:nvSpPr>
        <xdr:cNvPr id="590" name="フローチャート: 判断 589"/>
        <xdr:cNvSpPr/>
      </xdr:nvSpPr>
      <xdr:spPr>
        <a:xfrm>
          <a:off x="13652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168529</xdr:rowOff>
    </xdr:from>
    <xdr:ext cx="534377" cy="259045"/>
    <xdr:sp macro="" textlink="">
      <xdr:nvSpPr>
        <xdr:cNvPr id="591" name="テキスト ボックス 590"/>
        <xdr:cNvSpPr txBox="1"/>
      </xdr:nvSpPr>
      <xdr:spPr>
        <a:xfrm>
          <a:off x="13436111" y="976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92405</xdr:rowOff>
    </xdr:from>
    <xdr:to>
      <xdr:col>67</xdr:col>
      <xdr:colOff>101600</xdr:colOff>
      <xdr:row>57</xdr:row>
      <xdr:rowOff>22555</xdr:rowOff>
    </xdr:to>
    <xdr:sp macro="" textlink="">
      <xdr:nvSpPr>
        <xdr:cNvPr id="592" name="フローチャート: 判断 591"/>
        <xdr:cNvSpPr/>
      </xdr:nvSpPr>
      <xdr:spPr>
        <a:xfrm>
          <a:off x="12763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13682</xdr:rowOff>
    </xdr:from>
    <xdr:ext cx="534377" cy="259045"/>
    <xdr:sp macro="" textlink="">
      <xdr:nvSpPr>
        <xdr:cNvPr id="593" name="テキスト ボックス 592"/>
        <xdr:cNvSpPr txBox="1"/>
      </xdr:nvSpPr>
      <xdr:spPr>
        <a:xfrm>
          <a:off x="12547111" y="978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157579</xdr:rowOff>
    </xdr:from>
    <xdr:to>
      <xdr:col>85</xdr:col>
      <xdr:colOff>177800</xdr:colOff>
      <xdr:row>55</xdr:row>
      <xdr:rowOff>87729</xdr:rowOff>
    </xdr:to>
    <xdr:sp macro="" textlink="">
      <xdr:nvSpPr>
        <xdr:cNvPr id="599" name="楕円 598"/>
        <xdr:cNvSpPr/>
      </xdr:nvSpPr>
      <xdr:spPr>
        <a:xfrm>
          <a:off x="16268700" y="941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9006</xdr:rowOff>
    </xdr:from>
    <xdr:ext cx="534377" cy="259045"/>
    <xdr:sp macro="" textlink="">
      <xdr:nvSpPr>
        <xdr:cNvPr id="600" name="教育費該当値テキスト"/>
        <xdr:cNvSpPr txBox="1"/>
      </xdr:nvSpPr>
      <xdr:spPr>
        <a:xfrm>
          <a:off x="16370300" y="926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38174</xdr:rowOff>
    </xdr:from>
    <xdr:to>
      <xdr:col>81</xdr:col>
      <xdr:colOff>101600</xdr:colOff>
      <xdr:row>56</xdr:row>
      <xdr:rowOff>139774</xdr:rowOff>
    </xdr:to>
    <xdr:sp macro="" textlink="">
      <xdr:nvSpPr>
        <xdr:cNvPr id="601" name="楕円 600"/>
        <xdr:cNvSpPr/>
      </xdr:nvSpPr>
      <xdr:spPr>
        <a:xfrm>
          <a:off x="15430500" y="96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130901</xdr:rowOff>
    </xdr:from>
    <xdr:ext cx="534377" cy="259045"/>
    <xdr:sp macro="" textlink="">
      <xdr:nvSpPr>
        <xdr:cNvPr id="602" name="テキスト ボックス 601"/>
        <xdr:cNvSpPr txBox="1"/>
      </xdr:nvSpPr>
      <xdr:spPr>
        <a:xfrm>
          <a:off x="15214111" y="973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38395</xdr:rowOff>
    </xdr:from>
    <xdr:to>
      <xdr:col>76</xdr:col>
      <xdr:colOff>165100</xdr:colOff>
      <xdr:row>56</xdr:row>
      <xdr:rowOff>139995</xdr:rowOff>
    </xdr:to>
    <xdr:sp macro="" textlink="">
      <xdr:nvSpPr>
        <xdr:cNvPr id="603" name="楕円 602"/>
        <xdr:cNvSpPr/>
      </xdr:nvSpPr>
      <xdr:spPr>
        <a:xfrm>
          <a:off x="14541500" y="963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131122</xdr:rowOff>
    </xdr:from>
    <xdr:ext cx="534377" cy="259045"/>
    <xdr:sp macro="" textlink="">
      <xdr:nvSpPr>
        <xdr:cNvPr id="604" name="テキスト ボックス 603"/>
        <xdr:cNvSpPr txBox="1"/>
      </xdr:nvSpPr>
      <xdr:spPr>
        <a:xfrm>
          <a:off x="14325111" y="973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148634</xdr:rowOff>
    </xdr:from>
    <xdr:to>
      <xdr:col>72</xdr:col>
      <xdr:colOff>38100</xdr:colOff>
      <xdr:row>56</xdr:row>
      <xdr:rowOff>78784</xdr:rowOff>
    </xdr:to>
    <xdr:sp macro="" textlink="">
      <xdr:nvSpPr>
        <xdr:cNvPr id="605" name="楕円 604"/>
        <xdr:cNvSpPr/>
      </xdr:nvSpPr>
      <xdr:spPr>
        <a:xfrm>
          <a:off x="13652500" y="957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95311</xdr:rowOff>
    </xdr:from>
    <xdr:ext cx="534377" cy="259045"/>
    <xdr:sp macro="" textlink="">
      <xdr:nvSpPr>
        <xdr:cNvPr id="606" name="テキスト ボックス 605"/>
        <xdr:cNvSpPr txBox="1"/>
      </xdr:nvSpPr>
      <xdr:spPr>
        <a:xfrm>
          <a:off x="13436111" y="935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102708</xdr:rowOff>
    </xdr:from>
    <xdr:to>
      <xdr:col>67</xdr:col>
      <xdr:colOff>101600</xdr:colOff>
      <xdr:row>53</xdr:row>
      <xdr:rowOff>32858</xdr:rowOff>
    </xdr:to>
    <xdr:sp macro="" textlink="">
      <xdr:nvSpPr>
        <xdr:cNvPr id="607" name="楕円 606"/>
        <xdr:cNvSpPr/>
      </xdr:nvSpPr>
      <xdr:spPr>
        <a:xfrm>
          <a:off x="12763500" y="901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51</xdr:row>
      <xdr:rowOff>49385</xdr:rowOff>
    </xdr:from>
    <xdr:ext cx="599010" cy="259045"/>
    <xdr:sp macro="" textlink="">
      <xdr:nvSpPr>
        <xdr:cNvPr id="608" name="テキスト ボックス 607"/>
        <xdr:cNvSpPr txBox="1"/>
      </xdr:nvSpPr>
      <xdr:spPr>
        <a:xfrm>
          <a:off x="12514795" y="8793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145249</xdr:rowOff>
    </xdr:from>
    <xdr:to>
      <xdr:col>85</xdr:col>
      <xdr:colOff>126364</xdr:colOff>
      <xdr:row>78</xdr:row>
      <xdr:rowOff>25400</xdr:rowOff>
    </xdr:to>
    <xdr:cxnSp macro="">
      <xdr:nvCxnSpPr>
        <xdr:cNvPr id="628" name="直線コネクタ 627"/>
        <xdr:cNvCxnSpPr/>
      </xdr:nvCxnSpPr>
      <xdr:spPr>
        <a:xfrm flipV="1">
          <a:off x="16317595" y="12146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52229</xdr:rowOff>
    </xdr:from>
    <xdr:ext cx="249299" cy="259045"/>
    <xdr:sp macro="" textlink="">
      <xdr:nvSpPr>
        <xdr:cNvPr id="629" name="災害復旧費最小値テキスト"/>
        <xdr:cNvSpPr txBox="1"/>
      </xdr:nvSpPr>
      <xdr:spPr>
        <a:xfrm>
          <a:off x="16370300" y="134253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91926</xdr:rowOff>
    </xdr:from>
    <xdr:ext cx="599010" cy="259045"/>
    <xdr:sp macro="" textlink="">
      <xdr:nvSpPr>
        <xdr:cNvPr id="631" name="災害復旧費最大値テキスト"/>
        <xdr:cNvSpPr txBox="1"/>
      </xdr:nvSpPr>
      <xdr:spPr>
        <a:xfrm>
          <a:off x="16370300" y="1192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219,029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145249</xdr:rowOff>
    </xdr:from>
    <xdr:to>
      <xdr:col>86</xdr:col>
      <xdr:colOff>25400</xdr:colOff>
      <xdr:row>70</xdr:row>
      <xdr:rowOff>145249</xdr:rowOff>
    </xdr:to>
    <xdr:cxnSp macro="">
      <xdr:nvCxnSpPr>
        <xdr:cNvPr id="632" name="直線コネクタ 631"/>
        <xdr:cNvCxnSpPr/>
      </xdr:nvCxnSpPr>
      <xdr:spPr>
        <a:xfrm>
          <a:off x="16230600" y="1214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33" name="直線コネクタ 632"/>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141129</xdr:rowOff>
    </xdr:from>
    <xdr:ext cx="469744" cy="259045"/>
    <xdr:sp macro="" textlink="">
      <xdr:nvSpPr>
        <xdr:cNvPr id="634" name="災害復旧費平均値テキスト"/>
        <xdr:cNvSpPr txBox="1"/>
      </xdr:nvSpPr>
      <xdr:spPr>
        <a:xfrm>
          <a:off x="16370300" y="13171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118252</xdr:rowOff>
    </xdr:from>
    <xdr:to>
      <xdr:col>85</xdr:col>
      <xdr:colOff>177800</xdr:colOff>
      <xdr:row>78</xdr:row>
      <xdr:rowOff>48402</xdr:rowOff>
    </xdr:to>
    <xdr:sp macro="" textlink="">
      <xdr:nvSpPr>
        <xdr:cNvPr id="635" name="フローチャート: 判断 634"/>
        <xdr:cNvSpPr/>
      </xdr:nvSpPr>
      <xdr:spPr>
        <a:xfrm>
          <a:off x="16268700" y="1331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23543</xdr:rowOff>
    </xdr:from>
    <xdr:to>
      <xdr:col>81</xdr:col>
      <xdr:colOff>50800</xdr:colOff>
      <xdr:row>78</xdr:row>
      <xdr:rowOff>25400</xdr:rowOff>
    </xdr:to>
    <xdr:cxnSp macro="">
      <xdr:nvCxnSpPr>
        <xdr:cNvPr id="636" name="直線コネクタ 635"/>
        <xdr:cNvCxnSpPr/>
      </xdr:nvCxnSpPr>
      <xdr:spPr>
        <a:xfrm>
          <a:off x="14592300" y="13396643"/>
          <a:ext cx="889000" cy="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111365</xdr:rowOff>
    </xdr:from>
    <xdr:to>
      <xdr:col>81</xdr:col>
      <xdr:colOff>101600</xdr:colOff>
      <xdr:row>78</xdr:row>
      <xdr:rowOff>41515</xdr:rowOff>
    </xdr:to>
    <xdr:sp macro="" textlink="">
      <xdr:nvSpPr>
        <xdr:cNvPr id="637" name="フローチャート: 判断 636"/>
        <xdr:cNvSpPr/>
      </xdr:nvSpPr>
      <xdr:spPr>
        <a:xfrm>
          <a:off x="15430500" y="1331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58042</xdr:rowOff>
    </xdr:from>
    <xdr:ext cx="469744" cy="259045"/>
    <xdr:sp macro="" textlink="">
      <xdr:nvSpPr>
        <xdr:cNvPr id="638" name="テキスト ボックス 637"/>
        <xdr:cNvSpPr txBox="1"/>
      </xdr:nvSpPr>
      <xdr:spPr>
        <a:xfrm>
          <a:off x="15246428" y="1308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23543</xdr:rowOff>
    </xdr:from>
    <xdr:to>
      <xdr:col>76</xdr:col>
      <xdr:colOff>114300</xdr:colOff>
      <xdr:row>78</xdr:row>
      <xdr:rowOff>25400</xdr:rowOff>
    </xdr:to>
    <xdr:cxnSp macro="">
      <xdr:nvCxnSpPr>
        <xdr:cNvPr id="639" name="直線コネクタ 638"/>
        <xdr:cNvCxnSpPr/>
      </xdr:nvCxnSpPr>
      <xdr:spPr>
        <a:xfrm flipV="1">
          <a:off x="13703300" y="13396643"/>
          <a:ext cx="889000" cy="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124321</xdr:rowOff>
    </xdr:from>
    <xdr:to>
      <xdr:col>76</xdr:col>
      <xdr:colOff>165100</xdr:colOff>
      <xdr:row>78</xdr:row>
      <xdr:rowOff>54471</xdr:rowOff>
    </xdr:to>
    <xdr:sp macro="" textlink="">
      <xdr:nvSpPr>
        <xdr:cNvPr id="640" name="フローチャート: 判断 639"/>
        <xdr:cNvSpPr/>
      </xdr:nvSpPr>
      <xdr:spPr>
        <a:xfrm>
          <a:off x="145415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70998</xdr:rowOff>
    </xdr:from>
    <xdr:ext cx="469744" cy="259045"/>
    <xdr:sp macro="" textlink="">
      <xdr:nvSpPr>
        <xdr:cNvPr id="641" name="テキスト ボックス 640"/>
        <xdr:cNvSpPr txBox="1"/>
      </xdr:nvSpPr>
      <xdr:spPr>
        <a:xfrm>
          <a:off x="14357428" y="1310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42" name="直線コネクタ 641"/>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136637</xdr:rowOff>
    </xdr:from>
    <xdr:to>
      <xdr:col>72</xdr:col>
      <xdr:colOff>38100</xdr:colOff>
      <xdr:row>78</xdr:row>
      <xdr:rowOff>66787</xdr:rowOff>
    </xdr:to>
    <xdr:sp macro="" textlink="">
      <xdr:nvSpPr>
        <xdr:cNvPr id="643" name="フローチャート: 判断 642"/>
        <xdr:cNvSpPr/>
      </xdr:nvSpPr>
      <xdr:spPr>
        <a:xfrm>
          <a:off x="13652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83314</xdr:rowOff>
    </xdr:from>
    <xdr:ext cx="469744" cy="259045"/>
    <xdr:sp macro="" textlink="">
      <xdr:nvSpPr>
        <xdr:cNvPr id="644" name="テキスト ボックス 643"/>
        <xdr:cNvSpPr txBox="1"/>
      </xdr:nvSpPr>
      <xdr:spPr>
        <a:xfrm>
          <a:off x="13468428" y="131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130756</xdr:rowOff>
    </xdr:from>
    <xdr:to>
      <xdr:col>67</xdr:col>
      <xdr:colOff>101600</xdr:colOff>
      <xdr:row>78</xdr:row>
      <xdr:rowOff>60906</xdr:rowOff>
    </xdr:to>
    <xdr:sp macro="" textlink="">
      <xdr:nvSpPr>
        <xdr:cNvPr id="645" name="フローチャート: 判断 644"/>
        <xdr:cNvSpPr/>
      </xdr:nvSpPr>
      <xdr:spPr>
        <a:xfrm>
          <a:off x="12763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77433</xdr:rowOff>
    </xdr:from>
    <xdr:ext cx="469744" cy="259045"/>
    <xdr:sp macro="" textlink="">
      <xdr:nvSpPr>
        <xdr:cNvPr id="646" name="テキスト ボックス 645"/>
        <xdr:cNvSpPr txBox="1"/>
      </xdr:nvSpPr>
      <xdr:spPr>
        <a:xfrm>
          <a:off x="12579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52" name="楕円 651"/>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96679</xdr:rowOff>
    </xdr:from>
    <xdr:ext cx="249299" cy="259045"/>
    <xdr:sp macro="" textlink="">
      <xdr:nvSpPr>
        <xdr:cNvPr id="653" name="災害復旧費該当値テキスト"/>
        <xdr:cNvSpPr txBox="1"/>
      </xdr:nvSpPr>
      <xdr:spPr>
        <a:xfrm>
          <a:off x="16370300" y="132983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4" name="楕円 653"/>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5" name="テキスト ボックス 654"/>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144193</xdr:rowOff>
    </xdr:from>
    <xdr:to>
      <xdr:col>76</xdr:col>
      <xdr:colOff>165100</xdr:colOff>
      <xdr:row>78</xdr:row>
      <xdr:rowOff>74343</xdr:rowOff>
    </xdr:to>
    <xdr:sp macro="" textlink="">
      <xdr:nvSpPr>
        <xdr:cNvPr id="656" name="楕円 655"/>
        <xdr:cNvSpPr/>
      </xdr:nvSpPr>
      <xdr:spPr>
        <a:xfrm>
          <a:off x="14541500" y="1334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65470</xdr:rowOff>
    </xdr:from>
    <xdr:ext cx="378565" cy="259045"/>
    <xdr:sp macro="" textlink="">
      <xdr:nvSpPr>
        <xdr:cNvPr id="657" name="テキスト ボックス 656"/>
        <xdr:cNvSpPr txBox="1"/>
      </xdr:nvSpPr>
      <xdr:spPr>
        <a:xfrm>
          <a:off x="14403017" y="13438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8" name="楕円 657"/>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9" name="テキスト ボックス 658"/>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0" name="楕円 659"/>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1" name="テキスト ボックス 660"/>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62654</xdr:rowOff>
    </xdr:from>
    <xdr:to>
      <xdr:col>85</xdr:col>
      <xdr:colOff>126364</xdr:colOff>
      <xdr:row>99</xdr:row>
      <xdr:rowOff>19403</xdr:rowOff>
    </xdr:to>
    <xdr:cxnSp macro="">
      <xdr:nvCxnSpPr>
        <xdr:cNvPr id="685" name="直線コネクタ 684"/>
        <xdr:cNvCxnSpPr/>
      </xdr:nvCxnSpPr>
      <xdr:spPr>
        <a:xfrm flipV="1">
          <a:off x="16317595" y="15493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23230</xdr:rowOff>
    </xdr:from>
    <xdr:ext cx="469744" cy="259045"/>
    <xdr:sp macro="" textlink="">
      <xdr:nvSpPr>
        <xdr:cNvPr id="686" name="公債費最小値テキスト"/>
        <xdr:cNvSpPr txBox="1"/>
      </xdr:nvSpPr>
      <xdr:spPr>
        <a:xfrm>
          <a:off x="16370300" y="1699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19403</xdr:rowOff>
    </xdr:from>
    <xdr:to>
      <xdr:col>86</xdr:col>
      <xdr:colOff>25400</xdr:colOff>
      <xdr:row>99</xdr:row>
      <xdr:rowOff>19403</xdr:rowOff>
    </xdr:to>
    <xdr:cxnSp macro="">
      <xdr:nvCxnSpPr>
        <xdr:cNvPr id="687" name="直線コネクタ 686"/>
        <xdr:cNvCxnSpPr/>
      </xdr:nvCxnSpPr>
      <xdr:spPr>
        <a:xfrm>
          <a:off x="16230600" y="1699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9331</xdr:rowOff>
    </xdr:from>
    <xdr:ext cx="599010" cy="259045"/>
    <xdr:sp macro="" textlink="">
      <xdr:nvSpPr>
        <xdr:cNvPr id="688" name="公債費最大値テキスト"/>
        <xdr:cNvSpPr txBox="1"/>
      </xdr:nvSpPr>
      <xdr:spPr>
        <a:xfrm>
          <a:off x="16370300" y="1526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62654</xdr:rowOff>
    </xdr:from>
    <xdr:to>
      <xdr:col>86</xdr:col>
      <xdr:colOff>25400</xdr:colOff>
      <xdr:row>90</xdr:row>
      <xdr:rowOff>62654</xdr:rowOff>
    </xdr:to>
    <xdr:cxnSp macro="">
      <xdr:nvCxnSpPr>
        <xdr:cNvPr id="689" name="直線コネクタ 688"/>
        <xdr:cNvCxnSpPr/>
      </xdr:nvCxnSpPr>
      <xdr:spPr>
        <a:xfrm>
          <a:off x="16230600" y="1549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23907</xdr:rowOff>
    </xdr:from>
    <xdr:to>
      <xdr:col>85</xdr:col>
      <xdr:colOff>127000</xdr:colOff>
      <xdr:row>97</xdr:row>
      <xdr:rowOff>78556</xdr:rowOff>
    </xdr:to>
    <xdr:cxnSp macro="">
      <xdr:nvCxnSpPr>
        <xdr:cNvPr id="690" name="直線コネクタ 689"/>
        <xdr:cNvCxnSpPr/>
      </xdr:nvCxnSpPr>
      <xdr:spPr>
        <a:xfrm flipV="1">
          <a:off x="15481300" y="16654557"/>
          <a:ext cx="838200" cy="5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133921</xdr:rowOff>
    </xdr:from>
    <xdr:ext cx="534377" cy="259045"/>
    <xdr:sp macro="" textlink="">
      <xdr:nvSpPr>
        <xdr:cNvPr id="691" name="公債費平均値テキスト"/>
        <xdr:cNvSpPr txBox="1"/>
      </xdr:nvSpPr>
      <xdr:spPr>
        <a:xfrm>
          <a:off x="16370300" y="1642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111044</xdr:rowOff>
    </xdr:from>
    <xdr:to>
      <xdr:col>85</xdr:col>
      <xdr:colOff>177800</xdr:colOff>
      <xdr:row>97</xdr:row>
      <xdr:rowOff>41194</xdr:rowOff>
    </xdr:to>
    <xdr:sp macro="" textlink="">
      <xdr:nvSpPr>
        <xdr:cNvPr id="692" name="フローチャート: 判断 691"/>
        <xdr:cNvSpPr/>
      </xdr:nvSpPr>
      <xdr:spPr>
        <a:xfrm>
          <a:off x="162687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70824</xdr:rowOff>
    </xdr:from>
    <xdr:to>
      <xdr:col>81</xdr:col>
      <xdr:colOff>50800</xdr:colOff>
      <xdr:row>97</xdr:row>
      <xdr:rowOff>78556</xdr:rowOff>
    </xdr:to>
    <xdr:cxnSp macro="">
      <xdr:nvCxnSpPr>
        <xdr:cNvPr id="693" name="直線コネクタ 692"/>
        <xdr:cNvCxnSpPr/>
      </xdr:nvCxnSpPr>
      <xdr:spPr>
        <a:xfrm>
          <a:off x="14592300" y="16701474"/>
          <a:ext cx="889000" cy="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110099</xdr:rowOff>
    </xdr:from>
    <xdr:to>
      <xdr:col>81</xdr:col>
      <xdr:colOff>101600</xdr:colOff>
      <xdr:row>97</xdr:row>
      <xdr:rowOff>40249</xdr:rowOff>
    </xdr:to>
    <xdr:sp macro="" textlink="">
      <xdr:nvSpPr>
        <xdr:cNvPr id="694" name="フローチャート: 判断 693"/>
        <xdr:cNvSpPr/>
      </xdr:nvSpPr>
      <xdr:spPr>
        <a:xfrm>
          <a:off x="15430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56776</xdr:rowOff>
    </xdr:from>
    <xdr:ext cx="534377" cy="259045"/>
    <xdr:sp macro="" textlink="">
      <xdr:nvSpPr>
        <xdr:cNvPr id="695" name="テキスト ボックス 694"/>
        <xdr:cNvSpPr txBox="1"/>
      </xdr:nvSpPr>
      <xdr:spPr>
        <a:xfrm>
          <a:off x="15214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55133</xdr:rowOff>
    </xdr:from>
    <xdr:to>
      <xdr:col>76</xdr:col>
      <xdr:colOff>114300</xdr:colOff>
      <xdr:row>97</xdr:row>
      <xdr:rowOff>70824</xdr:rowOff>
    </xdr:to>
    <xdr:cxnSp macro="">
      <xdr:nvCxnSpPr>
        <xdr:cNvPr id="696" name="直線コネクタ 695"/>
        <xdr:cNvCxnSpPr/>
      </xdr:nvCxnSpPr>
      <xdr:spPr>
        <a:xfrm>
          <a:off x="13703300" y="16685783"/>
          <a:ext cx="889000" cy="1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103324</xdr:rowOff>
    </xdr:from>
    <xdr:to>
      <xdr:col>76</xdr:col>
      <xdr:colOff>165100</xdr:colOff>
      <xdr:row>97</xdr:row>
      <xdr:rowOff>33474</xdr:rowOff>
    </xdr:to>
    <xdr:sp macro="" textlink="">
      <xdr:nvSpPr>
        <xdr:cNvPr id="697" name="フローチャート: 判断 696"/>
        <xdr:cNvSpPr/>
      </xdr:nvSpPr>
      <xdr:spPr>
        <a:xfrm>
          <a:off x="14541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50001</xdr:rowOff>
    </xdr:from>
    <xdr:ext cx="534377" cy="259045"/>
    <xdr:sp macro="" textlink="">
      <xdr:nvSpPr>
        <xdr:cNvPr id="698" name="テキスト ボックス 697"/>
        <xdr:cNvSpPr txBox="1"/>
      </xdr:nvSpPr>
      <xdr:spPr>
        <a:xfrm>
          <a:off x="14325111" y="1633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38179</xdr:rowOff>
    </xdr:from>
    <xdr:to>
      <xdr:col>71</xdr:col>
      <xdr:colOff>177800</xdr:colOff>
      <xdr:row>97</xdr:row>
      <xdr:rowOff>55133</xdr:rowOff>
    </xdr:to>
    <xdr:cxnSp macro="">
      <xdr:nvCxnSpPr>
        <xdr:cNvPr id="699" name="直線コネクタ 698"/>
        <xdr:cNvCxnSpPr/>
      </xdr:nvCxnSpPr>
      <xdr:spPr>
        <a:xfrm>
          <a:off x="12814300" y="16668829"/>
          <a:ext cx="889000" cy="1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117475</xdr:rowOff>
    </xdr:from>
    <xdr:to>
      <xdr:col>72</xdr:col>
      <xdr:colOff>38100</xdr:colOff>
      <xdr:row>97</xdr:row>
      <xdr:rowOff>47625</xdr:rowOff>
    </xdr:to>
    <xdr:sp macro="" textlink="">
      <xdr:nvSpPr>
        <xdr:cNvPr id="700" name="フローチャート: 判断 699"/>
        <xdr:cNvSpPr/>
      </xdr:nvSpPr>
      <xdr:spPr>
        <a:xfrm>
          <a:off x="13652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64152</xdr:rowOff>
    </xdr:from>
    <xdr:ext cx="534377" cy="259045"/>
    <xdr:sp macro="" textlink="">
      <xdr:nvSpPr>
        <xdr:cNvPr id="701" name="テキスト ボックス 700"/>
        <xdr:cNvSpPr txBox="1"/>
      </xdr:nvSpPr>
      <xdr:spPr>
        <a:xfrm>
          <a:off x="13436111" y="1635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123631</xdr:rowOff>
    </xdr:from>
    <xdr:to>
      <xdr:col>67</xdr:col>
      <xdr:colOff>101600</xdr:colOff>
      <xdr:row>97</xdr:row>
      <xdr:rowOff>53781</xdr:rowOff>
    </xdr:to>
    <xdr:sp macro="" textlink="">
      <xdr:nvSpPr>
        <xdr:cNvPr id="702" name="フローチャート: 判断 701"/>
        <xdr:cNvSpPr/>
      </xdr:nvSpPr>
      <xdr:spPr>
        <a:xfrm>
          <a:off x="127635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70308</xdr:rowOff>
    </xdr:from>
    <xdr:ext cx="534377" cy="259045"/>
    <xdr:sp macro="" textlink="">
      <xdr:nvSpPr>
        <xdr:cNvPr id="703" name="テキスト ボックス 702"/>
        <xdr:cNvSpPr txBox="1"/>
      </xdr:nvSpPr>
      <xdr:spPr>
        <a:xfrm>
          <a:off x="12547111" y="1635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144557</xdr:rowOff>
    </xdr:from>
    <xdr:to>
      <xdr:col>85</xdr:col>
      <xdr:colOff>177800</xdr:colOff>
      <xdr:row>97</xdr:row>
      <xdr:rowOff>74707</xdr:rowOff>
    </xdr:to>
    <xdr:sp macro="" textlink="">
      <xdr:nvSpPr>
        <xdr:cNvPr id="709" name="楕円 708"/>
        <xdr:cNvSpPr/>
      </xdr:nvSpPr>
      <xdr:spPr>
        <a:xfrm>
          <a:off x="16268700" y="1660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122984</xdr:rowOff>
    </xdr:from>
    <xdr:ext cx="534377" cy="259045"/>
    <xdr:sp macro="" textlink="">
      <xdr:nvSpPr>
        <xdr:cNvPr id="710" name="公債費該当値テキスト"/>
        <xdr:cNvSpPr txBox="1"/>
      </xdr:nvSpPr>
      <xdr:spPr>
        <a:xfrm>
          <a:off x="16370300" y="1658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27756</xdr:rowOff>
    </xdr:from>
    <xdr:to>
      <xdr:col>81</xdr:col>
      <xdr:colOff>101600</xdr:colOff>
      <xdr:row>97</xdr:row>
      <xdr:rowOff>129356</xdr:rowOff>
    </xdr:to>
    <xdr:sp macro="" textlink="">
      <xdr:nvSpPr>
        <xdr:cNvPr id="711" name="楕円 710"/>
        <xdr:cNvSpPr/>
      </xdr:nvSpPr>
      <xdr:spPr>
        <a:xfrm>
          <a:off x="15430500" y="1665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120483</xdr:rowOff>
    </xdr:from>
    <xdr:ext cx="534377" cy="259045"/>
    <xdr:sp macro="" textlink="">
      <xdr:nvSpPr>
        <xdr:cNvPr id="712" name="テキスト ボックス 711"/>
        <xdr:cNvSpPr txBox="1"/>
      </xdr:nvSpPr>
      <xdr:spPr>
        <a:xfrm>
          <a:off x="15214111" y="1675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20024</xdr:rowOff>
    </xdr:from>
    <xdr:to>
      <xdr:col>76</xdr:col>
      <xdr:colOff>165100</xdr:colOff>
      <xdr:row>97</xdr:row>
      <xdr:rowOff>121624</xdr:rowOff>
    </xdr:to>
    <xdr:sp macro="" textlink="">
      <xdr:nvSpPr>
        <xdr:cNvPr id="713" name="楕円 712"/>
        <xdr:cNvSpPr/>
      </xdr:nvSpPr>
      <xdr:spPr>
        <a:xfrm>
          <a:off x="14541500" y="1665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112751</xdr:rowOff>
    </xdr:from>
    <xdr:ext cx="534377" cy="259045"/>
    <xdr:sp macro="" textlink="">
      <xdr:nvSpPr>
        <xdr:cNvPr id="714" name="テキスト ボックス 713"/>
        <xdr:cNvSpPr txBox="1"/>
      </xdr:nvSpPr>
      <xdr:spPr>
        <a:xfrm>
          <a:off x="14325111" y="1674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4333</xdr:rowOff>
    </xdr:from>
    <xdr:to>
      <xdr:col>72</xdr:col>
      <xdr:colOff>38100</xdr:colOff>
      <xdr:row>97</xdr:row>
      <xdr:rowOff>105933</xdr:rowOff>
    </xdr:to>
    <xdr:sp macro="" textlink="">
      <xdr:nvSpPr>
        <xdr:cNvPr id="715" name="楕円 714"/>
        <xdr:cNvSpPr/>
      </xdr:nvSpPr>
      <xdr:spPr>
        <a:xfrm>
          <a:off x="13652500" y="1663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97060</xdr:rowOff>
    </xdr:from>
    <xdr:ext cx="534377" cy="259045"/>
    <xdr:sp macro="" textlink="">
      <xdr:nvSpPr>
        <xdr:cNvPr id="716" name="テキスト ボックス 715"/>
        <xdr:cNvSpPr txBox="1"/>
      </xdr:nvSpPr>
      <xdr:spPr>
        <a:xfrm>
          <a:off x="13436111" y="1672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158829</xdr:rowOff>
    </xdr:from>
    <xdr:to>
      <xdr:col>67</xdr:col>
      <xdr:colOff>101600</xdr:colOff>
      <xdr:row>97</xdr:row>
      <xdr:rowOff>88979</xdr:rowOff>
    </xdr:to>
    <xdr:sp macro="" textlink="">
      <xdr:nvSpPr>
        <xdr:cNvPr id="717" name="楕円 716"/>
        <xdr:cNvSpPr/>
      </xdr:nvSpPr>
      <xdr:spPr>
        <a:xfrm>
          <a:off x="12763500" y="1661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80106</xdr:rowOff>
    </xdr:from>
    <xdr:ext cx="534377" cy="259045"/>
    <xdr:sp macro="" textlink="">
      <xdr:nvSpPr>
        <xdr:cNvPr id="718" name="テキスト ボックス 717"/>
        <xdr:cNvSpPr txBox="1"/>
      </xdr:nvSpPr>
      <xdr:spPr>
        <a:xfrm>
          <a:off x="12547111" y="1671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2" name="テキスト ボックス 731"/>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4" name="テキスト ボックス 733"/>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6" name="テキスト ボックス 735"/>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103124</xdr:rowOff>
    </xdr:from>
    <xdr:to>
      <xdr:col>116</xdr:col>
      <xdr:colOff>62864</xdr:colOff>
      <xdr:row>38</xdr:row>
      <xdr:rowOff>139700</xdr:rowOff>
    </xdr:to>
    <xdr:cxnSp macro="">
      <xdr:nvCxnSpPr>
        <xdr:cNvPr id="740" name="直線コネクタ 739"/>
        <xdr:cNvCxnSpPr/>
      </xdr:nvCxnSpPr>
      <xdr:spPr>
        <a:xfrm flipV="1">
          <a:off x="22159595" y="5589524"/>
          <a:ext cx="1269"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1" name="諸支出金最小値テキスト"/>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49801</xdr:rowOff>
    </xdr:from>
    <xdr:ext cx="378565" cy="259045"/>
    <xdr:sp macro="" textlink="">
      <xdr:nvSpPr>
        <xdr:cNvPr id="743" name="諸支出金最大値テキスト"/>
        <xdr:cNvSpPr txBox="1"/>
      </xdr:nvSpPr>
      <xdr:spPr>
        <a:xfrm>
          <a:off x="22212300" y="536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103124</xdr:rowOff>
    </xdr:from>
    <xdr:to>
      <xdr:col>116</xdr:col>
      <xdr:colOff>152400</xdr:colOff>
      <xdr:row>32</xdr:row>
      <xdr:rowOff>103124</xdr:rowOff>
    </xdr:to>
    <xdr:cxnSp macro="">
      <xdr:nvCxnSpPr>
        <xdr:cNvPr id="744" name="直線コネクタ 743"/>
        <xdr:cNvCxnSpPr/>
      </xdr:nvCxnSpPr>
      <xdr:spPr>
        <a:xfrm>
          <a:off x="22072600" y="55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6" name="諸支出金平均値テキスト"/>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フローチャート: 判断 746"/>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24892</xdr:rowOff>
    </xdr:from>
    <xdr:to>
      <xdr:col>112</xdr:col>
      <xdr:colOff>38100</xdr:colOff>
      <xdr:row>38</xdr:row>
      <xdr:rowOff>126492</xdr:rowOff>
    </xdr:to>
    <xdr:sp macro="" textlink="">
      <xdr:nvSpPr>
        <xdr:cNvPr id="749" name="フローチャート: 判断 748"/>
        <xdr:cNvSpPr/>
      </xdr:nvSpPr>
      <xdr:spPr>
        <a:xfrm>
          <a:off x="2127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143019</xdr:rowOff>
    </xdr:from>
    <xdr:ext cx="313932" cy="259045"/>
    <xdr:sp macro="" textlink="">
      <xdr:nvSpPr>
        <xdr:cNvPr id="750" name="テキスト ボックス 749"/>
        <xdr:cNvSpPr txBox="1"/>
      </xdr:nvSpPr>
      <xdr:spPr>
        <a:xfrm>
          <a:off x="21166333" y="63152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54610</xdr:rowOff>
    </xdr:from>
    <xdr:to>
      <xdr:col>107</xdr:col>
      <xdr:colOff>101600</xdr:colOff>
      <xdr:row>37</xdr:row>
      <xdr:rowOff>156210</xdr:rowOff>
    </xdr:to>
    <xdr:sp macro="" textlink="">
      <xdr:nvSpPr>
        <xdr:cNvPr id="752" name="フローチャート: 判断 751"/>
        <xdr:cNvSpPr/>
      </xdr:nvSpPr>
      <xdr:spPr>
        <a:xfrm>
          <a:off x="2038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1287</xdr:rowOff>
    </xdr:from>
    <xdr:ext cx="313932" cy="259045"/>
    <xdr:sp macro="" textlink="">
      <xdr:nvSpPr>
        <xdr:cNvPr id="753" name="テキスト ボックス 752"/>
        <xdr:cNvSpPr txBox="1"/>
      </xdr:nvSpPr>
      <xdr:spPr>
        <a:xfrm>
          <a:off x="20277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56896</xdr:rowOff>
    </xdr:from>
    <xdr:to>
      <xdr:col>102</xdr:col>
      <xdr:colOff>165100</xdr:colOff>
      <xdr:row>38</xdr:row>
      <xdr:rowOff>158496</xdr:rowOff>
    </xdr:to>
    <xdr:sp macro="" textlink="">
      <xdr:nvSpPr>
        <xdr:cNvPr id="755" name="フローチャート: 判断 754"/>
        <xdr:cNvSpPr/>
      </xdr:nvSpPr>
      <xdr:spPr>
        <a:xfrm>
          <a:off x="19494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3573</xdr:rowOff>
    </xdr:from>
    <xdr:ext cx="249299" cy="259045"/>
    <xdr:sp macro="" textlink="">
      <xdr:nvSpPr>
        <xdr:cNvPr id="756" name="テキスト ボックス 755"/>
        <xdr:cNvSpPr txBox="1"/>
      </xdr:nvSpPr>
      <xdr:spPr>
        <a:xfrm>
          <a:off x="19420650" y="6347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57" name="フローチャート: 判断 756"/>
        <xdr:cNvSpPr/>
      </xdr:nvSpPr>
      <xdr:spPr>
        <a:xfrm>
          <a:off x="18605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12717</xdr:rowOff>
    </xdr:from>
    <xdr:ext cx="249299" cy="259045"/>
    <xdr:sp macro="" textlink="">
      <xdr:nvSpPr>
        <xdr:cNvPr id="758" name="テキスト ボックス 757"/>
        <xdr:cNvSpPr txBox="1"/>
      </xdr:nvSpPr>
      <xdr:spPr>
        <a:xfrm>
          <a:off x="18531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5" name="諸支出金該当値テキスト"/>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総務費については、新庁舎建替事業の建設工事により、前年比において増加している。</a:t>
          </a:r>
        </a:p>
        <a:p>
          <a:r>
            <a:rPr kumimoji="1" lang="ja-JP" altLang="en-US" sz="1300">
              <a:latin typeface="ＭＳ Ｐゴシック" panose="020B0600070205080204" pitchFamily="50" charset="-128"/>
              <a:ea typeface="ＭＳ Ｐゴシック" panose="020B0600070205080204" pitchFamily="50" charset="-128"/>
            </a:rPr>
            <a:t>農林水産業について、大型の補助事業が終了した事から、前年比において減少している。</a:t>
          </a:r>
        </a:p>
        <a:p>
          <a:r>
            <a:rPr kumimoji="1" lang="ja-JP" altLang="en-US" sz="1300">
              <a:latin typeface="ＭＳ Ｐゴシック" panose="020B0600070205080204" pitchFamily="50" charset="-128"/>
              <a:ea typeface="ＭＳ Ｐゴシック" panose="020B0600070205080204" pitchFamily="50" charset="-128"/>
            </a:rPr>
            <a:t>労働費に係る数値について、類似団体平均を上回り、類似団体内順位４位となっている。労働者生活資金貸付金を毎年度１５百万円計上している事が主な要因である。</a:t>
          </a:r>
        </a:p>
        <a:p>
          <a:r>
            <a:rPr kumimoji="1" lang="ja-JP" altLang="en-US" sz="1300">
              <a:latin typeface="ＭＳ Ｐゴシック" panose="020B0600070205080204" pitchFamily="50" charset="-128"/>
              <a:ea typeface="ＭＳ Ｐゴシック" panose="020B0600070205080204" pitchFamily="50" charset="-128"/>
            </a:rPr>
            <a:t>土木費に係る数値について、類似団体平均を上回り、類似団体内順位７位となっている。北海道内でも有数の豪雪地帯である事による除排雪業務に係る費用が多額である事が大きな要因の一つである。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北海道倶知安町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財政調整基金残高は、令和元年度５．８億円であったが、令和２年度において、４．７億円の積立てに対し１．５億円の費消となった事から９．０億円となっている。</a:t>
          </a:r>
        </a:p>
        <a:p>
          <a:r>
            <a:rPr kumimoji="1" lang="ja-JP" altLang="en-US" sz="1400">
              <a:latin typeface="ＭＳ ゴシック" pitchFamily="49" charset="-128"/>
              <a:ea typeface="ＭＳ ゴシック" pitchFamily="49" charset="-128"/>
            </a:rPr>
            <a:t>実質収支額は標準財政規模比で４～７％を推移している。</a:t>
          </a:r>
        </a:p>
        <a:p>
          <a:r>
            <a:rPr kumimoji="1" lang="ja-JP" altLang="en-US" sz="1400">
              <a:latin typeface="ＭＳ ゴシック" pitchFamily="49" charset="-128"/>
              <a:ea typeface="ＭＳ ゴシック" pitchFamily="49" charset="-128"/>
            </a:rPr>
            <a:t>実質単年度収支は標準財政規模比で、４．７４％となり前年と比較して４．６７％の上昇となった。今後も、基金の費消と積立てのバランスに配慮し、良好な水準を保てるよう努める。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北海道倶知安町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より、被保険者の高齢化、医療技術の高度化に伴う医療給付費の増大等の要因により赤字決算が続いていた国民健康保険事業特別会計について、一般会計からの繰出を継続し改善を進めてきた事もあり、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年度決算において黒字へ転換した。</a:t>
          </a:r>
        </a:p>
        <a:p>
          <a:r>
            <a:rPr kumimoji="1" lang="ja-JP" altLang="en-US" sz="1400">
              <a:latin typeface="ＭＳ ゴシック" pitchFamily="49" charset="-128"/>
              <a:ea typeface="ＭＳ ゴシック" pitchFamily="49" charset="-128"/>
            </a:rPr>
            <a:t>これで全ての会計において、黒字決算となっている。</a:t>
          </a:r>
        </a:p>
        <a:p>
          <a:r>
            <a:rPr kumimoji="1" lang="ja-JP" altLang="en-US" sz="1400">
              <a:latin typeface="ＭＳ ゴシック" pitchFamily="49" charset="-128"/>
              <a:ea typeface="ＭＳ ゴシック" pitchFamily="49" charset="-128"/>
            </a:rPr>
            <a:t>今後も、財政の健全化に努めていく。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北海道倶知安町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前年と比較すると、元利償還金が</a:t>
          </a:r>
          <a:r>
            <a:rPr kumimoji="1" lang="en-US" altLang="ja-JP" sz="1400">
              <a:latin typeface="ＭＳ ゴシック" pitchFamily="49" charset="-128"/>
              <a:ea typeface="ＭＳ ゴシック" pitchFamily="49" charset="-128"/>
            </a:rPr>
            <a:t>37</a:t>
          </a:r>
          <a:r>
            <a:rPr kumimoji="1" lang="ja-JP" altLang="en-US" sz="1400">
              <a:latin typeface="ＭＳ ゴシック" pitchFamily="49" charset="-128"/>
              <a:ea typeface="ＭＳ ゴシック" pitchFamily="49" charset="-128"/>
            </a:rPr>
            <a:t>百万円の増、公営企業債の元利償還金に対する繰入金が</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百万円の増となった。</a:t>
          </a:r>
        </a:p>
        <a:p>
          <a:r>
            <a:rPr kumimoji="1" lang="ja-JP" altLang="en-US" sz="1400">
              <a:latin typeface="ＭＳ ゴシック" pitchFamily="49" charset="-128"/>
              <a:ea typeface="ＭＳ ゴシック" pitchFamily="49" charset="-128"/>
            </a:rPr>
            <a:t>実質公債費比率は、大型事業実施に係る借入分の元金償還開始が始まるタイミングで数値が上昇する事が見込まれる為、今後も、引き続き緊急性・重要性などを適正に判断したうえで、実施事業を絞り込み、可能な限りの新規地方債借入抑制等を行い、健全な財政運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増減無し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北海道倶知安町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一般会計に係る地方債の現在高は、前年度から約</a:t>
          </a:r>
          <a:r>
            <a:rPr kumimoji="1" lang="en-US" altLang="ja-JP" sz="1300">
              <a:latin typeface="ＭＳ ゴシック" pitchFamily="49" charset="-128"/>
              <a:ea typeface="ＭＳ ゴシック" pitchFamily="49" charset="-128"/>
            </a:rPr>
            <a:t>16</a:t>
          </a:r>
          <a:r>
            <a:rPr kumimoji="1" lang="ja-JP" altLang="en-US" sz="1300">
              <a:latin typeface="ＭＳ ゴシック" pitchFamily="49" charset="-128"/>
              <a:ea typeface="ＭＳ ゴシック" pitchFamily="49" charset="-128"/>
            </a:rPr>
            <a:t>億円の増となっている。新庁舎建替事業の建設工事による借り入れが増加したことが要因である。今後も大型事業実施に伴う新規借入額の増により、今後の元利償還金額は増加することを見込んでいる。</a:t>
          </a:r>
        </a:p>
        <a:p>
          <a:r>
            <a:rPr kumimoji="1" lang="ja-JP" altLang="en-US" sz="1300">
              <a:latin typeface="ＭＳ ゴシック" pitchFamily="49" charset="-128"/>
              <a:ea typeface="ＭＳ ゴシック" pitchFamily="49" charset="-128"/>
            </a:rPr>
            <a:t>充当可能基金については、役場庁舎建替の財源として役場庁舎建設基金を約</a:t>
          </a:r>
          <a:r>
            <a:rPr kumimoji="1" lang="en-US" altLang="ja-JP" sz="1300">
              <a:latin typeface="ＭＳ ゴシック" pitchFamily="49" charset="-128"/>
              <a:ea typeface="ＭＳ ゴシック" pitchFamily="49" charset="-128"/>
            </a:rPr>
            <a:t>1.8</a:t>
          </a:r>
          <a:r>
            <a:rPr kumimoji="1" lang="ja-JP" altLang="en-US" sz="1300">
              <a:latin typeface="ＭＳ ゴシック" pitchFamily="49" charset="-128"/>
              <a:ea typeface="ＭＳ ゴシック" pitchFamily="49" charset="-128"/>
            </a:rPr>
            <a:t>億円取崩した一方で、財政健全化基金残高が</a:t>
          </a:r>
          <a:r>
            <a:rPr kumimoji="1" lang="en-US" altLang="ja-JP" sz="1300">
              <a:latin typeface="ＭＳ ゴシック" pitchFamily="49" charset="-128"/>
              <a:ea typeface="ＭＳ ゴシック" pitchFamily="49" charset="-128"/>
            </a:rPr>
            <a:t>3.2</a:t>
          </a:r>
          <a:r>
            <a:rPr kumimoji="1" lang="ja-JP" altLang="en-US" sz="1300">
              <a:latin typeface="ＭＳ ゴシック" pitchFamily="49" charset="-128"/>
              <a:ea typeface="ＭＳ ゴシック" pitchFamily="49" charset="-128"/>
            </a:rPr>
            <a:t>億円の増となった他、公共施設整備基金に</a:t>
          </a:r>
          <a:r>
            <a:rPr kumimoji="1" lang="en-US" altLang="ja-JP" sz="1300">
              <a:latin typeface="ＭＳ ゴシック" pitchFamily="49" charset="-128"/>
              <a:ea typeface="ＭＳ ゴシック" pitchFamily="49" charset="-128"/>
            </a:rPr>
            <a:t>1.2</a:t>
          </a:r>
          <a:r>
            <a:rPr kumimoji="1" lang="ja-JP" altLang="en-US" sz="1300">
              <a:latin typeface="ＭＳ ゴシック" pitchFamily="49" charset="-128"/>
              <a:ea typeface="ＭＳ ゴシック" pitchFamily="49" charset="-128"/>
            </a:rPr>
            <a:t>億円の積立てを行い、全体としては</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億円増加する事となった。</a:t>
          </a:r>
        </a:p>
        <a:p>
          <a:r>
            <a:rPr kumimoji="1" lang="ja-JP" altLang="en-US" sz="1300">
              <a:latin typeface="ＭＳ ゴシック" pitchFamily="49" charset="-128"/>
              <a:ea typeface="ＭＳ ゴシック" pitchFamily="49" charset="-128"/>
            </a:rPr>
            <a:t>また、基準財政需要額算入見込額は、起債残高の増、などから約</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億円の増となった。</a:t>
          </a:r>
        </a:p>
        <a:p>
          <a:r>
            <a:rPr kumimoji="1" lang="ja-JP" altLang="en-US" sz="1300">
              <a:latin typeface="ＭＳ ゴシック" pitchFamily="49" charset="-128"/>
              <a:ea typeface="ＭＳ ゴシック" pitchFamily="49" charset="-128"/>
            </a:rPr>
            <a:t>今後も、地方債残高の増や充当可能財源の減等により、将来負担比率が上昇傾向となる事が想定される為、新規事業の実施等について総点検を図り、同比率の推移に注視していく必要がある。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北海道倶知安町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役場庁舎建設基金を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百万円を費消し、ふるさと応援基金については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百万円を積立した一方で各種施策に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百万円を費消した。また、公共施設整備基金へ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百万円の積立てを行ったほか、財政健全化基金については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百万円の費消を行ったことから、積立金残高は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各々の基金の目的を達成出来るよう計画的な費消、積立てに努める。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役場庁舎建設基金：役場庁舎建設に必要な経費に充てる為</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公共施設整備基金：公用若しくは公共用に供する財産の取得又は整備に充てる為</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国鉄胆振線代替輸送確保基金：日本国有鉄道経営再建特別措置法に基づく代替輸送事業の財政需要（代替バス事業者に対する補助等）に充てる為</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役場庁舎建替に係る役場庁舎建設基金が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百万円の費消により、年度末残高が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百万円を積立した一方で各種施策に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百万円を費消したことから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百万円の残高となった。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各々の基金の目的を達成する為、事業の精査を行った上で計画的な費消、積立てを行っていく。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百万円の費消を行った一方で、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千円を積立てした事から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財政状況を考慮し、必要最低限の費消、また今後の安定的な財政運営のために可能な範囲での積立てに努める。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費消、積立ていずれも行わなかった事から前年同額となっている。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現状の積立額を基準として必要に応じて積立てを行う。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北海道倶知安町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15,123
14,300
261.34
13,167,150
12,914,539
248,463
5,169,176
10,642,268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95.9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年を超える建物の床面積が全体の約４割を占めていることなどから、類似団体平均、全国平均、北海道平均をいずれも上回っている。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45297</xdr:rowOff>
    </xdr:from>
    <xdr:to>
      <xdr:col>23</xdr:col>
      <xdr:colOff>85090</xdr:colOff>
      <xdr:row>34</xdr:row>
      <xdr:rowOff>46990</xdr:rowOff>
    </xdr:to>
    <xdr:cxnSp macro="">
      <xdr:nvCxnSpPr>
        <xdr:cNvPr id="65" name="直線コネクタ 64"/>
        <xdr:cNvCxnSpPr/>
      </xdr:nvCxnSpPr>
      <xdr:spPr>
        <a:xfrm flipV="1">
          <a:off x="4760595" y="5445972"/>
          <a:ext cx="1270" cy="120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50817</xdr:rowOff>
    </xdr:from>
    <xdr:ext cx="405111" cy="259045"/>
    <xdr:sp macro="" textlink="">
      <xdr:nvSpPr>
        <xdr:cNvPr id="66" name="有形固定資産減価償却率最小値テキスト"/>
        <xdr:cNvSpPr txBox="1"/>
      </xdr:nvSpPr>
      <xdr:spPr>
        <a:xfrm>
          <a:off x="4813300" y="665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46990</xdr:rowOff>
    </xdr:from>
    <xdr:to>
      <xdr:col>23</xdr:col>
      <xdr:colOff>174625</xdr:colOff>
      <xdr:row>34</xdr:row>
      <xdr:rowOff>46990</xdr:rowOff>
    </xdr:to>
    <xdr:cxnSp macro="">
      <xdr:nvCxnSpPr>
        <xdr:cNvPr id="67" name="直線コネクタ 66"/>
        <xdr:cNvCxnSpPr/>
      </xdr:nvCxnSpPr>
      <xdr:spPr>
        <a:xfrm>
          <a:off x="4673600" y="664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163424</xdr:rowOff>
    </xdr:from>
    <xdr:ext cx="405111" cy="259045"/>
    <xdr:sp macro="" textlink="">
      <xdr:nvSpPr>
        <xdr:cNvPr id="68" name="有形固定資産減価償却率最大値テキスト"/>
        <xdr:cNvSpPr txBox="1"/>
      </xdr:nvSpPr>
      <xdr:spPr>
        <a:xfrm>
          <a:off x="4813300" y="522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45297</xdr:rowOff>
    </xdr:from>
    <xdr:to>
      <xdr:col>23</xdr:col>
      <xdr:colOff>174625</xdr:colOff>
      <xdr:row>27</xdr:row>
      <xdr:rowOff>45297</xdr:rowOff>
    </xdr:to>
    <xdr:cxnSp macro="">
      <xdr:nvCxnSpPr>
        <xdr:cNvPr id="69" name="直線コネクタ 68"/>
        <xdr:cNvCxnSpPr/>
      </xdr:nvCxnSpPr>
      <xdr:spPr>
        <a:xfrm>
          <a:off x="4673600" y="544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125535</xdr:rowOff>
    </xdr:from>
    <xdr:ext cx="405111" cy="259045"/>
    <xdr:sp macro="" textlink="">
      <xdr:nvSpPr>
        <xdr:cNvPr id="70" name="有形固定資産減価償却率平均値テキスト"/>
        <xdr:cNvSpPr txBox="1"/>
      </xdr:nvSpPr>
      <xdr:spPr>
        <a:xfrm>
          <a:off x="4813300" y="586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71" name="フローチャート: 判断 70"/>
        <xdr:cNvSpPr/>
      </xdr:nvSpPr>
      <xdr:spPr>
        <a:xfrm>
          <a:off x="4711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77470</xdr:rowOff>
    </xdr:from>
    <xdr:to>
      <xdr:col>19</xdr:col>
      <xdr:colOff>187325</xdr:colOff>
      <xdr:row>31</xdr:row>
      <xdr:rowOff>7620</xdr:rowOff>
    </xdr:to>
    <xdr:sp macro="" textlink="">
      <xdr:nvSpPr>
        <xdr:cNvPr id="72" name="フローチャート: 判断 71"/>
        <xdr:cNvSpPr/>
      </xdr:nvSpPr>
      <xdr:spPr>
        <a:xfrm>
          <a:off x="4000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73" name="フローチャート: 判断 72"/>
        <xdr:cNvSpPr/>
      </xdr:nvSpPr>
      <xdr:spPr>
        <a:xfrm>
          <a:off x="3238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55880</xdr:rowOff>
    </xdr:from>
    <xdr:to>
      <xdr:col>11</xdr:col>
      <xdr:colOff>187325</xdr:colOff>
      <xdr:row>30</xdr:row>
      <xdr:rowOff>157480</xdr:rowOff>
    </xdr:to>
    <xdr:sp macro="" textlink="">
      <xdr:nvSpPr>
        <xdr:cNvPr id="74" name="フローチャート: 判断 73"/>
        <xdr:cNvSpPr/>
      </xdr:nvSpPr>
      <xdr:spPr>
        <a:xfrm>
          <a:off x="2476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130175</xdr:rowOff>
    </xdr:from>
    <xdr:to>
      <xdr:col>7</xdr:col>
      <xdr:colOff>187325</xdr:colOff>
      <xdr:row>30</xdr:row>
      <xdr:rowOff>60325</xdr:rowOff>
    </xdr:to>
    <xdr:sp macro="" textlink="">
      <xdr:nvSpPr>
        <xdr:cNvPr id="75" name="フローチャート: 判断 74"/>
        <xdr:cNvSpPr/>
      </xdr:nvSpPr>
      <xdr:spPr>
        <a:xfrm>
          <a:off x="1714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129117</xdr:rowOff>
    </xdr:from>
    <xdr:to>
      <xdr:col>23</xdr:col>
      <xdr:colOff>136525</xdr:colOff>
      <xdr:row>32</xdr:row>
      <xdr:rowOff>59267</xdr:rowOff>
    </xdr:to>
    <xdr:sp macro="" textlink="">
      <xdr:nvSpPr>
        <xdr:cNvPr id="81" name="楕円 80"/>
        <xdr:cNvSpPr/>
      </xdr:nvSpPr>
      <xdr:spPr>
        <a:xfrm>
          <a:off x="4711700" y="621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107544</xdr:rowOff>
    </xdr:from>
    <xdr:ext cx="405111" cy="259045"/>
    <xdr:sp macro="" textlink="">
      <xdr:nvSpPr>
        <xdr:cNvPr id="82" name="有形固定資産減価償却率該当値テキスト"/>
        <xdr:cNvSpPr txBox="1"/>
      </xdr:nvSpPr>
      <xdr:spPr>
        <a:xfrm>
          <a:off x="4813300" y="619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143510</xdr:rowOff>
    </xdr:from>
    <xdr:to>
      <xdr:col>19</xdr:col>
      <xdr:colOff>187325</xdr:colOff>
      <xdr:row>32</xdr:row>
      <xdr:rowOff>73660</xdr:rowOff>
    </xdr:to>
    <xdr:sp macro="" textlink="">
      <xdr:nvSpPr>
        <xdr:cNvPr id="83" name="楕円 82"/>
        <xdr:cNvSpPr/>
      </xdr:nvSpPr>
      <xdr:spPr>
        <a:xfrm>
          <a:off x="4000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8467</xdr:rowOff>
    </xdr:from>
    <xdr:to>
      <xdr:col>23</xdr:col>
      <xdr:colOff>85725</xdr:colOff>
      <xdr:row>32</xdr:row>
      <xdr:rowOff>22860</xdr:rowOff>
    </xdr:to>
    <xdr:cxnSp macro="">
      <xdr:nvCxnSpPr>
        <xdr:cNvPr id="84" name="直線コネクタ 83"/>
        <xdr:cNvCxnSpPr/>
      </xdr:nvCxnSpPr>
      <xdr:spPr>
        <a:xfrm flipV="1">
          <a:off x="4051300" y="6266392"/>
          <a:ext cx="7112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22437</xdr:rowOff>
    </xdr:from>
    <xdr:to>
      <xdr:col>15</xdr:col>
      <xdr:colOff>187325</xdr:colOff>
      <xdr:row>32</xdr:row>
      <xdr:rowOff>124037</xdr:rowOff>
    </xdr:to>
    <xdr:sp macro="" textlink="">
      <xdr:nvSpPr>
        <xdr:cNvPr id="85" name="楕円 84"/>
        <xdr:cNvSpPr/>
      </xdr:nvSpPr>
      <xdr:spPr>
        <a:xfrm>
          <a:off x="3238500" y="628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22860</xdr:rowOff>
    </xdr:from>
    <xdr:to>
      <xdr:col>19</xdr:col>
      <xdr:colOff>136525</xdr:colOff>
      <xdr:row>32</xdr:row>
      <xdr:rowOff>73237</xdr:rowOff>
    </xdr:to>
    <xdr:cxnSp macro="">
      <xdr:nvCxnSpPr>
        <xdr:cNvPr id="86" name="直線コネクタ 85"/>
        <xdr:cNvCxnSpPr/>
      </xdr:nvCxnSpPr>
      <xdr:spPr>
        <a:xfrm flipV="1">
          <a:off x="3289300" y="6280785"/>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167428</xdr:rowOff>
    </xdr:from>
    <xdr:to>
      <xdr:col>7</xdr:col>
      <xdr:colOff>187325</xdr:colOff>
      <xdr:row>31</xdr:row>
      <xdr:rowOff>97578</xdr:rowOff>
    </xdr:to>
    <xdr:sp macro="" textlink="">
      <xdr:nvSpPr>
        <xdr:cNvPr id="87" name="楕円 86"/>
        <xdr:cNvSpPr/>
      </xdr:nvSpPr>
      <xdr:spPr>
        <a:xfrm>
          <a:off x="1714500" y="608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24147</xdr:rowOff>
    </xdr:from>
    <xdr:ext cx="405111" cy="259045"/>
    <xdr:sp macro="" textlink="">
      <xdr:nvSpPr>
        <xdr:cNvPr id="88" name="n_1aveValue有形固定資産減価償却率"/>
        <xdr:cNvSpPr txBox="1"/>
      </xdr:nvSpPr>
      <xdr:spPr>
        <a:xfrm>
          <a:off x="38360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13352</xdr:rowOff>
    </xdr:from>
    <xdr:ext cx="405111" cy="259045"/>
    <xdr:sp macro="" textlink="">
      <xdr:nvSpPr>
        <xdr:cNvPr id="89" name="n_2aveValue有形固定資産減価償却率"/>
        <xdr:cNvSpPr txBox="1"/>
      </xdr:nvSpPr>
      <xdr:spPr>
        <a:xfrm>
          <a:off x="3086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2557</xdr:rowOff>
    </xdr:from>
    <xdr:ext cx="405111" cy="259045"/>
    <xdr:sp macro="" textlink="">
      <xdr:nvSpPr>
        <xdr:cNvPr id="90" name="n_3aveValue有形固定資産減価償却率"/>
        <xdr:cNvSpPr txBox="1"/>
      </xdr:nvSpPr>
      <xdr:spPr>
        <a:xfrm>
          <a:off x="2324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76852</xdr:rowOff>
    </xdr:from>
    <xdr:ext cx="405111" cy="259045"/>
    <xdr:sp macro="" textlink="">
      <xdr:nvSpPr>
        <xdr:cNvPr id="91" name="n_4aveValue有形固定資産減価償却率"/>
        <xdr:cNvSpPr txBox="1"/>
      </xdr:nvSpPr>
      <xdr:spPr>
        <a:xfrm>
          <a:off x="15627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64787</xdr:rowOff>
    </xdr:from>
    <xdr:ext cx="405111" cy="259045"/>
    <xdr:sp macro="" textlink="">
      <xdr:nvSpPr>
        <xdr:cNvPr id="92" name="n_1mainValue有形固定資産減価償却率"/>
        <xdr:cNvSpPr txBox="1"/>
      </xdr:nvSpPr>
      <xdr:spPr>
        <a:xfrm>
          <a:off x="3836044"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115164</xdr:rowOff>
    </xdr:from>
    <xdr:ext cx="405111" cy="259045"/>
    <xdr:sp macro="" textlink="">
      <xdr:nvSpPr>
        <xdr:cNvPr id="93" name="n_2mainValue有形固定資産減価償却率"/>
        <xdr:cNvSpPr txBox="1"/>
      </xdr:nvSpPr>
      <xdr:spPr>
        <a:xfrm>
          <a:off x="3086744" y="6373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88705</xdr:rowOff>
    </xdr:from>
    <xdr:ext cx="405111" cy="259045"/>
    <xdr:sp macro="" textlink="">
      <xdr:nvSpPr>
        <xdr:cNvPr id="94" name="n_4mainValue有形固定資産減価償却率"/>
        <xdr:cNvSpPr txBox="1"/>
      </xdr:nvSpPr>
      <xdr:spPr>
        <a:xfrm>
          <a:off x="1562744"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a:t>
          </a:r>
          <a:r>
            <a:rPr kumimoji="1" lang="en-US" altLang="ja-JP" sz="1100">
              <a:latin typeface="ＭＳ Ｐゴシック" panose="020B0600070205080204" pitchFamily="50" charset="-128"/>
              <a:ea typeface="ＭＳ Ｐゴシック" panose="020B0600070205080204" pitchFamily="50" charset="-128"/>
            </a:rPr>
            <a:t>663.2</a:t>
          </a:r>
          <a:r>
            <a:rPr kumimoji="1" lang="ja-JP" altLang="en-US" sz="1100">
              <a:latin typeface="ＭＳ Ｐゴシック" panose="020B0600070205080204" pitchFamily="50" charset="-128"/>
              <a:ea typeface="ＭＳ Ｐゴシック" panose="020B0600070205080204" pitchFamily="50" charset="-128"/>
            </a:rPr>
            <a:t>％と類似団体平均、全国平均、北海道平均をいずれも上回っている。</a:t>
          </a:r>
        </a:p>
        <a:p>
          <a:r>
            <a:rPr kumimoji="1" lang="ja-JP" altLang="en-US" sz="1100">
              <a:latin typeface="ＭＳ Ｐゴシック" panose="020B0600070205080204" pitchFamily="50" charset="-128"/>
              <a:ea typeface="ＭＳ Ｐゴシック" panose="020B0600070205080204" pitchFamily="50" charset="-128"/>
            </a:rPr>
            <a:t>今後においても的確な債務償還に努めていく必要がある。</a:t>
          </a: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2" name="テキスト ボックス 111"/>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0" name="テキスト ボックス 119"/>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35426</xdr:rowOff>
    </xdr:to>
    <xdr:cxnSp macro="">
      <xdr:nvCxnSpPr>
        <xdr:cNvPr id="123" name="直線コネクタ 122"/>
        <xdr:cNvCxnSpPr/>
      </xdr:nvCxnSpPr>
      <xdr:spPr>
        <a:xfrm flipV="1">
          <a:off x="14793595" y="5312833"/>
          <a:ext cx="1269" cy="149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39253</xdr:rowOff>
    </xdr:from>
    <xdr:ext cx="560923" cy="259045"/>
    <xdr:sp macro="" textlink="">
      <xdr:nvSpPr>
        <xdr:cNvPr id="124" name="債務償還比率最小値テキスト"/>
        <xdr:cNvSpPr txBox="1"/>
      </xdr:nvSpPr>
      <xdr:spPr>
        <a:xfrm>
          <a:off x="14846300" y="681152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35426</xdr:rowOff>
    </xdr:from>
    <xdr:to>
      <xdr:col>76</xdr:col>
      <xdr:colOff>111125</xdr:colOff>
      <xdr:row>35</xdr:row>
      <xdr:rowOff>35426</xdr:rowOff>
    </xdr:to>
    <xdr:cxnSp macro="">
      <xdr:nvCxnSpPr>
        <xdr:cNvPr id="125" name="直線コネクタ 124"/>
        <xdr:cNvCxnSpPr/>
      </xdr:nvCxnSpPr>
      <xdr:spPr>
        <a:xfrm>
          <a:off x="14706600" y="68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6"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7" name="直線コネクタ 126"/>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38816</xdr:rowOff>
    </xdr:from>
    <xdr:ext cx="469744" cy="259045"/>
    <xdr:sp macro="" textlink="">
      <xdr:nvSpPr>
        <xdr:cNvPr id="128" name="債務償還比率平均値テキスト"/>
        <xdr:cNvSpPr txBox="1"/>
      </xdr:nvSpPr>
      <xdr:spPr>
        <a:xfrm>
          <a:off x="14846300" y="57823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15939</xdr:rowOff>
    </xdr:from>
    <xdr:to>
      <xdr:col>76</xdr:col>
      <xdr:colOff>73025</xdr:colOff>
      <xdr:row>30</xdr:row>
      <xdr:rowOff>117539</xdr:rowOff>
    </xdr:to>
    <xdr:sp macro="" textlink="">
      <xdr:nvSpPr>
        <xdr:cNvPr id="129" name="フローチャート: 判断 128"/>
        <xdr:cNvSpPr/>
      </xdr:nvSpPr>
      <xdr:spPr>
        <a:xfrm>
          <a:off x="14744700" y="593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53841</xdr:rowOff>
    </xdr:from>
    <xdr:to>
      <xdr:col>72</xdr:col>
      <xdr:colOff>123825</xdr:colOff>
      <xdr:row>30</xdr:row>
      <xdr:rowOff>155441</xdr:rowOff>
    </xdr:to>
    <xdr:sp macro="" textlink="">
      <xdr:nvSpPr>
        <xdr:cNvPr id="130" name="フローチャート: 判断 129"/>
        <xdr:cNvSpPr/>
      </xdr:nvSpPr>
      <xdr:spPr>
        <a:xfrm>
          <a:off x="14033500" y="59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26134</xdr:rowOff>
    </xdr:from>
    <xdr:to>
      <xdr:col>68</xdr:col>
      <xdr:colOff>123825</xdr:colOff>
      <xdr:row>30</xdr:row>
      <xdr:rowOff>127734</xdr:rowOff>
    </xdr:to>
    <xdr:sp macro="" textlink="">
      <xdr:nvSpPr>
        <xdr:cNvPr id="131" name="フローチャート: 判断 130"/>
        <xdr:cNvSpPr/>
      </xdr:nvSpPr>
      <xdr:spPr>
        <a:xfrm>
          <a:off x="13271500" y="59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38368</xdr:rowOff>
    </xdr:from>
    <xdr:to>
      <xdr:col>64</xdr:col>
      <xdr:colOff>123825</xdr:colOff>
      <xdr:row>30</xdr:row>
      <xdr:rowOff>139968</xdr:rowOff>
    </xdr:to>
    <xdr:sp macro="" textlink="">
      <xdr:nvSpPr>
        <xdr:cNvPr id="132" name="フローチャート: 判断 131"/>
        <xdr:cNvSpPr/>
      </xdr:nvSpPr>
      <xdr:spPr>
        <a:xfrm>
          <a:off x="12509500" y="59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59478</xdr:rowOff>
    </xdr:from>
    <xdr:to>
      <xdr:col>60</xdr:col>
      <xdr:colOff>123825</xdr:colOff>
      <xdr:row>30</xdr:row>
      <xdr:rowOff>161078</xdr:rowOff>
    </xdr:to>
    <xdr:sp macro="" textlink="">
      <xdr:nvSpPr>
        <xdr:cNvPr id="133" name="フローチャート: 判断 132"/>
        <xdr:cNvSpPr/>
      </xdr:nvSpPr>
      <xdr:spPr>
        <a:xfrm>
          <a:off x="11747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142480</xdr:rowOff>
    </xdr:from>
    <xdr:to>
      <xdr:col>76</xdr:col>
      <xdr:colOff>73025</xdr:colOff>
      <xdr:row>31</xdr:row>
      <xdr:rowOff>72630</xdr:rowOff>
    </xdr:to>
    <xdr:sp macro="" textlink="">
      <xdr:nvSpPr>
        <xdr:cNvPr id="139" name="楕円 138"/>
        <xdr:cNvSpPr/>
      </xdr:nvSpPr>
      <xdr:spPr>
        <a:xfrm>
          <a:off x="14744700" y="605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120907</xdr:rowOff>
    </xdr:from>
    <xdr:ext cx="469744" cy="259045"/>
    <xdr:sp macro="" textlink="">
      <xdr:nvSpPr>
        <xdr:cNvPr id="140" name="債務償還比率該当値テキスト"/>
        <xdr:cNvSpPr txBox="1"/>
      </xdr:nvSpPr>
      <xdr:spPr>
        <a:xfrm>
          <a:off x="14846300" y="603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102538</xdr:rowOff>
    </xdr:from>
    <xdr:to>
      <xdr:col>72</xdr:col>
      <xdr:colOff>123825</xdr:colOff>
      <xdr:row>31</xdr:row>
      <xdr:rowOff>32688</xdr:rowOff>
    </xdr:to>
    <xdr:sp macro="" textlink="">
      <xdr:nvSpPr>
        <xdr:cNvPr id="141" name="楕円 140"/>
        <xdr:cNvSpPr/>
      </xdr:nvSpPr>
      <xdr:spPr>
        <a:xfrm>
          <a:off x="14033500" y="601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153338</xdr:rowOff>
    </xdr:from>
    <xdr:to>
      <xdr:col>76</xdr:col>
      <xdr:colOff>22225</xdr:colOff>
      <xdr:row>31</xdr:row>
      <xdr:rowOff>21830</xdr:rowOff>
    </xdr:to>
    <xdr:cxnSp macro="">
      <xdr:nvCxnSpPr>
        <xdr:cNvPr id="142" name="直線コネクタ 141"/>
        <xdr:cNvCxnSpPr/>
      </xdr:nvCxnSpPr>
      <xdr:spPr>
        <a:xfrm>
          <a:off x="14084300" y="6068363"/>
          <a:ext cx="711200" cy="3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61038</xdr:rowOff>
    </xdr:from>
    <xdr:to>
      <xdr:col>68</xdr:col>
      <xdr:colOff>123825</xdr:colOff>
      <xdr:row>30</xdr:row>
      <xdr:rowOff>162638</xdr:rowOff>
    </xdr:to>
    <xdr:sp macro="" textlink="">
      <xdr:nvSpPr>
        <xdr:cNvPr id="143" name="楕円 142"/>
        <xdr:cNvSpPr/>
      </xdr:nvSpPr>
      <xdr:spPr>
        <a:xfrm>
          <a:off x="13271500" y="597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111838</xdr:rowOff>
    </xdr:from>
    <xdr:to>
      <xdr:col>72</xdr:col>
      <xdr:colOff>73025</xdr:colOff>
      <xdr:row>30</xdr:row>
      <xdr:rowOff>153338</xdr:rowOff>
    </xdr:to>
    <xdr:cxnSp macro="">
      <xdr:nvCxnSpPr>
        <xdr:cNvPr id="144" name="直線コネクタ 143"/>
        <xdr:cNvCxnSpPr/>
      </xdr:nvCxnSpPr>
      <xdr:spPr>
        <a:xfrm>
          <a:off x="13322300" y="6026863"/>
          <a:ext cx="762000" cy="4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10541</xdr:rowOff>
    </xdr:from>
    <xdr:to>
      <xdr:col>64</xdr:col>
      <xdr:colOff>123825</xdr:colOff>
      <xdr:row>30</xdr:row>
      <xdr:rowOff>112141</xdr:rowOff>
    </xdr:to>
    <xdr:sp macro="" textlink="">
      <xdr:nvSpPr>
        <xdr:cNvPr id="145" name="楕円 144"/>
        <xdr:cNvSpPr/>
      </xdr:nvSpPr>
      <xdr:spPr>
        <a:xfrm>
          <a:off x="12509500" y="592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61341</xdr:rowOff>
    </xdr:from>
    <xdr:to>
      <xdr:col>68</xdr:col>
      <xdr:colOff>73025</xdr:colOff>
      <xdr:row>30</xdr:row>
      <xdr:rowOff>111838</xdr:rowOff>
    </xdr:to>
    <xdr:cxnSp macro="">
      <xdr:nvCxnSpPr>
        <xdr:cNvPr id="146" name="直線コネクタ 145"/>
        <xdr:cNvCxnSpPr/>
      </xdr:nvCxnSpPr>
      <xdr:spPr>
        <a:xfrm>
          <a:off x="12560300" y="5976366"/>
          <a:ext cx="762000" cy="5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14859</xdr:rowOff>
    </xdr:from>
    <xdr:to>
      <xdr:col>60</xdr:col>
      <xdr:colOff>123825</xdr:colOff>
      <xdr:row>30</xdr:row>
      <xdr:rowOff>116459</xdr:rowOff>
    </xdr:to>
    <xdr:sp macro="" textlink="">
      <xdr:nvSpPr>
        <xdr:cNvPr id="147" name="楕円 146"/>
        <xdr:cNvSpPr/>
      </xdr:nvSpPr>
      <xdr:spPr>
        <a:xfrm>
          <a:off x="11747500" y="592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61341</xdr:rowOff>
    </xdr:from>
    <xdr:to>
      <xdr:col>64</xdr:col>
      <xdr:colOff>73025</xdr:colOff>
      <xdr:row>30</xdr:row>
      <xdr:rowOff>65659</xdr:rowOff>
    </xdr:to>
    <xdr:cxnSp macro="">
      <xdr:nvCxnSpPr>
        <xdr:cNvPr id="148" name="直線コネクタ 147"/>
        <xdr:cNvCxnSpPr/>
      </xdr:nvCxnSpPr>
      <xdr:spPr>
        <a:xfrm flipV="1">
          <a:off x="11798300" y="5976366"/>
          <a:ext cx="762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518</xdr:rowOff>
    </xdr:from>
    <xdr:ext cx="469744" cy="259045"/>
    <xdr:sp macro="" textlink="">
      <xdr:nvSpPr>
        <xdr:cNvPr id="149" name="n_1aveValue債務償還比率"/>
        <xdr:cNvSpPr txBox="1"/>
      </xdr:nvSpPr>
      <xdr:spPr>
        <a:xfrm>
          <a:off x="13836727" y="574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144261</xdr:rowOff>
    </xdr:from>
    <xdr:ext cx="469744" cy="259045"/>
    <xdr:sp macro="" textlink="">
      <xdr:nvSpPr>
        <xdr:cNvPr id="150" name="n_2aveValue債務償還比率"/>
        <xdr:cNvSpPr txBox="1"/>
      </xdr:nvSpPr>
      <xdr:spPr>
        <a:xfrm>
          <a:off x="13087427" y="571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131095</xdr:rowOff>
    </xdr:from>
    <xdr:ext cx="469744" cy="259045"/>
    <xdr:sp macro="" textlink="">
      <xdr:nvSpPr>
        <xdr:cNvPr id="151" name="n_3aveValue債務償還比率"/>
        <xdr:cNvSpPr txBox="1"/>
      </xdr:nvSpPr>
      <xdr:spPr>
        <a:xfrm>
          <a:off x="12325427" y="6046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152205</xdr:rowOff>
    </xdr:from>
    <xdr:ext cx="469744" cy="259045"/>
    <xdr:sp macro="" textlink="">
      <xdr:nvSpPr>
        <xdr:cNvPr id="152" name="n_4aveValue債務償還比率"/>
        <xdr:cNvSpPr txBox="1"/>
      </xdr:nvSpPr>
      <xdr:spPr>
        <a:xfrm>
          <a:off x="11563427" y="606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23815</xdr:rowOff>
    </xdr:from>
    <xdr:ext cx="469744" cy="259045"/>
    <xdr:sp macro="" textlink="">
      <xdr:nvSpPr>
        <xdr:cNvPr id="153" name="n_1mainValue債務償還比率"/>
        <xdr:cNvSpPr txBox="1"/>
      </xdr:nvSpPr>
      <xdr:spPr>
        <a:xfrm>
          <a:off x="13836727" y="6110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153765</xdr:rowOff>
    </xdr:from>
    <xdr:ext cx="469744" cy="259045"/>
    <xdr:sp macro="" textlink="">
      <xdr:nvSpPr>
        <xdr:cNvPr id="154" name="n_2mainValue債務償還比率"/>
        <xdr:cNvSpPr txBox="1"/>
      </xdr:nvSpPr>
      <xdr:spPr>
        <a:xfrm>
          <a:off x="13087427" y="606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128668</xdr:rowOff>
    </xdr:from>
    <xdr:ext cx="469744" cy="259045"/>
    <xdr:sp macro="" textlink="">
      <xdr:nvSpPr>
        <xdr:cNvPr id="155" name="n_3mainValue債務償還比率"/>
        <xdr:cNvSpPr txBox="1"/>
      </xdr:nvSpPr>
      <xdr:spPr>
        <a:xfrm>
          <a:off x="12325427" y="570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132986</xdr:rowOff>
    </xdr:from>
    <xdr:ext cx="469744" cy="259045"/>
    <xdr:sp macro="" textlink="">
      <xdr:nvSpPr>
        <xdr:cNvPr id="156" name="n_4mainValue債務償還比率"/>
        <xdr:cNvSpPr txBox="1"/>
      </xdr:nvSpPr>
      <xdr:spPr>
        <a:xfrm>
          <a:off x="11563427" y="5705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北海道倶知安町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15,123
14,300
261.34
13,167,150
12,914,539
248,463
5,169,176
10,642,268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95.9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24765</xdr:rowOff>
    </xdr:from>
    <xdr:to>
      <xdr:col>24</xdr:col>
      <xdr:colOff>62865</xdr:colOff>
      <xdr:row>41</xdr:row>
      <xdr:rowOff>76200</xdr:rowOff>
    </xdr:to>
    <xdr:cxnSp macro="">
      <xdr:nvCxnSpPr>
        <xdr:cNvPr id="57" name="直線コネクタ 56"/>
        <xdr:cNvCxnSpPr/>
      </xdr:nvCxnSpPr>
      <xdr:spPr>
        <a:xfrm flipV="1">
          <a:off x="4634865" y="568261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80027</xdr:rowOff>
    </xdr:from>
    <xdr:ext cx="405111" cy="259045"/>
    <xdr:sp macro="" textlink="">
      <xdr:nvSpPr>
        <xdr:cNvPr id="58" name="【道路】&#10;有形固定資産減価償却率最小値テキスト"/>
        <xdr:cNvSpPr txBox="1"/>
      </xdr:nvSpPr>
      <xdr:spPr>
        <a:xfrm>
          <a:off x="46736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76200</xdr:rowOff>
    </xdr:from>
    <xdr:to>
      <xdr:col>24</xdr:col>
      <xdr:colOff>152400</xdr:colOff>
      <xdr:row>41</xdr:row>
      <xdr:rowOff>76200</xdr:rowOff>
    </xdr:to>
    <xdr:cxnSp macro="">
      <xdr:nvCxnSpPr>
        <xdr:cNvPr id="59" name="直線コネクタ 58"/>
        <xdr:cNvCxnSpPr/>
      </xdr:nvCxnSpPr>
      <xdr:spPr>
        <a:xfrm>
          <a:off x="4546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142892</xdr:rowOff>
    </xdr:from>
    <xdr:ext cx="405111" cy="259045"/>
    <xdr:sp macro="" textlink="">
      <xdr:nvSpPr>
        <xdr:cNvPr id="60" name="【道路】&#10;有形固定資産減価償却率最大値テキスト"/>
        <xdr:cNvSpPr txBox="1"/>
      </xdr:nvSpPr>
      <xdr:spPr>
        <a:xfrm>
          <a:off x="4673600" y="5457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24765</xdr:rowOff>
    </xdr:from>
    <xdr:to>
      <xdr:col>24</xdr:col>
      <xdr:colOff>152400</xdr:colOff>
      <xdr:row>33</xdr:row>
      <xdr:rowOff>24765</xdr:rowOff>
    </xdr:to>
    <xdr:cxnSp macro="">
      <xdr:nvCxnSpPr>
        <xdr:cNvPr id="61" name="直線コネクタ 60"/>
        <xdr:cNvCxnSpPr/>
      </xdr:nvCxnSpPr>
      <xdr:spPr>
        <a:xfrm>
          <a:off x="4546600" y="568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162577</xdr:rowOff>
    </xdr:from>
    <xdr:ext cx="405111" cy="259045"/>
    <xdr:sp macro="" textlink="">
      <xdr:nvSpPr>
        <xdr:cNvPr id="62" name="【道路】&#10;有形固定資産減価償却率平均値テキスト"/>
        <xdr:cNvSpPr txBox="1"/>
      </xdr:nvSpPr>
      <xdr:spPr>
        <a:xfrm>
          <a:off x="4673600" y="633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3" name="フローチャート: 判断 62"/>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4" name="フローチャート: 判断 63"/>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5" name="フローチャート: 判断 64"/>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90170</xdr:rowOff>
    </xdr:from>
    <xdr:to>
      <xdr:col>10</xdr:col>
      <xdr:colOff>165100</xdr:colOff>
      <xdr:row>38</xdr:row>
      <xdr:rowOff>20320</xdr:rowOff>
    </xdr:to>
    <xdr:sp macro="" textlink="">
      <xdr:nvSpPr>
        <xdr:cNvPr id="66" name="フローチャート: 判断 65"/>
        <xdr:cNvSpPr/>
      </xdr:nvSpPr>
      <xdr:spPr>
        <a:xfrm>
          <a:off x="1968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145415</xdr:rowOff>
    </xdr:from>
    <xdr:to>
      <xdr:col>24</xdr:col>
      <xdr:colOff>114300</xdr:colOff>
      <xdr:row>39</xdr:row>
      <xdr:rowOff>75565</xdr:rowOff>
    </xdr:to>
    <xdr:sp macro="" textlink="">
      <xdr:nvSpPr>
        <xdr:cNvPr id="73" name="楕円 72"/>
        <xdr:cNvSpPr/>
      </xdr:nvSpPr>
      <xdr:spPr>
        <a:xfrm>
          <a:off x="45847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123842</xdr:rowOff>
    </xdr:from>
    <xdr:ext cx="405111" cy="259045"/>
    <xdr:sp macro="" textlink="">
      <xdr:nvSpPr>
        <xdr:cNvPr id="74" name="【道路】&#10;有形固定資産減価償却率該当値テキスト"/>
        <xdr:cNvSpPr txBox="1"/>
      </xdr:nvSpPr>
      <xdr:spPr>
        <a:xfrm>
          <a:off x="4673600"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109220</xdr:rowOff>
    </xdr:from>
    <xdr:to>
      <xdr:col>20</xdr:col>
      <xdr:colOff>38100</xdr:colOff>
      <xdr:row>39</xdr:row>
      <xdr:rowOff>39370</xdr:rowOff>
    </xdr:to>
    <xdr:sp macro="" textlink="">
      <xdr:nvSpPr>
        <xdr:cNvPr id="75" name="楕円 74"/>
        <xdr:cNvSpPr/>
      </xdr:nvSpPr>
      <xdr:spPr>
        <a:xfrm>
          <a:off x="3746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160020</xdr:rowOff>
    </xdr:from>
    <xdr:to>
      <xdr:col>24</xdr:col>
      <xdr:colOff>63500</xdr:colOff>
      <xdr:row>39</xdr:row>
      <xdr:rowOff>24765</xdr:rowOff>
    </xdr:to>
    <xdr:cxnSp macro="">
      <xdr:nvCxnSpPr>
        <xdr:cNvPr id="76" name="直線コネクタ 75"/>
        <xdr:cNvCxnSpPr/>
      </xdr:nvCxnSpPr>
      <xdr:spPr>
        <a:xfrm>
          <a:off x="3797300" y="667512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82550</xdr:rowOff>
    </xdr:from>
    <xdr:to>
      <xdr:col>15</xdr:col>
      <xdr:colOff>101600</xdr:colOff>
      <xdr:row>39</xdr:row>
      <xdr:rowOff>12700</xdr:rowOff>
    </xdr:to>
    <xdr:sp macro="" textlink="">
      <xdr:nvSpPr>
        <xdr:cNvPr id="77" name="楕円 76"/>
        <xdr:cNvSpPr/>
      </xdr:nvSpPr>
      <xdr:spPr>
        <a:xfrm>
          <a:off x="2857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133350</xdr:rowOff>
    </xdr:from>
    <xdr:to>
      <xdr:col>19</xdr:col>
      <xdr:colOff>177800</xdr:colOff>
      <xdr:row>38</xdr:row>
      <xdr:rowOff>160020</xdr:rowOff>
    </xdr:to>
    <xdr:cxnSp macro="">
      <xdr:nvCxnSpPr>
        <xdr:cNvPr id="78" name="直線コネクタ 77"/>
        <xdr:cNvCxnSpPr/>
      </xdr:nvCxnSpPr>
      <xdr:spPr>
        <a:xfrm>
          <a:off x="2908300" y="66484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6350</xdr:rowOff>
    </xdr:from>
    <xdr:to>
      <xdr:col>6</xdr:col>
      <xdr:colOff>38100</xdr:colOff>
      <xdr:row>38</xdr:row>
      <xdr:rowOff>107950</xdr:rowOff>
    </xdr:to>
    <xdr:sp macro="" textlink="">
      <xdr:nvSpPr>
        <xdr:cNvPr id="79" name="楕円 78"/>
        <xdr:cNvSpPr/>
      </xdr:nvSpPr>
      <xdr:spPr>
        <a:xfrm>
          <a:off x="1079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69232</xdr:rowOff>
    </xdr:from>
    <xdr:ext cx="405111" cy="259045"/>
    <xdr:sp macro="" textlink="">
      <xdr:nvSpPr>
        <xdr:cNvPr id="80" name="n_1aveValue【道路】&#10;有形固定資産減価償却率"/>
        <xdr:cNvSpPr txBox="1"/>
      </xdr:nvSpPr>
      <xdr:spPr>
        <a:xfrm>
          <a:off x="35820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81" name="n_2aveValue【道路】&#10;有形固定資産減価償却率"/>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36847</xdr:rowOff>
    </xdr:from>
    <xdr:ext cx="405111" cy="259045"/>
    <xdr:sp macro="" textlink="">
      <xdr:nvSpPr>
        <xdr:cNvPr id="82" name="n_3aveValue【道路】&#10;有形固定資産減価償却率"/>
        <xdr:cNvSpPr txBox="1"/>
      </xdr:nvSpPr>
      <xdr:spPr>
        <a:xfrm>
          <a:off x="1816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13987</xdr:rowOff>
    </xdr:from>
    <xdr:ext cx="405111" cy="259045"/>
    <xdr:sp macro="" textlink="">
      <xdr:nvSpPr>
        <xdr:cNvPr id="83" name="n_4aveValue【道路】&#10;有形固定資産減価償却率"/>
        <xdr:cNvSpPr txBox="1"/>
      </xdr:nvSpPr>
      <xdr:spPr>
        <a:xfrm>
          <a:off x="927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30497</xdr:rowOff>
    </xdr:from>
    <xdr:ext cx="405111" cy="259045"/>
    <xdr:sp macro="" textlink="">
      <xdr:nvSpPr>
        <xdr:cNvPr id="84" name="n_1mainValue【道路】&#10;有形固定資産減価償却率"/>
        <xdr:cNvSpPr txBox="1"/>
      </xdr:nvSpPr>
      <xdr:spPr>
        <a:xfrm>
          <a:off x="3582044"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3827</xdr:rowOff>
    </xdr:from>
    <xdr:ext cx="405111" cy="259045"/>
    <xdr:sp macro="" textlink="">
      <xdr:nvSpPr>
        <xdr:cNvPr id="85" name="n_2mainValue【道路】&#10;有形固定資産減価償却率"/>
        <xdr:cNvSpPr txBox="1"/>
      </xdr:nvSpPr>
      <xdr:spPr>
        <a:xfrm>
          <a:off x="27057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99077</xdr:rowOff>
    </xdr:from>
    <xdr:ext cx="405111" cy="259045"/>
    <xdr:sp macro="" textlink="">
      <xdr:nvSpPr>
        <xdr:cNvPr id="86" name="n_4mainValue【道路】&#10;有形固定資産減価償却率"/>
        <xdr:cNvSpPr txBox="1"/>
      </xdr:nvSpPr>
      <xdr:spPr>
        <a:xfrm>
          <a:off x="9277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5" name="テキスト ボックス 9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7" name="直線コネクタ 9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8" name="テキスト ボックス 9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9" name="直線コネクタ 9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0" name="テキスト ボックス 99"/>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1" name="直線コネクタ 10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2" name="テキスト ボックス 101"/>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3" name="直線コネクタ 10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4" name="テキスト ボックス 103"/>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6" name="テキスト ボックス 105"/>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85285</xdr:rowOff>
    </xdr:from>
    <xdr:to>
      <xdr:col>54</xdr:col>
      <xdr:colOff>189865</xdr:colOff>
      <xdr:row>41</xdr:row>
      <xdr:rowOff>130673</xdr:rowOff>
    </xdr:to>
    <xdr:cxnSp macro="">
      <xdr:nvCxnSpPr>
        <xdr:cNvPr id="108" name="直線コネクタ 107"/>
        <xdr:cNvCxnSpPr/>
      </xdr:nvCxnSpPr>
      <xdr:spPr>
        <a:xfrm flipV="1">
          <a:off x="10476865" y="5743135"/>
          <a:ext cx="0" cy="141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140980</xdr:rowOff>
    </xdr:from>
    <xdr:ext cx="469744" cy="259045"/>
    <xdr:sp macro="" textlink="">
      <xdr:nvSpPr>
        <xdr:cNvPr id="109" name="【道路】&#10;一人当たり延長最小値テキスト"/>
        <xdr:cNvSpPr txBox="1"/>
      </xdr:nvSpPr>
      <xdr:spPr>
        <a:xfrm>
          <a:off x="10515600" y="7170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130673</xdr:rowOff>
    </xdr:from>
    <xdr:to>
      <xdr:col>55</xdr:col>
      <xdr:colOff>88900</xdr:colOff>
      <xdr:row>41</xdr:row>
      <xdr:rowOff>130673</xdr:rowOff>
    </xdr:to>
    <xdr:cxnSp macro="">
      <xdr:nvCxnSpPr>
        <xdr:cNvPr id="110" name="直線コネクタ 109"/>
        <xdr:cNvCxnSpPr/>
      </xdr:nvCxnSpPr>
      <xdr:spPr>
        <a:xfrm>
          <a:off x="10388600" y="7160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31962</xdr:rowOff>
    </xdr:from>
    <xdr:ext cx="690189" cy="259045"/>
    <xdr:sp macro="" textlink="">
      <xdr:nvSpPr>
        <xdr:cNvPr id="111" name="【道路】&#10;一人当たり延長最大値テキスト"/>
        <xdr:cNvSpPr txBox="1"/>
      </xdr:nvSpPr>
      <xdr:spPr>
        <a:xfrm>
          <a:off x="10515600" y="55183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85285</xdr:rowOff>
    </xdr:from>
    <xdr:to>
      <xdr:col>55</xdr:col>
      <xdr:colOff>88900</xdr:colOff>
      <xdr:row>33</xdr:row>
      <xdr:rowOff>85285</xdr:rowOff>
    </xdr:to>
    <xdr:cxnSp macro="">
      <xdr:nvCxnSpPr>
        <xdr:cNvPr id="112" name="直線コネクタ 111"/>
        <xdr:cNvCxnSpPr/>
      </xdr:nvCxnSpPr>
      <xdr:spPr>
        <a:xfrm>
          <a:off x="10388600" y="574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58431</xdr:rowOff>
    </xdr:from>
    <xdr:ext cx="534377" cy="259045"/>
    <xdr:sp macro="" textlink="">
      <xdr:nvSpPr>
        <xdr:cNvPr id="113" name="【道路】&#10;一人当たり延長平均値テキスト"/>
        <xdr:cNvSpPr txBox="1"/>
      </xdr:nvSpPr>
      <xdr:spPr>
        <a:xfrm>
          <a:off x="10515600" y="6916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35554</xdr:rowOff>
    </xdr:from>
    <xdr:to>
      <xdr:col>55</xdr:col>
      <xdr:colOff>50800</xdr:colOff>
      <xdr:row>41</xdr:row>
      <xdr:rowOff>137154</xdr:rowOff>
    </xdr:to>
    <xdr:sp macro="" textlink="">
      <xdr:nvSpPr>
        <xdr:cNvPr id="114" name="フローチャート: 判断 113"/>
        <xdr:cNvSpPr/>
      </xdr:nvSpPr>
      <xdr:spPr>
        <a:xfrm>
          <a:off x="10426700" y="706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41189</xdr:rowOff>
    </xdr:from>
    <xdr:to>
      <xdr:col>50</xdr:col>
      <xdr:colOff>165100</xdr:colOff>
      <xdr:row>41</xdr:row>
      <xdr:rowOff>142789</xdr:rowOff>
    </xdr:to>
    <xdr:sp macro="" textlink="">
      <xdr:nvSpPr>
        <xdr:cNvPr id="115" name="フローチャート: 判断 114"/>
        <xdr:cNvSpPr/>
      </xdr:nvSpPr>
      <xdr:spPr>
        <a:xfrm>
          <a:off x="9588500" y="707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39665</xdr:rowOff>
    </xdr:from>
    <xdr:to>
      <xdr:col>46</xdr:col>
      <xdr:colOff>38100</xdr:colOff>
      <xdr:row>41</xdr:row>
      <xdr:rowOff>141265</xdr:rowOff>
    </xdr:to>
    <xdr:sp macro="" textlink="">
      <xdr:nvSpPr>
        <xdr:cNvPr id="116" name="フローチャート: 判断 115"/>
        <xdr:cNvSpPr/>
      </xdr:nvSpPr>
      <xdr:spPr>
        <a:xfrm>
          <a:off x="8699500" y="706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42219</xdr:rowOff>
    </xdr:from>
    <xdr:to>
      <xdr:col>41</xdr:col>
      <xdr:colOff>101600</xdr:colOff>
      <xdr:row>41</xdr:row>
      <xdr:rowOff>143819</xdr:rowOff>
    </xdr:to>
    <xdr:sp macro="" textlink="">
      <xdr:nvSpPr>
        <xdr:cNvPr id="117" name="フローチャート: 判断 116"/>
        <xdr:cNvSpPr/>
      </xdr:nvSpPr>
      <xdr:spPr>
        <a:xfrm>
          <a:off x="7810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66004</xdr:rowOff>
    </xdr:from>
    <xdr:to>
      <xdr:col>36</xdr:col>
      <xdr:colOff>165100</xdr:colOff>
      <xdr:row>41</xdr:row>
      <xdr:rowOff>167604</xdr:rowOff>
    </xdr:to>
    <xdr:sp macro="" textlink="">
      <xdr:nvSpPr>
        <xdr:cNvPr id="118" name="フローチャート: 判断 117"/>
        <xdr:cNvSpPr/>
      </xdr:nvSpPr>
      <xdr:spPr>
        <a:xfrm>
          <a:off x="6921500" y="709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66403</xdr:rowOff>
    </xdr:from>
    <xdr:to>
      <xdr:col>55</xdr:col>
      <xdr:colOff>50800</xdr:colOff>
      <xdr:row>41</xdr:row>
      <xdr:rowOff>168003</xdr:rowOff>
    </xdr:to>
    <xdr:sp macro="" textlink="">
      <xdr:nvSpPr>
        <xdr:cNvPr id="124" name="楕円 123"/>
        <xdr:cNvSpPr/>
      </xdr:nvSpPr>
      <xdr:spPr>
        <a:xfrm>
          <a:off x="10426700" y="709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13981</xdr:rowOff>
    </xdr:from>
    <xdr:ext cx="534377" cy="259045"/>
    <xdr:sp macro="" textlink="">
      <xdr:nvSpPr>
        <xdr:cNvPr id="125" name="【道路】&#10;一人当たり延長該当値テキスト"/>
        <xdr:cNvSpPr txBox="1"/>
      </xdr:nvSpPr>
      <xdr:spPr>
        <a:xfrm>
          <a:off x="10515600" y="704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68205</xdr:rowOff>
    </xdr:from>
    <xdr:to>
      <xdr:col>50</xdr:col>
      <xdr:colOff>165100</xdr:colOff>
      <xdr:row>41</xdr:row>
      <xdr:rowOff>169805</xdr:rowOff>
    </xdr:to>
    <xdr:sp macro="" textlink="">
      <xdr:nvSpPr>
        <xdr:cNvPr id="126" name="楕円 125"/>
        <xdr:cNvSpPr/>
      </xdr:nvSpPr>
      <xdr:spPr>
        <a:xfrm>
          <a:off x="9588500" y="709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117203</xdr:rowOff>
    </xdr:from>
    <xdr:to>
      <xdr:col>55</xdr:col>
      <xdr:colOff>0</xdr:colOff>
      <xdr:row>41</xdr:row>
      <xdr:rowOff>119005</xdr:rowOff>
    </xdr:to>
    <xdr:cxnSp macro="">
      <xdr:nvCxnSpPr>
        <xdr:cNvPr id="127" name="直線コネクタ 126"/>
        <xdr:cNvCxnSpPr/>
      </xdr:nvCxnSpPr>
      <xdr:spPr>
        <a:xfrm flipV="1">
          <a:off x="9639300" y="7146653"/>
          <a:ext cx="838200" cy="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72101</xdr:rowOff>
    </xdr:from>
    <xdr:to>
      <xdr:col>46</xdr:col>
      <xdr:colOff>38100</xdr:colOff>
      <xdr:row>41</xdr:row>
      <xdr:rowOff>2251</xdr:rowOff>
    </xdr:to>
    <xdr:sp macro="" textlink="">
      <xdr:nvSpPr>
        <xdr:cNvPr id="128" name="楕円 127"/>
        <xdr:cNvSpPr/>
      </xdr:nvSpPr>
      <xdr:spPr>
        <a:xfrm>
          <a:off x="8699500" y="693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122901</xdr:rowOff>
    </xdr:from>
    <xdr:to>
      <xdr:col>50</xdr:col>
      <xdr:colOff>114300</xdr:colOff>
      <xdr:row>41</xdr:row>
      <xdr:rowOff>119005</xdr:rowOff>
    </xdr:to>
    <xdr:cxnSp macro="">
      <xdr:nvCxnSpPr>
        <xdr:cNvPr id="129" name="直線コネクタ 128"/>
        <xdr:cNvCxnSpPr/>
      </xdr:nvCxnSpPr>
      <xdr:spPr>
        <a:xfrm>
          <a:off x="8750300" y="6980901"/>
          <a:ext cx="889000" cy="16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67876</xdr:rowOff>
    </xdr:from>
    <xdr:to>
      <xdr:col>36</xdr:col>
      <xdr:colOff>165100</xdr:colOff>
      <xdr:row>41</xdr:row>
      <xdr:rowOff>169476</xdr:rowOff>
    </xdr:to>
    <xdr:sp macro="" textlink="">
      <xdr:nvSpPr>
        <xdr:cNvPr id="130" name="楕円 129"/>
        <xdr:cNvSpPr/>
      </xdr:nvSpPr>
      <xdr:spPr>
        <a:xfrm>
          <a:off x="6921500" y="709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159316</xdr:rowOff>
    </xdr:from>
    <xdr:ext cx="534377" cy="259045"/>
    <xdr:sp macro="" textlink="">
      <xdr:nvSpPr>
        <xdr:cNvPr id="131" name="n_1aveValue【道路】&#10;一人当たり延長"/>
        <xdr:cNvSpPr txBox="1"/>
      </xdr:nvSpPr>
      <xdr:spPr>
        <a:xfrm>
          <a:off x="9359411" y="684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132392</xdr:rowOff>
    </xdr:from>
    <xdr:ext cx="534377" cy="259045"/>
    <xdr:sp macro="" textlink="">
      <xdr:nvSpPr>
        <xdr:cNvPr id="132" name="n_2aveValue【道路】&#10;一人当たり延長"/>
        <xdr:cNvSpPr txBox="1"/>
      </xdr:nvSpPr>
      <xdr:spPr>
        <a:xfrm>
          <a:off x="8483111" y="716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160346</xdr:rowOff>
    </xdr:from>
    <xdr:ext cx="534377" cy="259045"/>
    <xdr:sp macro="" textlink="">
      <xdr:nvSpPr>
        <xdr:cNvPr id="133" name="n_3aveValue【道路】&#10;一人当たり延長"/>
        <xdr:cNvSpPr txBox="1"/>
      </xdr:nvSpPr>
      <xdr:spPr>
        <a:xfrm>
          <a:off x="7594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12681</xdr:rowOff>
    </xdr:from>
    <xdr:ext cx="534377" cy="259045"/>
    <xdr:sp macro="" textlink="">
      <xdr:nvSpPr>
        <xdr:cNvPr id="134" name="n_4aveValue【道路】&#10;一人当たり延長"/>
        <xdr:cNvSpPr txBox="1"/>
      </xdr:nvSpPr>
      <xdr:spPr>
        <a:xfrm>
          <a:off x="6705111" y="687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160932</xdr:rowOff>
    </xdr:from>
    <xdr:ext cx="534377" cy="259045"/>
    <xdr:sp macro="" textlink="">
      <xdr:nvSpPr>
        <xdr:cNvPr id="135" name="n_1mainValue【道路】&#10;一人当たり延長"/>
        <xdr:cNvSpPr txBox="1"/>
      </xdr:nvSpPr>
      <xdr:spPr>
        <a:xfrm>
          <a:off x="9359411" y="719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39</xdr:row>
      <xdr:rowOff>18778</xdr:rowOff>
    </xdr:from>
    <xdr:ext cx="599010" cy="259045"/>
    <xdr:sp macro="" textlink="">
      <xdr:nvSpPr>
        <xdr:cNvPr id="136" name="n_2mainValue【道路】&#10;一人当たり延長"/>
        <xdr:cNvSpPr txBox="1"/>
      </xdr:nvSpPr>
      <xdr:spPr>
        <a:xfrm>
          <a:off x="8450794" y="6705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160603</xdr:rowOff>
    </xdr:from>
    <xdr:ext cx="534377" cy="259045"/>
    <xdr:sp macro="" textlink="">
      <xdr:nvSpPr>
        <xdr:cNvPr id="137" name="n_4mainValue【道路】&#10;一人当たり延長"/>
        <xdr:cNvSpPr txBox="1"/>
      </xdr:nvSpPr>
      <xdr:spPr>
        <a:xfrm>
          <a:off x="6705111" y="719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8" name="テキスト ボックス 14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0" name="テキスト ボックス 14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8" name="テキスト ボックス 15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0" name="テキスト ボックス 15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49530</xdr:rowOff>
    </xdr:to>
    <xdr:cxnSp macro="">
      <xdr:nvCxnSpPr>
        <xdr:cNvPr id="162" name="直線コネクタ 161"/>
        <xdr:cNvCxnSpPr/>
      </xdr:nvCxnSpPr>
      <xdr:spPr>
        <a:xfrm flipV="1">
          <a:off x="4634865" y="952500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63" name="【橋りょう・トンネル】&#10;有形固定資産減価償却率最小値テキスト"/>
        <xdr:cNvSpPr txBox="1"/>
      </xdr:nvSpPr>
      <xdr:spPr>
        <a:xfrm>
          <a:off x="467360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64" name="直線コネクタ 163"/>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05111" cy="259045"/>
    <xdr:sp macro="" textlink="">
      <xdr:nvSpPr>
        <xdr:cNvPr id="165" name="【橋りょう・トンネル】&#10;有形固定資産減価償却率最大値テキスト"/>
        <xdr:cNvSpPr txBox="1"/>
      </xdr:nvSpPr>
      <xdr:spPr>
        <a:xfrm>
          <a:off x="46736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6" name="直線コネクタ 16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111142</xdr:rowOff>
    </xdr:from>
    <xdr:ext cx="405111" cy="259045"/>
    <xdr:sp macro="" textlink="">
      <xdr:nvSpPr>
        <xdr:cNvPr id="167" name="【橋りょう・トンネル】&#10;有形固定資産減価償却率平均値テキスト"/>
        <xdr:cNvSpPr txBox="1"/>
      </xdr:nvSpPr>
      <xdr:spPr>
        <a:xfrm>
          <a:off x="4673600" y="1005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88265</xdr:rowOff>
    </xdr:from>
    <xdr:to>
      <xdr:col>24</xdr:col>
      <xdr:colOff>114300</xdr:colOff>
      <xdr:row>60</xdr:row>
      <xdr:rowOff>18415</xdr:rowOff>
    </xdr:to>
    <xdr:sp macro="" textlink="">
      <xdr:nvSpPr>
        <xdr:cNvPr id="168" name="フローチャート: 判断 167"/>
        <xdr:cNvSpPr/>
      </xdr:nvSpPr>
      <xdr:spPr>
        <a:xfrm>
          <a:off x="45847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69215</xdr:rowOff>
    </xdr:from>
    <xdr:to>
      <xdr:col>20</xdr:col>
      <xdr:colOff>38100</xdr:colOff>
      <xdr:row>59</xdr:row>
      <xdr:rowOff>170815</xdr:rowOff>
    </xdr:to>
    <xdr:sp macro="" textlink="">
      <xdr:nvSpPr>
        <xdr:cNvPr id="169" name="フローチャート: 判断 168"/>
        <xdr:cNvSpPr/>
      </xdr:nvSpPr>
      <xdr:spPr>
        <a:xfrm>
          <a:off x="3746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63500</xdr:rowOff>
    </xdr:from>
    <xdr:to>
      <xdr:col>15</xdr:col>
      <xdr:colOff>101600</xdr:colOff>
      <xdr:row>59</xdr:row>
      <xdr:rowOff>165100</xdr:rowOff>
    </xdr:to>
    <xdr:sp macro="" textlink="">
      <xdr:nvSpPr>
        <xdr:cNvPr id="170" name="フローチャート: 判断 169"/>
        <xdr:cNvSpPr/>
      </xdr:nvSpPr>
      <xdr:spPr>
        <a:xfrm>
          <a:off x="2857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46355</xdr:rowOff>
    </xdr:from>
    <xdr:to>
      <xdr:col>10</xdr:col>
      <xdr:colOff>165100</xdr:colOff>
      <xdr:row>59</xdr:row>
      <xdr:rowOff>147955</xdr:rowOff>
    </xdr:to>
    <xdr:sp macro="" textlink="">
      <xdr:nvSpPr>
        <xdr:cNvPr id="171" name="フローチャート: 判断 170"/>
        <xdr:cNvSpPr/>
      </xdr:nvSpPr>
      <xdr:spPr>
        <a:xfrm>
          <a:off x="1968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8255</xdr:rowOff>
    </xdr:from>
    <xdr:to>
      <xdr:col>6</xdr:col>
      <xdr:colOff>38100</xdr:colOff>
      <xdr:row>59</xdr:row>
      <xdr:rowOff>109855</xdr:rowOff>
    </xdr:to>
    <xdr:sp macro="" textlink="">
      <xdr:nvSpPr>
        <xdr:cNvPr id="172" name="フローチャート: 判断 171"/>
        <xdr:cNvSpPr/>
      </xdr:nvSpPr>
      <xdr:spPr>
        <a:xfrm>
          <a:off x="1079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141605</xdr:rowOff>
    </xdr:from>
    <xdr:to>
      <xdr:col>24</xdr:col>
      <xdr:colOff>114300</xdr:colOff>
      <xdr:row>60</xdr:row>
      <xdr:rowOff>71755</xdr:rowOff>
    </xdr:to>
    <xdr:sp macro="" textlink="">
      <xdr:nvSpPr>
        <xdr:cNvPr id="178" name="楕円 177"/>
        <xdr:cNvSpPr/>
      </xdr:nvSpPr>
      <xdr:spPr>
        <a:xfrm>
          <a:off x="45847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120032</xdr:rowOff>
    </xdr:from>
    <xdr:ext cx="405111" cy="259045"/>
    <xdr:sp macro="" textlink="">
      <xdr:nvSpPr>
        <xdr:cNvPr id="179" name="【橋りょう・トンネル】&#10;有形固定資産減価償却率該当値テキスト"/>
        <xdr:cNvSpPr txBox="1"/>
      </xdr:nvSpPr>
      <xdr:spPr>
        <a:xfrm>
          <a:off x="4673600" y="1023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132080</xdr:rowOff>
    </xdr:from>
    <xdr:to>
      <xdr:col>20</xdr:col>
      <xdr:colOff>38100</xdr:colOff>
      <xdr:row>60</xdr:row>
      <xdr:rowOff>62230</xdr:rowOff>
    </xdr:to>
    <xdr:sp macro="" textlink="">
      <xdr:nvSpPr>
        <xdr:cNvPr id="180" name="楕円 179"/>
        <xdr:cNvSpPr/>
      </xdr:nvSpPr>
      <xdr:spPr>
        <a:xfrm>
          <a:off x="3746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11430</xdr:rowOff>
    </xdr:from>
    <xdr:to>
      <xdr:col>24</xdr:col>
      <xdr:colOff>63500</xdr:colOff>
      <xdr:row>60</xdr:row>
      <xdr:rowOff>20955</xdr:rowOff>
    </xdr:to>
    <xdr:cxnSp macro="">
      <xdr:nvCxnSpPr>
        <xdr:cNvPr id="181" name="直線コネクタ 180"/>
        <xdr:cNvCxnSpPr/>
      </xdr:nvCxnSpPr>
      <xdr:spPr>
        <a:xfrm>
          <a:off x="3797300" y="1029843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141605</xdr:rowOff>
    </xdr:from>
    <xdr:to>
      <xdr:col>15</xdr:col>
      <xdr:colOff>101600</xdr:colOff>
      <xdr:row>60</xdr:row>
      <xdr:rowOff>71755</xdr:rowOff>
    </xdr:to>
    <xdr:sp macro="" textlink="">
      <xdr:nvSpPr>
        <xdr:cNvPr id="182" name="楕円 181"/>
        <xdr:cNvSpPr/>
      </xdr:nvSpPr>
      <xdr:spPr>
        <a:xfrm>
          <a:off x="2857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11430</xdr:rowOff>
    </xdr:from>
    <xdr:to>
      <xdr:col>19</xdr:col>
      <xdr:colOff>177800</xdr:colOff>
      <xdr:row>60</xdr:row>
      <xdr:rowOff>20955</xdr:rowOff>
    </xdr:to>
    <xdr:cxnSp macro="">
      <xdr:nvCxnSpPr>
        <xdr:cNvPr id="183" name="直線コネクタ 182"/>
        <xdr:cNvCxnSpPr/>
      </xdr:nvCxnSpPr>
      <xdr:spPr>
        <a:xfrm flipV="1">
          <a:off x="2908300" y="1029843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80645</xdr:rowOff>
    </xdr:from>
    <xdr:to>
      <xdr:col>6</xdr:col>
      <xdr:colOff>38100</xdr:colOff>
      <xdr:row>60</xdr:row>
      <xdr:rowOff>10795</xdr:rowOff>
    </xdr:to>
    <xdr:sp macro="" textlink="">
      <xdr:nvSpPr>
        <xdr:cNvPr id="184" name="楕円 183"/>
        <xdr:cNvSpPr/>
      </xdr:nvSpPr>
      <xdr:spPr>
        <a:xfrm>
          <a:off x="10795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15892</xdr:rowOff>
    </xdr:from>
    <xdr:ext cx="405111" cy="259045"/>
    <xdr:sp macro="" textlink="">
      <xdr:nvSpPr>
        <xdr:cNvPr id="185" name="n_1aveValue【橋りょう・トンネル】&#10;有形固定資産減価償却率"/>
        <xdr:cNvSpPr txBox="1"/>
      </xdr:nvSpPr>
      <xdr:spPr>
        <a:xfrm>
          <a:off x="35820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10177</xdr:rowOff>
    </xdr:from>
    <xdr:ext cx="405111" cy="259045"/>
    <xdr:sp macro="" textlink="">
      <xdr:nvSpPr>
        <xdr:cNvPr id="186" name="n_2aveValue【橋りょう・トンネル】&#10;有形固定資産減価償却率"/>
        <xdr:cNvSpPr txBox="1"/>
      </xdr:nvSpPr>
      <xdr:spPr>
        <a:xfrm>
          <a:off x="2705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164482</xdr:rowOff>
    </xdr:from>
    <xdr:ext cx="405111" cy="259045"/>
    <xdr:sp macro="" textlink="">
      <xdr:nvSpPr>
        <xdr:cNvPr id="187" name="n_3aveValue【橋りょう・トンネル】&#10;有形固定資産減価償却率"/>
        <xdr:cNvSpPr txBox="1"/>
      </xdr:nvSpPr>
      <xdr:spPr>
        <a:xfrm>
          <a:off x="18167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126382</xdr:rowOff>
    </xdr:from>
    <xdr:ext cx="405111" cy="259045"/>
    <xdr:sp macro="" textlink="">
      <xdr:nvSpPr>
        <xdr:cNvPr id="188" name="n_4aveValue【橋りょう・トンネル】&#10;有形固定資産減価償却率"/>
        <xdr:cNvSpPr txBox="1"/>
      </xdr:nvSpPr>
      <xdr:spPr>
        <a:xfrm>
          <a:off x="9277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53357</xdr:rowOff>
    </xdr:from>
    <xdr:ext cx="405111" cy="259045"/>
    <xdr:sp macro="" textlink="">
      <xdr:nvSpPr>
        <xdr:cNvPr id="189" name="n_1mainValue【橋りょう・トンネル】&#10;有形固定資産減価償却率"/>
        <xdr:cNvSpPr txBox="1"/>
      </xdr:nvSpPr>
      <xdr:spPr>
        <a:xfrm>
          <a:off x="35820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62882</xdr:rowOff>
    </xdr:from>
    <xdr:ext cx="405111" cy="259045"/>
    <xdr:sp macro="" textlink="">
      <xdr:nvSpPr>
        <xdr:cNvPr id="190" name="n_2mainValue【橋りょう・トンネル】&#10;有形固定資産減価償却率"/>
        <xdr:cNvSpPr txBox="1"/>
      </xdr:nvSpPr>
      <xdr:spPr>
        <a:xfrm>
          <a:off x="2705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1922</xdr:rowOff>
    </xdr:from>
    <xdr:ext cx="405111" cy="259045"/>
    <xdr:sp macro="" textlink="">
      <xdr:nvSpPr>
        <xdr:cNvPr id="191" name="n_4mainValue【橋りょう・トンネル】&#10;有形固定資産減価償却率"/>
        <xdr:cNvSpPr txBox="1"/>
      </xdr:nvSpPr>
      <xdr:spPr>
        <a:xfrm>
          <a:off x="927744" y="1028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2" name="直線コネクタ 20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3" name="テキスト ボックス 202"/>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4" name="直線コネクタ 20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5" name="テキスト ボックス 204"/>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6" name="直線コネクタ 20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7" name="テキスト ボックス 206"/>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8" name="直線コネクタ 20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9" name="テキスト ボックス 208"/>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0" name="直線コネクタ 20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1" name="テキスト ボックス 210"/>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2" name="直線コネクタ 21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3" name="テキスト ボックス 212"/>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5" name="テキスト ボックス 21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55914</xdr:rowOff>
    </xdr:from>
    <xdr:to>
      <xdr:col>54</xdr:col>
      <xdr:colOff>189865</xdr:colOff>
      <xdr:row>64</xdr:row>
      <xdr:rowOff>127743</xdr:rowOff>
    </xdr:to>
    <xdr:cxnSp macro="">
      <xdr:nvCxnSpPr>
        <xdr:cNvPr id="217" name="直線コネクタ 216"/>
        <xdr:cNvCxnSpPr/>
      </xdr:nvCxnSpPr>
      <xdr:spPr>
        <a:xfrm flipV="1">
          <a:off x="10476865" y="9485664"/>
          <a:ext cx="0" cy="1614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131570</xdr:rowOff>
    </xdr:from>
    <xdr:ext cx="469744" cy="259045"/>
    <xdr:sp macro="" textlink="">
      <xdr:nvSpPr>
        <xdr:cNvPr id="218" name="【橋りょう・トンネル】&#10;一人当たり有形固定資産（償却資産）額最小値テキスト"/>
        <xdr:cNvSpPr txBox="1"/>
      </xdr:nvSpPr>
      <xdr:spPr>
        <a:xfrm>
          <a:off x="10515600" y="1110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127743</xdr:rowOff>
    </xdr:from>
    <xdr:to>
      <xdr:col>55</xdr:col>
      <xdr:colOff>88900</xdr:colOff>
      <xdr:row>64</xdr:row>
      <xdr:rowOff>127743</xdr:rowOff>
    </xdr:to>
    <xdr:cxnSp macro="">
      <xdr:nvCxnSpPr>
        <xdr:cNvPr id="219" name="直線コネクタ 218"/>
        <xdr:cNvCxnSpPr/>
      </xdr:nvCxnSpPr>
      <xdr:spPr>
        <a:xfrm>
          <a:off x="10388600" y="1110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2591</xdr:rowOff>
    </xdr:from>
    <xdr:ext cx="690189" cy="259045"/>
    <xdr:sp macro="" textlink="">
      <xdr:nvSpPr>
        <xdr:cNvPr id="220" name="【橋りょう・トンネル】&#10;一人当たり有形固定資産（償却資産）額最大値テキスト"/>
        <xdr:cNvSpPr txBox="1"/>
      </xdr:nvSpPr>
      <xdr:spPr>
        <a:xfrm>
          <a:off x="10515600" y="92608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55914</xdr:rowOff>
    </xdr:from>
    <xdr:to>
      <xdr:col>55</xdr:col>
      <xdr:colOff>88900</xdr:colOff>
      <xdr:row>55</xdr:row>
      <xdr:rowOff>55914</xdr:rowOff>
    </xdr:to>
    <xdr:cxnSp macro="">
      <xdr:nvCxnSpPr>
        <xdr:cNvPr id="221" name="直線コネクタ 220"/>
        <xdr:cNvCxnSpPr/>
      </xdr:nvCxnSpPr>
      <xdr:spPr>
        <a:xfrm>
          <a:off x="10388600" y="948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95290</xdr:rowOff>
    </xdr:from>
    <xdr:ext cx="599010" cy="259045"/>
    <xdr:sp macro="" textlink="">
      <xdr:nvSpPr>
        <xdr:cNvPr id="222" name="【橋りょう・トンネル】&#10;一人当たり有形固定資産（償却資産）額平均値テキスト"/>
        <xdr:cNvSpPr txBox="1"/>
      </xdr:nvSpPr>
      <xdr:spPr>
        <a:xfrm>
          <a:off x="10515600" y="10725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72413</xdr:rowOff>
    </xdr:from>
    <xdr:to>
      <xdr:col>55</xdr:col>
      <xdr:colOff>50800</xdr:colOff>
      <xdr:row>64</xdr:row>
      <xdr:rowOff>2563</xdr:rowOff>
    </xdr:to>
    <xdr:sp macro="" textlink="">
      <xdr:nvSpPr>
        <xdr:cNvPr id="223" name="フローチャート: 判断 222"/>
        <xdr:cNvSpPr/>
      </xdr:nvSpPr>
      <xdr:spPr>
        <a:xfrm>
          <a:off x="10426700" y="1087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113952</xdr:rowOff>
    </xdr:from>
    <xdr:to>
      <xdr:col>50</xdr:col>
      <xdr:colOff>165100</xdr:colOff>
      <xdr:row>64</xdr:row>
      <xdr:rowOff>44102</xdr:rowOff>
    </xdr:to>
    <xdr:sp macro="" textlink="">
      <xdr:nvSpPr>
        <xdr:cNvPr id="224" name="フローチャート: 判断 223"/>
        <xdr:cNvSpPr/>
      </xdr:nvSpPr>
      <xdr:spPr>
        <a:xfrm>
          <a:off x="9588500" y="10915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118660</xdr:rowOff>
    </xdr:from>
    <xdr:to>
      <xdr:col>46</xdr:col>
      <xdr:colOff>38100</xdr:colOff>
      <xdr:row>64</xdr:row>
      <xdr:rowOff>48810</xdr:rowOff>
    </xdr:to>
    <xdr:sp macro="" textlink="">
      <xdr:nvSpPr>
        <xdr:cNvPr id="225" name="フローチャート: 判断 224"/>
        <xdr:cNvSpPr/>
      </xdr:nvSpPr>
      <xdr:spPr>
        <a:xfrm>
          <a:off x="8699500" y="1092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114437</xdr:rowOff>
    </xdr:from>
    <xdr:to>
      <xdr:col>41</xdr:col>
      <xdr:colOff>101600</xdr:colOff>
      <xdr:row>64</xdr:row>
      <xdr:rowOff>44587</xdr:rowOff>
    </xdr:to>
    <xdr:sp macro="" textlink="">
      <xdr:nvSpPr>
        <xdr:cNvPr id="226" name="フローチャート: 判断 225"/>
        <xdr:cNvSpPr/>
      </xdr:nvSpPr>
      <xdr:spPr>
        <a:xfrm>
          <a:off x="7810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125120</xdr:rowOff>
    </xdr:from>
    <xdr:to>
      <xdr:col>36</xdr:col>
      <xdr:colOff>165100</xdr:colOff>
      <xdr:row>64</xdr:row>
      <xdr:rowOff>55270</xdr:rowOff>
    </xdr:to>
    <xdr:sp macro="" textlink="">
      <xdr:nvSpPr>
        <xdr:cNvPr id="227" name="フローチャート: 判断 226"/>
        <xdr:cNvSpPr/>
      </xdr:nvSpPr>
      <xdr:spPr>
        <a:xfrm>
          <a:off x="6921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129345</xdr:rowOff>
    </xdr:from>
    <xdr:to>
      <xdr:col>55</xdr:col>
      <xdr:colOff>50800</xdr:colOff>
      <xdr:row>64</xdr:row>
      <xdr:rowOff>59495</xdr:rowOff>
    </xdr:to>
    <xdr:sp macro="" textlink="">
      <xdr:nvSpPr>
        <xdr:cNvPr id="233" name="楕円 232"/>
        <xdr:cNvSpPr/>
      </xdr:nvSpPr>
      <xdr:spPr>
        <a:xfrm>
          <a:off x="10426700" y="1093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50840</xdr:rowOff>
    </xdr:from>
    <xdr:ext cx="599010" cy="259045"/>
    <xdr:sp macro="" textlink="">
      <xdr:nvSpPr>
        <xdr:cNvPr id="234" name="【橋りょう・トンネル】&#10;一人当たり有形固定資産（償却資産）額該当値テキスト"/>
        <xdr:cNvSpPr txBox="1"/>
      </xdr:nvSpPr>
      <xdr:spPr>
        <a:xfrm>
          <a:off x="10515600" y="10852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143659</xdr:rowOff>
    </xdr:from>
    <xdr:to>
      <xdr:col>50</xdr:col>
      <xdr:colOff>165100</xdr:colOff>
      <xdr:row>64</xdr:row>
      <xdr:rowOff>73809</xdr:rowOff>
    </xdr:to>
    <xdr:sp macro="" textlink="">
      <xdr:nvSpPr>
        <xdr:cNvPr id="235" name="楕円 234"/>
        <xdr:cNvSpPr/>
      </xdr:nvSpPr>
      <xdr:spPr>
        <a:xfrm>
          <a:off x="9588500" y="1094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8695</xdr:rowOff>
    </xdr:from>
    <xdr:to>
      <xdr:col>55</xdr:col>
      <xdr:colOff>0</xdr:colOff>
      <xdr:row>64</xdr:row>
      <xdr:rowOff>23009</xdr:rowOff>
    </xdr:to>
    <xdr:cxnSp macro="">
      <xdr:nvCxnSpPr>
        <xdr:cNvPr id="236" name="直線コネクタ 235"/>
        <xdr:cNvCxnSpPr/>
      </xdr:nvCxnSpPr>
      <xdr:spPr>
        <a:xfrm flipV="1">
          <a:off x="9639300" y="10981495"/>
          <a:ext cx="838200" cy="1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145652</xdr:rowOff>
    </xdr:from>
    <xdr:to>
      <xdr:col>46</xdr:col>
      <xdr:colOff>38100</xdr:colOff>
      <xdr:row>64</xdr:row>
      <xdr:rowOff>75802</xdr:rowOff>
    </xdr:to>
    <xdr:sp macro="" textlink="">
      <xdr:nvSpPr>
        <xdr:cNvPr id="237" name="楕円 236"/>
        <xdr:cNvSpPr/>
      </xdr:nvSpPr>
      <xdr:spPr>
        <a:xfrm>
          <a:off x="8699500" y="1094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23009</xdr:rowOff>
    </xdr:from>
    <xdr:to>
      <xdr:col>50</xdr:col>
      <xdr:colOff>114300</xdr:colOff>
      <xdr:row>64</xdr:row>
      <xdr:rowOff>25002</xdr:rowOff>
    </xdr:to>
    <xdr:cxnSp macro="">
      <xdr:nvCxnSpPr>
        <xdr:cNvPr id="238" name="直線コネクタ 237"/>
        <xdr:cNvCxnSpPr/>
      </xdr:nvCxnSpPr>
      <xdr:spPr>
        <a:xfrm flipV="1">
          <a:off x="8750300" y="10995809"/>
          <a:ext cx="889000" cy="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144542</xdr:rowOff>
    </xdr:from>
    <xdr:to>
      <xdr:col>36</xdr:col>
      <xdr:colOff>165100</xdr:colOff>
      <xdr:row>64</xdr:row>
      <xdr:rowOff>74692</xdr:rowOff>
    </xdr:to>
    <xdr:sp macro="" textlink="">
      <xdr:nvSpPr>
        <xdr:cNvPr id="239" name="楕円 238"/>
        <xdr:cNvSpPr/>
      </xdr:nvSpPr>
      <xdr:spPr>
        <a:xfrm>
          <a:off x="6921500" y="1094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62</xdr:row>
      <xdr:rowOff>60629</xdr:rowOff>
    </xdr:from>
    <xdr:ext cx="599010" cy="259045"/>
    <xdr:sp macro="" textlink="">
      <xdr:nvSpPr>
        <xdr:cNvPr id="240" name="n_1aveValue【橋りょう・トンネル】&#10;一人当たり有形固定資産（償却資産）額"/>
        <xdr:cNvSpPr txBox="1"/>
      </xdr:nvSpPr>
      <xdr:spPr>
        <a:xfrm>
          <a:off x="9327095" y="1069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65337</xdr:rowOff>
    </xdr:from>
    <xdr:ext cx="599010" cy="259045"/>
    <xdr:sp macro="" textlink="">
      <xdr:nvSpPr>
        <xdr:cNvPr id="241" name="n_2aveValue【橋りょう・トンネル】&#10;一人当たり有形固定資産（償却資産）額"/>
        <xdr:cNvSpPr txBox="1"/>
      </xdr:nvSpPr>
      <xdr:spPr>
        <a:xfrm>
          <a:off x="8450795" y="1069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61114</xdr:rowOff>
    </xdr:from>
    <xdr:ext cx="599010" cy="259045"/>
    <xdr:sp macro="" textlink="">
      <xdr:nvSpPr>
        <xdr:cNvPr id="242" name="n_3aveValue【橋りょう・トンネル】&#10;一人当たり有形固定資産（償却資産）額"/>
        <xdr:cNvSpPr txBox="1"/>
      </xdr:nvSpPr>
      <xdr:spPr>
        <a:xfrm>
          <a:off x="75617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71797</xdr:rowOff>
    </xdr:from>
    <xdr:ext cx="599010" cy="259045"/>
    <xdr:sp macro="" textlink="">
      <xdr:nvSpPr>
        <xdr:cNvPr id="243" name="n_4aveValue【橋りょう・トンネル】&#10;一人当たり有形固定資産（償却資産）額"/>
        <xdr:cNvSpPr txBox="1"/>
      </xdr:nvSpPr>
      <xdr:spPr>
        <a:xfrm>
          <a:off x="6672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64936</xdr:rowOff>
    </xdr:from>
    <xdr:ext cx="599010" cy="259045"/>
    <xdr:sp macro="" textlink="">
      <xdr:nvSpPr>
        <xdr:cNvPr id="244" name="n_1mainValue【橋りょう・トンネル】&#10;一人当たり有形固定資産（償却資産）額"/>
        <xdr:cNvSpPr txBox="1"/>
      </xdr:nvSpPr>
      <xdr:spPr>
        <a:xfrm>
          <a:off x="9327095" y="11037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66929</xdr:rowOff>
    </xdr:from>
    <xdr:ext cx="599010" cy="259045"/>
    <xdr:sp macro="" textlink="">
      <xdr:nvSpPr>
        <xdr:cNvPr id="245" name="n_2mainValue【橋りょう・トンネル】&#10;一人当たり有形固定資産（償却資産）額"/>
        <xdr:cNvSpPr txBox="1"/>
      </xdr:nvSpPr>
      <xdr:spPr>
        <a:xfrm>
          <a:off x="8450795" y="11039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65819</xdr:rowOff>
    </xdr:from>
    <xdr:ext cx="599010" cy="259045"/>
    <xdr:sp macro="" textlink="">
      <xdr:nvSpPr>
        <xdr:cNvPr id="246" name="n_4mainValue【橋りょう・トンネル】&#10;一人当たり有形固定資産（償却資産）額"/>
        <xdr:cNvSpPr txBox="1"/>
      </xdr:nvSpPr>
      <xdr:spPr>
        <a:xfrm>
          <a:off x="6672795" y="1103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8" name="直線コネクタ 25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9" name="テキスト ボックス 258"/>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0" name="直線コネクタ 25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1" name="テキスト ボックス 26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2" name="直線コネクタ 26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3" name="テキスト ボックス 26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4" name="直線コネクタ 26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5" name="テキスト ボックス 26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6" name="直線コネクタ 26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7" name="テキスト ボックス 26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8" name="直線コネクタ 26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9" name="テキスト ボックス 268"/>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23405</xdr:rowOff>
    </xdr:from>
    <xdr:to>
      <xdr:col>24</xdr:col>
      <xdr:colOff>62865</xdr:colOff>
      <xdr:row>86</xdr:row>
      <xdr:rowOff>168729</xdr:rowOff>
    </xdr:to>
    <xdr:cxnSp macro="">
      <xdr:nvCxnSpPr>
        <xdr:cNvPr id="272" name="直線コネクタ 271"/>
        <xdr:cNvCxnSpPr/>
      </xdr:nvCxnSpPr>
      <xdr:spPr>
        <a:xfrm flipV="1">
          <a:off x="4634865" y="13396505"/>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3"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4" name="直線コネクタ 273"/>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141532</xdr:rowOff>
    </xdr:from>
    <xdr:ext cx="340478" cy="259045"/>
    <xdr:sp macro="" textlink="">
      <xdr:nvSpPr>
        <xdr:cNvPr id="275" name="【公営住宅】&#10;有形固定資産減価償却率最大値テキスト"/>
        <xdr:cNvSpPr txBox="1"/>
      </xdr:nvSpPr>
      <xdr:spPr>
        <a:xfrm>
          <a:off x="4673600" y="13171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23405</xdr:rowOff>
    </xdr:from>
    <xdr:to>
      <xdr:col>24</xdr:col>
      <xdr:colOff>152400</xdr:colOff>
      <xdr:row>78</xdr:row>
      <xdr:rowOff>23405</xdr:rowOff>
    </xdr:to>
    <xdr:cxnSp macro="">
      <xdr:nvCxnSpPr>
        <xdr:cNvPr id="276" name="直線コネクタ 275"/>
        <xdr:cNvCxnSpPr/>
      </xdr:nvCxnSpPr>
      <xdr:spPr>
        <a:xfrm>
          <a:off x="4546600" y="133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75128</xdr:rowOff>
    </xdr:from>
    <xdr:ext cx="405111" cy="259045"/>
    <xdr:sp macro="" textlink="">
      <xdr:nvSpPr>
        <xdr:cNvPr id="277" name="【公営住宅】&#10;有形固定資産減価償却率平均値テキスト"/>
        <xdr:cNvSpPr txBox="1"/>
      </xdr:nvSpPr>
      <xdr:spPr>
        <a:xfrm>
          <a:off x="4673600" y="14305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96701</xdr:rowOff>
    </xdr:from>
    <xdr:to>
      <xdr:col>24</xdr:col>
      <xdr:colOff>114300</xdr:colOff>
      <xdr:row>84</xdr:row>
      <xdr:rowOff>26851</xdr:rowOff>
    </xdr:to>
    <xdr:sp macro="" textlink="">
      <xdr:nvSpPr>
        <xdr:cNvPr id="278" name="フローチャート: 判断 277"/>
        <xdr:cNvSpPr/>
      </xdr:nvSpPr>
      <xdr:spPr>
        <a:xfrm>
          <a:off x="4584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77107</xdr:rowOff>
    </xdr:from>
    <xdr:to>
      <xdr:col>20</xdr:col>
      <xdr:colOff>38100</xdr:colOff>
      <xdr:row>84</xdr:row>
      <xdr:rowOff>7257</xdr:rowOff>
    </xdr:to>
    <xdr:sp macro="" textlink="">
      <xdr:nvSpPr>
        <xdr:cNvPr id="279" name="フローチャート: 判断 278"/>
        <xdr:cNvSpPr/>
      </xdr:nvSpPr>
      <xdr:spPr>
        <a:xfrm>
          <a:off x="3746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108131</xdr:rowOff>
    </xdr:from>
    <xdr:to>
      <xdr:col>15</xdr:col>
      <xdr:colOff>101600</xdr:colOff>
      <xdr:row>84</xdr:row>
      <xdr:rowOff>38281</xdr:rowOff>
    </xdr:to>
    <xdr:sp macro="" textlink="">
      <xdr:nvSpPr>
        <xdr:cNvPr id="280" name="フローチャート: 判断 279"/>
        <xdr:cNvSpPr/>
      </xdr:nvSpPr>
      <xdr:spPr>
        <a:xfrm>
          <a:off x="2857500" y="1433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111398</xdr:rowOff>
    </xdr:from>
    <xdr:to>
      <xdr:col>10</xdr:col>
      <xdr:colOff>165100</xdr:colOff>
      <xdr:row>84</xdr:row>
      <xdr:rowOff>41548</xdr:rowOff>
    </xdr:to>
    <xdr:sp macro="" textlink="">
      <xdr:nvSpPr>
        <xdr:cNvPr id="281" name="フローチャート: 判断 280"/>
        <xdr:cNvSpPr/>
      </xdr:nvSpPr>
      <xdr:spPr>
        <a:xfrm>
          <a:off x="1968500" y="143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98334</xdr:rowOff>
    </xdr:from>
    <xdr:to>
      <xdr:col>6</xdr:col>
      <xdr:colOff>38100</xdr:colOff>
      <xdr:row>84</xdr:row>
      <xdr:rowOff>28484</xdr:rowOff>
    </xdr:to>
    <xdr:sp macro="" textlink="">
      <xdr:nvSpPr>
        <xdr:cNvPr id="282" name="フローチャート: 判断 281"/>
        <xdr:cNvSpPr/>
      </xdr:nvSpPr>
      <xdr:spPr>
        <a:xfrm>
          <a:off x="1079500" y="1432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126093</xdr:rowOff>
    </xdr:from>
    <xdr:to>
      <xdr:col>24</xdr:col>
      <xdr:colOff>114300</xdr:colOff>
      <xdr:row>83</xdr:row>
      <xdr:rowOff>56243</xdr:rowOff>
    </xdr:to>
    <xdr:sp macro="" textlink="">
      <xdr:nvSpPr>
        <xdr:cNvPr id="288" name="楕円 287"/>
        <xdr:cNvSpPr/>
      </xdr:nvSpPr>
      <xdr:spPr>
        <a:xfrm>
          <a:off x="4584700" y="1418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148970</xdr:rowOff>
    </xdr:from>
    <xdr:ext cx="405111" cy="259045"/>
    <xdr:sp macro="" textlink="">
      <xdr:nvSpPr>
        <xdr:cNvPr id="289" name="【公営住宅】&#10;有形固定資産減価償却率該当値テキスト"/>
        <xdr:cNvSpPr txBox="1"/>
      </xdr:nvSpPr>
      <xdr:spPr>
        <a:xfrm>
          <a:off x="4673600" y="14036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93436</xdr:rowOff>
    </xdr:from>
    <xdr:to>
      <xdr:col>20</xdr:col>
      <xdr:colOff>38100</xdr:colOff>
      <xdr:row>83</xdr:row>
      <xdr:rowOff>23586</xdr:rowOff>
    </xdr:to>
    <xdr:sp macro="" textlink="">
      <xdr:nvSpPr>
        <xdr:cNvPr id="290" name="楕円 289"/>
        <xdr:cNvSpPr/>
      </xdr:nvSpPr>
      <xdr:spPr>
        <a:xfrm>
          <a:off x="3746500" y="141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144236</xdr:rowOff>
    </xdr:from>
    <xdr:to>
      <xdr:col>24</xdr:col>
      <xdr:colOff>63500</xdr:colOff>
      <xdr:row>83</xdr:row>
      <xdr:rowOff>5443</xdr:rowOff>
    </xdr:to>
    <xdr:cxnSp macro="">
      <xdr:nvCxnSpPr>
        <xdr:cNvPr id="291" name="直線コネクタ 290"/>
        <xdr:cNvCxnSpPr/>
      </xdr:nvCxnSpPr>
      <xdr:spPr>
        <a:xfrm>
          <a:off x="3797300" y="1420313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113030</xdr:rowOff>
    </xdr:from>
    <xdr:to>
      <xdr:col>15</xdr:col>
      <xdr:colOff>101600</xdr:colOff>
      <xdr:row>83</xdr:row>
      <xdr:rowOff>43180</xdr:rowOff>
    </xdr:to>
    <xdr:sp macro="" textlink="">
      <xdr:nvSpPr>
        <xdr:cNvPr id="292" name="楕円 291"/>
        <xdr:cNvSpPr/>
      </xdr:nvSpPr>
      <xdr:spPr>
        <a:xfrm>
          <a:off x="2857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144236</xdr:rowOff>
    </xdr:from>
    <xdr:to>
      <xdr:col>19</xdr:col>
      <xdr:colOff>177800</xdr:colOff>
      <xdr:row>82</xdr:row>
      <xdr:rowOff>163830</xdr:rowOff>
    </xdr:to>
    <xdr:cxnSp macro="">
      <xdr:nvCxnSpPr>
        <xdr:cNvPr id="293" name="直線コネクタ 292"/>
        <xdr:cNvCxnSpPr/>
      </xdr:nvCxnSpPr>
      <xdr:spPr>
        <a:xfrm flipV="1">
          <a:off x="2908300" y="1420313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42818</xdr:rowOff>
    </xdr:from>
    <xdr:to>
      <xdr:col>6</xdr:col>
      <xdr:colOff>38100</xdr:colOff>
      <xdr:row>82</xdr:row>
      <xdr:rowOff>144418</xdr:rowOff>
    </xdr:to>
    <xdr:sp macro="" textlink="">
      <xdr:nvSpPr>
        <xdr:cNvPr id="294" name="楕円 293"/>
        <xdr:cNvSpPr/>
      </xdr:nvSpPr>
      <xdr:spPr>
        <a:xfrm>
          <a:off x="10795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169834</xdr:rowOff>
    </xdr:from>
    <xdr:ext cx="405111" cy="259045"/>
    <xdr:sp macro="" textlink="">
      <xdr:nvSpPr>
        <xdr:cNvPr id="295" name="n_1aveValue【公営住宅】&#10;有形固定資産減価償却率"/>
        <xdr:cNvSpPr txBox="1"/>
      </xdr:nvSpPr>
      <xdr:spPr>
        <a:xfrm>
          <a:off x="35820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29408</xdr:rowOff>
    </xdr:from>
    <xdr:ext cx="405111" cy="259045"/>
    <xdr:sp macro="" textlink="">
      <xdr:nvSpPr>
        <xdr:cNvPr id="296" name="n_2aveValue【公営住宅】&#10;有形固定資産減価償却率"/>
        <xdr:cNvSpPr txBox="1"/>
      </xdr:nvSpPr>
      <xdr:spPr>
        <a:xfrm>
          <a:off x="2705744" y="1443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58075</xdr:rowOff>
    </xdr:from>
    <xdr:ext cx="405111" cy="259045"/>
    <xdr:sp macro="" textlink="">
      <xdr:nvSpPr>
        <xdr:cNvPr id="297" name="n_3aveValue【公営住宅】&#10;有形固定資産減価償却率"/>
        <xdr:cNvSpPr txBox="1"/>
      </xdr:nvSpPr>
      <xdr:spPr>
        <a:xfrm>
          <a:off x="1816744" y="14116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19611</xdr:rowOff>
    </xdr:from>
    <xdr:ext cx="405111" cy="259045"/>
    <xdr:sp macro="" textlink="">
      <xdr:nvSpPr>
        <xdr:cNvPr id="298" name="n_4aveValue【公営住宅】&#10;有形固定資産減価償却率"/>
        <xdr:cNvSpPr txBox="1"/>
      </xdr:nvSpPr>
      <xdr:spPr>
        <a:xfrm>
          <a:off x="927744" y="1442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40113</xdr:rowOff>
    </xdr:from>
    <xdr:ext cx="405111" cy="259045"/>
    <xdr:sp macro="" textlink="">
      <xdr:nvSpPr>
        <xdr:cNvPr id="299" name="n_1mainValue【公営住宅】&#10;有形固定資産減価償却率"/>
        <xdr:cNvSpPr txBox="1"/>
      </xdr:nvSpPr>
      <xdr:spPr>
        <a:xfrm>
          <a:off x="35820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59707</xdr:rowOff>
    </xdr:from>
    <xdr:ext cx="405111" cy="259045"/>
    <xdr:sp macro="" textlink="">
      <xdr:nvSpPr>
        <xdr:cNvPr id="300" name="n_2mainValue【公営住宅】&#10;有形固定資産減価償却率"/>
        <xdr:cNvSpPr txBox="1"/>
      </xdr:nvSpPr>
      <xdr:spPr>
        <a:xfrm>
          <a:off x="2705744" y="1394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160945</xdr:rowOff>
    </xdr:from>
    <xdr:ext cx="405111" cy="259045"/>
    <xdr:sp macro="" textlink="">
      <xdr:nvSpPr>
        <xdr:cNvPr id="301" name="n_4mainValue【公営住宅】&#10;有形固定資産減価償却率"/>
        <xdr:cNvSpPr txBox="1"/>
      </xdr:nvSpPr>
      <xdr:spPr>
        <a:xfrm>
          <a:off x="927744" y="1387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2" name="直線コネクタ 31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3" name="テキスト ボックス 31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4" name="直線コネクタ 31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5" name="テキスト ボックス 31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6" name="直線コネクタ 31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7" name="テキスト ボックス 31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8" name="直線コネクタ 31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9" name="テキスト ボックス 31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0" name="直線コネクタ 31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1" name="テキスト ボックス 32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2" name="直線コネクタ 32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3" name="テキスト ボックス 32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82296</xdr:rowOff>
    </xdr:from>
    <xdr:to>
      <xdr:col>54</xdr:col>
      <xdr:colOff>189865</xdr:colOff>
      <xdr:row>86</xdr:row>
      <xdr:rowOff>109347</xdr:rowOff>
    </xdr:to>
    <xdr:cxnSp macro="">
      <xdr:nvCxnSpPr>
        <xdr:cNvPr id="325" name="直線コネクタ 324"/>
        <xdr:cNvCxnSpPr/>
      </xdr:nvCxnSpPr>
      <xdr:spPr>
        <a:xfrm flipV="1">
          <a:off x="10476865" y="13455396"/>
          <a:ext cx="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113174</xdr:rowOff>
    </xdr:from>
    <xdr:ext cx="469744" cy="259045"/>
    <xdr:sp macro="" textlink="">
      <xdr:nvSpPr>
        <xdr:cNvPr id="326" name="【公営住宅】&#10;一人当たり面積最小値テキスト"/>
        <xdr:cNvSpPr txBox="1"/>
      </xdr:nvSpPr>
      <xdr:spPr>
        <a:xfrm>
          <a:off x="10515600" y="1485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109347</xdr:rowOff>
    </xdr:from>
    <xdr:to>
      <xdr:col>55</xdr:col>
      <xdr:colOff>88900</xdr:colOff>
      <xdr:row>86</xdr:row>
      <xdr:rowOff>109347</xdr:rowOff>
    </xdr:to>
    <xdr:cxnSp macro="">
      <xdr:nvCxnSpPr>
        <xdr:cNvPr id="327" name="直線コネクタ 326"/>
        <xdr:cNvCxnSpPr/>
      </xdr:nvCxnSpPr>
      <xdr:spPr>
        <a:xfrm>
          <a:off x="10388600" y="148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28973</xdr:rowOff>
    </xdr:from>
    <xdr:ext cx="469744" cy="259045"/>
    <xdr:sp macro="" textlink="">
      <xdr:nvSpPr>
        <xdr:cNvPr id="328" name="【公営住宅】&#10;一人当たり面積最大値テキスト"/>
        <xdr:cNvSpPr txBox="1"/>
      </xdr:nvSpPr>
      <xdr:spPr>
        <a:xfrm>
          <a:off x="10515600" y="1323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82296</xdr:rowOff>
    </xdr:from>
    <xdr:to>
      <xdr:col>55</xdr:col>
      <xdr:colOff>88900</xdr:colOff>
      <xdr:row>78</xdr:row>
      <xdr:rowOff>82296</xdr:rowOff>
    </xdr:to>
    <xdr:cxnSp macro="">
      <xdr:nvCxnSpPr>
        <xdr:cNvPr id="329" name="直線コネクタ 328"/>
        <xdr:cNvCxnSpPr/>
      </xdr:nvCxnSpPr>
      <xdr:spPr>
        <a:xfrm>
          <a:off x="10388600" y="1345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88028</xdr:rowOff>
    </xdr:from>
    <xdr:ext cx="469744" cy="259045"/>
    <xdr:sp macro="" textlink="">
      <xdr:nvSpPr>
        <xdr:cNvPr id="330" name="【公営住宅】&#10;一人当たり面積平均値テキスト"/>
        <xdr:cNvSpPr txBox="1"/>
      </xdr:nvSpPr>
      <xdr:spPr>
        <a:xfrm>
          <a:off x="10515600" y="14318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109601</xdr:rowOff>
    </xdr:from>
    <xdr:to>
      <xdr:col>55</xdr:col>
      <xdr:colOff>50800</xdr:colOff>
      <xdr:row>84</xdr:row>
      <xdr:rowOff>39751</xdr:rowOff>
    </xdr:to>
    <xdr:sp macro="" textlink="">
      <xdr:nvSpPr>
        <xdr:cNvPr id="331" name="フローチャート: 判断 330"/>
        <xdr:cNvSpPr/>
      </xdr:nvSpPr>
      <xdr:spPr>
        <a:xfrm>
          <a:off x="10426700" y="1433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140843</xdr:rowOff>
    </xdr:from>
    <xdr:to>
      <xdr:col>50</xdr:col>
      <xdr:colOff>165100</xdr:colOff>
      <xdr:row>84</xdr:row>
      <xdr:rowOff>70993</xdr:rowOff>
    </xdr:to>
    <xdr:sp macro="" textlink="">
      <xdr:nvSpPr>
        <xdr:cNvPr id="332" name="フローチャート: 判断 331"/>
        <xdr:cNvSpPr/>
      </xdr:nvSpPr>
      <xdr:spPr>
        <a:xfrm>
          <a:off x="9588500" y="143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84455</xdr:rowOff>
    </xdr:from>
    <xdr:to>
      <xdr:col>46</xdr:col>
      <xdr:colOff>38100</xdr:colOff>
      <xdr:row>84</xdr:row>
      <xdr:rowOff>14605</xdr:rowOff>
    </xdr:to>
    <xdr:sp macro="" textlink="">
      <xdr:nvSpPr>
        <xdr:cNvPr id="333" name="フローチャート: 判断 332"/>
        <xdr:cNvSpPr/>
      </xdr:nvSpPr>
      <xdr:spPr>
        <a:xfrm>
          <a:off x="8699500" y="1431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106935</xdr:rowOff>
    </xdr:from>
    <xdr:to>
      <xdr:col>41</xdr:col>
      <xdr:colOff>101600</xdr:colOff>
      <xdr:row>84</xdr:row>
      <xdr:rowOff>37085</xdr:rowOff>
    </xdr:to>
    <xdr:sp macro="" textlink="">
      <xdr:nvSpPr>
        <xdr:cNvPr id="334" name="フローチャート: 判断 333"/>
        <xdr:cNvSpPr/>
      </xdr:nvSpPr>
      <xdr:spPr>
        <a:xfrm>
          <a:off x="7810500" y="1433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66929</xdr:rowOff>
    </xdr:from>
    <xdr:to>
      <xdr:col>36</xdr:col>
      <xdr:colOff>165100</xdr:colOff>
      <xdr:row>83</xdr:row>
      <xdr:rowOff>168529</xdr:rowOff>
    </xdr:to>
    <xdr:sp macro="" textlink="">
      <xdr:nvSpPr>
        <xdr:cNvPr id="335" name="フローチャート: 判断 334"/>
        <xdr:cNvSpPr/>
      </xdr:nvSpPr>
      <xdr:spPr>
        <a:xfrm>
          <a:off x="6921500" y="1429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6" name="テキスト ボックス 33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7" name="テキスト ボックス 33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8" name="テキスト ボックス 33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9" name="テキスト ボックス 33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0" name="テキスト ボックス 33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59310</xdr:rowOff>
    </xdr:from>
    <xdr:to>
      <xdr:col>55</xdr:col>
      <xdr:colOff>50800</xdr:colOff>
      <xdr:row>80</xdr:row>
      <xdr:rowOff>160910</xdr:rowOff>
    </xdr:to>
    <xdr:sp macro="" textlink="">
      <xdr:nvSpPr>
        <xdr:cNvPr id="341" name="楕円 340"/>
        <xdr:cNvSpPr/>
      </xdr:nvSpPr>
      <xdr:spPr>
        <a:xfrm>
          <a:off x="10426700" y="1377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82187</xdr:rowOff>
    </xdr:from>
    <xdr:ext cx="469744" cy="259045"/>
    <xdr:sp macro="" textlink="">
      <xdr:nvSpPr>
        <xdr:cNvPr id="342" name="【公営住宅】&#10;一人当たり面積該当値テキスト"/>
        <xdr:cNvSpPr txBox="1"/>
      </xdr:nvSpPr>
      <xdr:spPr>
        <a:xfrm>
          <a:off x="10515600" y="1362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167512</xdr:rowOff>
    </xdr:from>
    <xdr:to>
      <xdr:col>50</xdr:col>
      <xdr:colOff>165100</xdr:colOff>
      <xdr:row>81</xdr:row>
      <xdr:rowOff>97662</xdr:rowOff>
    </xdr:to>
    <xdr:sp macro="" textlink="">
      <xdr:nvSpPr>
        <xdr:cNvPr id="343" name="楕円 342"/>
        <xdr:cNvSpPr/>
      </xdr:nvSpPr>
      <xdr:spPr>
        <a:xfrm>
          <a:off x="9588500" y="1388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110110</xdr:rowOff>
    </xdr:from>
    <xdr:to>
      <xdr:col>55</xdr:col>
      <xdr:colOff>0</xdr:colOff>
      <xdr:row>81</xdr:row>
      <xdr:rowOff>46862</xdr:rowOff>
    </xdr:to>
    <xdr:cxnSp macro="">
      <xdr:nvCxnSpPr>
        <xdr:cNvPr id="344" name="直線コネクタ 343"/>
        <xdr:cNvCxnSpPr/>
      </xdr:nvCxnSpPr>
      <xdr:spPr>
        <a:xfrm flipV="1">
          <a:off x="9639300" y="13826110"/>
          <a:ext cx="838200" cy="10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153415</xdr:rowOff>
    </xdr:from>
    <xdr:to>
      <xdr:col>46</xdr:col>
      <xdr:colOff>38100</xdr:colOff>
      <xdr:row>81</xdr:row>
      <xdr:rowOff>83565</xdr:rowOff>
    </xdr:to>
    <xdr:sp macro="" textlink="">
      <xdr:nvSpPr>
        <xdr:cNvPr id="345" name="楕円 344"/>
        <xdr:cNvSpPr/>
      </xdr:nvSpPr>
      <xdr:spPr>
        <a:xfrm>
          <a:off x="8699500" y="1386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32765</xdr:rowOff>
    </xdr:from>
    <xdr:to>
      <xdr:col>50</xdr:col>
      <xdr:colOff>114300</xdr:colOff>
      <xdr:row>81</xdr:row>
      <xdr:rowOff>46862</xdr:rowOff>
    </xdr:to>
    <xdr:cxnSp macro="">
      <xdr:nvCxnSpPr>
        <xdr:cNvPr id="346" name="直線コネクタ 345"/>
        <xdr:cNvCxnSpPr/>
      </xdr:nvCxnSpPr>
      <xdr:spPr>
        <a:xfrm>
          <a:off x="8750300" y="13920215"/>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145035</xdr:rowOff>
    </xdr:from>
    <xdr:to>
      <xdr:col>36</xdr:col>
      <xdr:colOff>165100</xdr:colOff>
      <xdr:row>81</xdr:row>
      <xdr:rowOff>75185</xdr:rowOff>
    </xdr:to>
    <xdr:sp macro="" textlink="">
      <xdr:nvSpPr>
        <xdr:cNvPr id="347" name="楕円 346"/>
        <xdr:cNvSpPr/>
      </xdr:nvSpPr>
      <xdr:spPr>
        <a:xfrm>
          <a:off x="6921500" y="1386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62120</xdr:rowOff>
    </xdr:from>
    <xdr:ext cx="469744" cy="259045"/>
    <xdr:sp macro="" textlink="">
      <xdr:nvSpPr>
        <xdr:cNvPr id="348" name="n_1aveValue【公営住宅】&#10;一人当たり面積"/>
        <xdr:cNvSpPr txBox="1"/>
      </xdr:nvSpPr>
      <xdr:spPr>
        <a:xfrm>
          <a:off x="9391727" y="1446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5732</xdr:rowOff>
    </xdr:from>
    <xdr:ext cx="469744" cy="259045"/>
    <xdr:sp macro="" textlink="">
      <xdr:nvSpPr>
        <xdr:cNvPr id="349" name="n_2aveValue【公営住宅】&#10;一人当たり面積"/>
        <xdr:cNvSpPr txBox="1"/>
      </xdr:nvSpPr>
      <xdr:spPr>
        <a:xfrm>
          <a:off x="8515427" y="1440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53612</xdr:rowOff>
    </xdr:from>
    <xdr:ext cx="469744" cy="259045"/>
    <xdr:sp macro="" textlink="">
      <xdr:nvSpPr>
        <xdr:cNvPr id="350" name="n_3aveValue【公営住宅】&#10;一人当たり面積"/>
        <xdr:cNvSpPr txBox="1"/>
      </xdr:nvSpPr>
      <xdr:spPr>
        <a:xfrm>
          <a:off x="7626427" y="141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159656</xdr:rowOff>
    </xdr:from>
    <xdr:ext cx="469744" cy="259045"/>
    <xdr:sp macro="" textlink="">
      <xdr:nvSpPr>
        <xdr:cNvPr id="351" name="n_4aveValue【公営住宅】&#10;一人当たり面積"/>
        <xdr:cNvSpPr txBox="1"/>
      </xdr:nvSpPr>
      <xdr:spPr>
        <a:xfrm>
          <a:off x="6737427" y="1439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114189</xdr:rowOff>
    </xdr:from>
    <xdr:ext cx="469744" cy="259045"/>
    <xdr:sp macro="" textlink="">
      <xdr:nvSpPr>
        <xdr:cNvPr id="352" name="n_1mainValue【公営住宅】&#10;一人当たり面積"/>
        <xdr:cNvSpPr txBox="1"/>
      </xdr:nvSpPr>
      <xdr:spPr>
        <a:xfrm>
          <a:off x="9391727" y="13658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100092</xdr:rowOff>
    </xdr:from>
    <xdr:ext cx="469744" cy="259045"/>
    <xdr:sp macro="" textlink="">
      <xdr:nvSpPr>
        <xdr:cNvPr id="353" name="n_2mainValue【公営住宅】&#10;一人当たり面積"/>
        <xdr:cNvSpPr txBox="1"/>
      </xdr:nvSpPr>
      <xdr:spPr>
        <a:xfrm>
          <a:off x="8515427" y="13644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91712</xdr:rowOff>
    </xdr:from>
    <xdr:ext cx="469744" cy="259045"/>
    <xdr:sp macro="" textlink="">
      <xdr:nvSpPr>
        <xdr:cNvPr id="354" name="n_4mainValue【公営住宅】&#10;一人当たり面積"/>
        <xdr:cNvSpPr txBox="1"/>
      </xdr:nvSpPr>
      <xdr:spPr>
        <a:xfrm>
          <a:off x="6737427" y="13636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5" name="正方形/長方形 35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6" name="正方形/長方形 35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7" name="正方形/長方形 35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8" name="正方形/長方形 35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9" name="正方形/長方形 35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0" name="正方形/長方形 35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1" name="正方形/長方形 36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2" name="正方形/長方形 36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3" name="正方形/長方形 36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4" name="正方形/長方形 36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5" name="正方形/長方形 36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6" name="正方形/長方形 36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7" name="正方形/長方形 36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8" name="正方形/長方形 36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9" name="正方形/長方形 36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1" name="正方形/長方形 37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2" name="正方形/長方形 3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3" name="正方形/長方形 3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4" name="正方形/長方形 3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5" name="正方形/長方形 3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6" name="正方形/長方形 3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7" name="正方形/長方形 3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8" name="正方形/長方形 37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9" name="テキスト ボックス 37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0" name="直線コネクタ 37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1" name="テキスト ボックス 38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2" name="直線コネクタ 38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3" name="テキスト ボックス 38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4" name="直線コネクタ 38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5" name="テキスト ボックス 38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6" name="直線コネクタ 38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7" name="テキスト ボックス 38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8" name="直線コネクタ 38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9" name="テキスト ボックス 38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0" name="直線コネクタ 38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1" name="テキスト ボックス 39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2" name="直線コネクタ 39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3" name="テキスト ボックス 39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4" name="直線コネクタ 39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82731</xdr:rowOff>
    </xdr:from>
    <xdr:to>
      <xdr:col>85</xdr:col>
      <xdr:colOff>126364</xdr:colOff>
      <xdr:row>42</xdr:row>
      <xdr:rowOff>81099</xdr:rowOff>
    </xdr:to>
    <xdr:cxnSp macro="">
      <xdr:nvCxnSpPr>
        <xdr:cNvPr id="396" name="直線コネクタ 395"/>
        <xdr:cNvCxnSpPr/>
      </xdr:nvCxnSpPr>
      <xdr:spPr>
        <a:xfrm flipV="1">
          <a:off x="16318864" y="5912031"/>
          <a:ext cx="0" cy="136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405111" cy="259045"/>
    <xdr:sp macro="" textlink="">
      <xdr:nvSpPr>
        <xdr:cNvPr id="397" name="【認定こども園・幼稚園・保育所】&#10;有形固定資産減価償却率最小値テキスト"/>
        <xdr:cNvSpPr txBox="1"/>
      </xdr:nvSpPr>
      <xdr:spPr>
        <a:xfrm>
          <a:off x="16357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398" name="直線コネクタ 397"/>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29408</xdr:rowOff>
    </xdr:from>
    <xdr:ext cx="405111" cy="259045"/>
    <xdr:sp macro="" textlink="">
      <xdr:nvSpPr>
        <xdr:cNvPr id="399" name="【認定こども園・幼稚園・保育所】&#10;有形固定資産減価償却率最大値テキスト"/>
        <xdr:cNvSpPr txBox="1"/>
      </xdr:nvSpPr>
      <xdr:spPr>
        <a:xfrm>
          <a:off x="16357600" y="5687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82731</xdr:rowOff>
    </xdr:from>
    <xdr:to>
      <xdr:col>86</xdr:col>
      <xdr:colOff>25400</xdr:colOff>
      <xdr:row>34</xdr:row>
      <xdr:rowOff>82731</xdr:rowOff>
    </xdr:to>
    <xdr:cxnSp macro="">
      <xdr:nvCxnSpPr>
        <xdr:cNvPr id="400" name="直線コネクタ 399"/>
        <xdr:cNvCxnSpPr/>
      </xdr:nvCxnSpPr>
      <xdr:spPr>
        <a:xfrm>
          <a:off x="16230600" y="5912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25054</xdr:rowOff>
    </xdr:from>
    <xdr:ext cx="405111" cy="259045"/>
    <xdr:sp macro="" textlink="">
      <xdr:nvSpPr>
        <xdr:cNvPr id="401" name="【認定こども園・幼稚園・保育所】&#10;有形固定資産減価償却率平均値テキスト"/>
        <xdr:cNvSpPr txBox="1"/>
      </xdr:nvSpPr>
      <xdr:spPr>
        <a:xfrm>
          <a:off x="16357600" y="65401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46627</xdr:rowOff>
    </xdr:from>
    <xdr:to>
      <xdr:col>85</xdr:col>
      <xdr:colOff>177800</xdr:colOff>
      <xdr:row>38</xdr:row>
      <xdr:rowOff>148227</xdr:rowOff>
    </xdr:to>
    <xdr:sp macro="" textlink="">
      <xdr:nvSpPr>
        <xdr:cNvPr id="402" name="フローチャート: 判断 401"/>
        <xdr:cNvSpPr/>
      </xdr:nvSpPr>
      <xdr:spPr>
        <a:xfrm>
          <a:off x="162687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77651</xdr:rowOff>
    </xdr:from>
    <xdr:to>
      <xdr:col>81</xdr:col>
      <xdr:colOff>101600</xdr:colOff>
      <xdr:row>39</xdr:row>
      <xdr:rowOff>7801</xdr:rowOff>
    </xdr:to>
    <xdr:sp macro="" textlink="">
      <xdr:nvSpPr>
        <xdr:cNvPr id="403" name="フローチャート: 判断 402"/>
        <xdr:cNvSpPr/>
      </xdr:nvSpPr>
      <xdr:spPr>
        <a:xfrm>
          <a:off x="15430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66222</xdr:rowOff>
    </xdr:from>
    <xdr:to>
      <xdr:col>76</xdr:col>
      <xdr:colOff>165100</xdr:colOff>
      <xdr:row>38</xdr:row>
      <xdr:rowOff>167822</xdr:rowOff>
    </xdr:to>
    <xdr:sp macro="" textlink="">
      <xdr:nvSpPr>
        <xdr:cNvPr id="404" name="フローチャート: 判断 403"/>
        <xdr:cNvSpPr/>
      </xdr:nvSpPr>
      <xdr:spPr>
        <a:xfrm>
          <a:off x="14541500" y="6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107043</xdr:rowOff>
    </xdr:from>
    <xdr:to>
      <xdr:col>72</xdr:col>
      <xdr:colOff>38100</xdr:colOff>
      <xdr:row>39</xdr:row>
      <xdr:rowOff>37193</xdr:rowOff>
    </xdr:to>
    <xdr:sp macro="" textlink="">
      <xdr:nvSpPr>
        <xdr:cNvPr id="405" name="フローチャート: 判断 404"/>
        <xdr:cNvSpPr/>
      </xdr:nvSpPr>
      <xdr:spPr>
        <a:xfrm>
          <a:off x="13652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98878</xdr:rowOff>
    </xdr:from>
    <xdr:to>
      <xdr:col>67</xdr:col>
      <xdr:colOff>101600</xdr:colOff>
      <xdr:row>36</xdr:row>
      <xdr:rowOff>29028</xdr:rowOff>
    </xdr:to>
    <xdr:sp macro="" textlink="">
      <xdr:nvSpPr>
        <xdr:cNvPr id="406" name="フローチャート: 判断 405"/>
        <xdr:cNvSpPr/>
      </xdr:nvSpPr>
      <xdr:spPr>
        <a:xfrm>
          <a:off x="12763500" y="609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7" name="テキスト ボックス 40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8" name="テキスト ボックス 40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9" name="テキスト ボックス 40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0" name="テキスト ボックス 40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1" name="テキスト ボックス 41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31931</xdr:rowOff>
    </xdr:from>
    <xdr:to>
      <xdr:col>85</xdr:col>
      <xdr:colOff>177800</xdr:colOff>
      <xdr:row>34</xdr:row>
      <xdr:rowOff>133531</xdr:rowOff>
    </xdr:to>
    <xdr:sp macro="" textlink="">
      <xdr:nvSpPr>
        <xdr:cNvPr id="412" name="楕円 411"/>
        <xdr:cNvSpPr/>
      </xdr:nvSpPr>
      <xdr:spPr>
        <a:xfrm>
          <a:off x="16268700" y="586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156408</xdr:rowOff>
    </xdr:from>
    <xdr:ext cx="405111" cy="259045"/>
    <xdr:sp macro="" textlink="">
      <xdr:nvSpPr>
        <xdr:cNvPr id="413" name="【認定こども園・幼稚園・保育所】&#10;有形固定資産減価償却率該当値テキスト"/>
        <xdr:cNvSpPr txBox="1"/>
      </xdr:nvSpPr>
      <xdr:spPr>
        <a:xfrm>
          <a:off x="16357600" y="5814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118473</xdr:rowOff>
    </xdr:from>
    <xdr:to>
      <xdr:col>81</xdr:col>
      <xdr:colOff>101600</xdr:colOff>
      <xdr:row>34</xdr:row>
      <xdr:rowOff>48623</xdr:rowOff>
    </xdr:to>
    <xdr:sp macro="" textlink="">
      <xdr:nvSpPr>
        <xdr:cNvPr id="414" name="楕円 413"/>
        <xdr:cNvSpPr/>
      </xdr:nvSpPr>
      <xdr:spPr>
        <a:xfrm>
          <a:off x="15430500" y="577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169273</xdr:rowOff>
    </xdr:from>
    <xdr:to>
      <xdr:col>85</xdr:col>
      <xdr:colOff>127000</xdr:colOff>
      <xdr:row>34</xdr:row>
      <xdr:rowOff>82731</xdr:rowOff>
    </xdr:to>
    <xdr:cxnSp macro="">
      <xdr:nvCxnSpPr>
        <xdr:cNvPr id="415" name="直線コネクタ 414"/>
        <xdr:cNvCxnSpPr/>
      </xdr:nvCxnSpPr>
      <xdr:spPr>
        <a:xfrm>
          <a:off x="15481300" y="5827123"/>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134801</xdr:rowOff>
    </xdr:from>
    <xdr:to>
      <xdr:col>76</xdr:col>
      <xdr:colOff>165100</xdr:colOff>
      <xdr:row>35</xdr:row>
      <xdr:rowOff>64951</xdr:rowOff>
    </xdr:to>
    <xdr:sp macro="" textlink="">
      <xdr:nvSpPr>
        <xdr:cNvPr id="416" name="楕円 415"/>
        <xdr:cNvSpPr/>
      </xdr:nvSpPr>
      <xdr:spPr>
        <a:xfrm>
          <a:off x="14541500" y="596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169273</xdr:rowOff>
    </xdr:from>
    <xdr:to>
      <xdr:col>81</xdr:col>
      <xdr:colOff>50800</xdr:colOff>
      <xdr:row>35</xdr:row>
      <xdr:rowOff>14151</xdr:rowOff>
    </xdr:to>
    <xdr:cxnSp macro="">
      <xdr:nvCxnSpPr>
        <xdr:cNvPr id="417" name="直線コネクタ 416"/>
        <xdr:cNvCxnSpPr/>
      </xdr:nvCxnSpPr>
      <xdr:spPr>
        <a:xfrm flipV="1">
          <a:off x="14592300" y="5827123"/>
          <a:ext cx="889000" cy="18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138067</xdr:rowOff>
    </xdr:from>
    <xdr:to>
      <xdr:col>67</xdr:col>
      <xdr:colOff>101600</xdr:colOff>
      <xdr:row>42</xdr:row>
      <xdr:rowOff>68217</xdr:rowOff>
    </xdr:to>
    <xdr:sp macro="" textlink="">
      <xdr:nvSpPr>
        <xdr:cNvPr id="418" name="楕円 417"/>
        <xdr:cNvSpPr/>
      </xdr:nvSpPr>
      <xdr:spPr>
        <a:xfrm>
          <a:off x="12763500" y="716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170378</xdr:rowOff>
    </xdr:from>
    <xdr:ext cx="405111" cy="259045"/>
    <xdr:sp macro="" textlink="">
      <xdr:nvSpPr>
        <xdr:cNvPr id="419" name="n_1aveValue【認定こども園・幼稚園・保育所】&#10;有形固定資産減価償却率"/>
        <xdr:cNvSpPr txBox="1"/>
      </xdr:nvSpPr>
      <xdr:spPr>
        <a:xfrm>
          <a:off x="152660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158949</xdr:rowOff>
    </xdr:from>
    <xdr:ext cx="405111" cy="259045"/>
    <xdr:sp macro="" textlink="">
      <xdr:nvSpPr>
        <xdr:cNvPr id="420" name="n_2aveValue【認定こども園・幼稚園・保育所】&#10;有形固定資産減価償却率"/>
        <xdr:cNvSpPr txBox="1"/>
      </xdr:nvSpPr>
      <xdr:spPr>
        <a:xfrm>
          <a:off x="14389744"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53720</xdr:rowOff>
    </xdr:from>
    <xdr:ext cx="405111" cy="259045"/>
    <xdr:sp macro="" textlink="">
      <xdr:nvSpPr>
        <xdr:cNvPr id="421" name="n_3aveValue【認定こども園・幼稚園・保育所】&#10;有形固定資産減価償却率"/>
        <xdr:cNvSpPr txBox="1"/>
      </xdr:nvSpPr>
      <xdr:spPr>
        <a:xfrm>
          <a:off x="13500744" y="639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45555</xdr:rowOff>
    </xdr:from>
    <xdr:ext cx="405111" cy="259045"/>
    <xdr:sp macro="" textlink="">
      <xdr:nvSpPr>
        <xdr:cNvPr id="422" name="n_4aveValue【認定こども園・幼稚園・保育所】&#10;有形固定資産減価償却率"/>
        <xdr:cNvSpPr txBox="1"/>
      </xdr:nvSpPr>
      <xdr:spPr>
        <a:xfrm>
          <a:off x="12611744" y="587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65150</xdr:rowOff>
    </xdr:from>
    <xdr:ext cx="405111" cy="259045"/>
    <xdr:sp macro="" textlink="">
      <xdr:nvSpPr>
        <xdr:cNvPr id="423" name="n_1mainValue【認定こども園・幼稚園・保育所】&#10;有形固定資産減価償却率"/>
        <xdr:cNvSpPr txBox="1"/>
      </xdr:nvSpPr>
      <xdr:spPr>
        <a:xfrm>
          <a:off x="15266044" y="5551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81478</xdr:rowOff>
    </xdr:from>
    <xdr:ext cx="405111" cy="259045"/>
    <xdr:sp macro="" textlink="">
      <xdr:nvSpPr>
        <xdr:cNvPr id="424" name="n_2mainValue【認定こども園・幼稚園・保育所】&#10;有形固定資産減価償却率"/>
        <xdr:cNvSpPr txBox="1"/>
      </xdr:nvSpPr>
      <xdr:spPr>
        <a:xfrm>
          <a:off x="14389744" y="5739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59344</xdr:rowOff>
    </xdr:from>
    <xdr:ext cx="405111" cy="259045"/>
    <xdr:sp macro="" textlink="">
      <xdr:nvSpPr>
        <xdr:cNvPr id="425" name="n_4mainValue【認定こども園・幼稚園・保育所】&#10;有形固定資産減価償却率"/>
        <xdr:cNvSpPr txBox="1"/>
      </xdr:nvSpPr>
      <xdr:spPr>
        <a:xfrm>
          <a:off x="12611744" y="726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6" name="正方形/長方形 4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7" name="正方形/長方形 42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8" name="正方形/長方形 42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9" name="正方形/長方形 42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0" name="正方形/長方形 42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1" name="正方形/長方形 43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2" name="正方形/長方形 43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3" name="正方形/長方形 43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4" name="テキスト ボックス 43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5" name="直線コネクタ 43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6" name="直線コネクタ 43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7" name="テキスト ボックス 43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8" name="直線コネクタ 43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9" name="テキスト ボックス 43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0" name="直線コネクタ 43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1" name="テキスト ボックス 44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2" name="直線コネクタ 44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3" name="テキスト ボックス 44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4" name="直線コネクタ 44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5" name="テキスト ボックス 44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6" name="直線コネクタ 44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7" name="テキスト ボックス 44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156210</xdr:rowOff>
    </xdr:from>
    <xdr:to>
      <xdr:col>116</xdr:col>
      <xdr:colOff>62864</xdr:colOff>
      <xdr:row>41</xdr:row>
      <xdr:rowOff>72390</xdr:rowOff>
    </xdr:to>
    <xdr:cxnSp macro="">
      <xdr:nvCxnSpPr>
        <xdr:cNvPr id="449" name="直線コネクタ 448"/>
        <xdr:cNvCxnSpPr/>
      </xdr:nvCxnSpPr>
      <xdr:spPr>
        <a:xfrm flipV="1">
          <a:off x="22160864" y="564261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76217</xdr:rowOff>
    </xdr:from>
    <xdr:ext cx="469744" cy="259045"/>
    <xdr:sp macro="" textlink="">
      <xdr:nvSpPr>
        <xdr:cNvPr id="450" name="【認定こども園・幼稚園・保育所】&#10;一人当たり面積最小値テキスト"/>
        <xdr:cNvSpPr txBox="1"/>
      </xdr:nvSpPr>
      <xdr:spPr>
        <a:xfrm>
          <a:off x="22199600"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72390</xdr:rowOff>
    </xdr:from>
    <xdr:to>
      <xdr:col>116</xdr:col>
      <xdr:colOff>152400</xdr:colOff>
      <xdr:row>41</xdr:row>
      <xdr:rowOff>72390</xdr:rowOff>
    </xdr:to>
    <xdr:cxnSp macro="">
      <xdr:nvCxnSpPr>
        <xdr:cNvPr id="451" name="直線コネクタ 450"/>
        <xdr:cNvCxnSpPr/>
      </xdr:nvCxnSpPr>
      <xdr:spPr>
        <a:xfrm>
          <a:off x="22072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102887</xdr:rowOff>
    </xdr:from>
    <xdr:ext cx="469744" cy="259045"/>
    <xdr:sp macro="" textlink="">
      <xdr:nvSpPr>
        <xdr:cNvPr id="452" name="【認定こども園・幼稚園・保育所】&#10;一人当たり面積最大値テキスト"/>
        <xdr:cNvSpPr txBox="1"/>
      </xdr:nvSpPr>
      <xdr:spPr>
        <a:xfrm>
          <a:off x="22199600" y="541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156210</xdr:rowOff>
    </xdr:from>
    <xdr:to>
      <xdr:col>116</xdr:col>
      <xdr:colOff>152400</xdr:colOff>
      <xdr:row>32</xdr:row>
      <xdr:rowOff>156210</xdr:rowOff>
    </xdr:to>
    <xdr:cxnSp macro="">
      <xdr:nvCxnSpPr>
        <xdr:cNvPr id="453" name="直線コネクタ 452"/>
        <xdr:cNvCxnSpPr/>
      </xdr:nvCxnSpPr>
      <xdr:spPr>
        <a:xfrm>
          <a:off x="22072600" y="564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151147</xdr:rowOff>
    </xdr:from>
    <xdr:ext cx="469744" cy="259045"/>
    <xdr:sp macro="" textlink="">
      <xdr:nvSpPr>
        <xdr:cNvPr id="454" name="【認定こども園・幼稚園・保育所】&#10;一人当たり面積平均値テキスト"/>
        <xdr:cNvSpPr txBox="1"/>
      </xdr:nvSpPr>
      <xdr:spPr>
        <a:xfrm>
          <a:off x="22199600" y="632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128270</xdr:rowOff>
    </xdr:from>
    <xdr:to>
      <xdr:col>116</xdr:col>
      <xdr:colOff>114300</xdr:colOff>
      <xdr:row>38</xdr:row>
      <xdr:rowOff>58420</xdr:rowOff>
    </xdr:to>
    <xdr:sp macro="" textlink="">
      <xdr:nvSpPr>
        <xdr:cNvPr id="455" name="フローチャート: 判断 454"/>
        <xdr:cNvSpPr/>
      </xdr:nvSpPr>
      <xdr:spPr>
        <a:xfrm>
          <a:off x="22110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124460</xdr:rowOff>
    </xdr:from>
    <xdr:to>
      <xdr:col>112</xdr:col>
      <xdr:colOff>38100</xdr:colOff>
      <xdr:row>38</xdr:row>
      <xdr:rowOff>54610</xdr:rowOff>
    </xdr:to>
    <xdr:sp macro="" textlink="">
      <xdr:nvSpPr>
        <xdr:cNvPr id="456" name="フローチャート: 判断 455"/>
        <xdr:cNvSpPr/>
      </xdr:nvSpPr>
      <xdr:spPr>
        <a:xfrm>
          <a:off x="21272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135890</xdr:rowOff>
    </xdr:from>
    <xdr:to>
      <xdr:col>107</xdr:col>
      <xdr:colOff>101600</xdr:colOff>
      <xdr:row>38</xdr:row>
      <xdr:rowOff>66040</xdr:rowOff>
    </xdr:to>
    <xdr:sp macro="" textlink="">
      <xdr:nvSpPr>
        <xdr:cNvPr id="457" name="フローチャート: 判断 456"/>
        <xdr:cNvSpPr/>
      </xdr:nvSpPr>
      <xdr:spPr>
        <a:xfrm>
          <a:off x="20383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90170</xdr:rowOff>
    </xdr:from>
    <xdr:to>
      <xdr:col>102</xdr:col>
      <xdr:colOff>165100</xdr:colOff>
      <xdr:row>38</xdr:row>
      <xdr:rowOff>20320</xdr:rowOff>
    </xdr:to>
    <xdr:sp macro="" textlink="">
      <xdr:nvSpPr>
        <xdr:cNvPr id="458" name="フローチャート: 判断 457"/>
        <xdr:cNvSpPr/>
      </xdr:nvSpPr>
      <xdr:spPr>
        <a:xfrm>
          <a:off x="19494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74930</xdr:rowOff>
    </xdr:from>
    <xdr:to>
      <xdr:col>98</xdr:col>
      <xdr:colOff>38100</xdr:colOff>
      <xdr:row>38</xdr:row>
      <xdr:rowOff>5080</xdr:rowOff>
    </xdr:to>
    <xdr:sp macro="" textlink="">
      <xdr:nvSpPr>
        <xdr:cNvPr id="459" name="フローチャート: 判断 458"/>
        <xdr:cNvSpPr/>
      </xdr:nvSpPr>
      <xdr:spPr>
        <a:xfrm>
          <a:off x="18605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0" name="テキスト ボックス 45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1" name="テキスト ボックス 46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2" name="テキスト ボックス 46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3" name="テキスト ボックス 46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4" name="テキスト ボックス 46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465" name="楕円 464"/>
        <xdr:cNvSpPr/>
      </xdr:nvSpPr>
      <xdr:spPr>
        <a:xfrm>
          <a:off x="221107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15257</xdr:rowOff>
    </xdr:from>
    <xdr:ext cx="469744" cy="259045"/>
    <xdr:sp macro="" textlink="">
      <xdr:nvSpPr>
        <xdr:cNvPr id="466" name="【認定こども園・幼稚園・保育所】&#10;一人当たり面積該当値テキスト"/>
        <xdr:cNvSpPr txBox="1"/>
      </xdr:nvSpPr>
      <xdr:spPr>
        <a:xfrm>
          <a:off x="22199600"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86360</xdr:rowOff>
    </xdr:from>
    <xdr:to>
      <xdr:col>112</xdr:col>
      <xdr:colOff>38100</xdr:colOff>
      <xdr:row>40</xdr:row>
      <xdr:rowOff>16510</xdr:rowOff>
    </xdr:to>
    <xdr:sp macro="" textlink="">
      <xdr:nvSpPr>
        <xdr:cNvPr id="467" name="楕円 466"/>
        <xdr:cNvSpPr/>
      </xdr:nvSpPr>
      <xdr:spPr>
        <a:xfrm>
          <a:off x="21272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87630</xdr:rowOff>
    </xdr:from>
    <xdr:to>
      <xdr:col>116</xdr:col>
      <xdr:colOff>63500</xdr:colOff>
      <xdr:row>39</xdr:row>
      <xdr:rowOff>137160</xdr:rowOff>
    </xdr:to>
    <xdr:cxnSp macro="">
      <xdr:nvCxnSpPr>
        <xdr:cNvPr id="468" name="直線コネクタ 467"/>
        <xdr:cNvCxnSpPr/>
      </xdr:nvCxnSpPr>
      <xdr:spPr>
        <a:xfrm flipV="1">
          <a:off x="21323300" y="677418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78740</xdr:rowOff>
    </xdr:from>
    <xdr:to>
      <xdr:col>107</xdr:col>
      <xdr:colOff>101600</xdr:colOff>
      <xdr:row>40</xdr:row>
      <xdr:rowOff>8890</xdr:rowOff>
    </xdr:to>
    <xdr:sp macro="" textlink="">
      <xdr:nvSpPr>
        <xdr:cNvPr id="469" name="楕円 468"/>
        <xdr:cNvSpPr/>
      </xdr:nvSpPr>
      <xdr:spPr>
        <a:xfrm>
          <a:off x="203835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129540</xdr:rowOff>
    </xdr:from>
    <xdr:to>
      <xdr:col>111</xdr:col>
      <xdr:colOff>177800</xdr:colOff>
      <xdr:row>39</xdr:row>
      <xdr:rowOff>137160</xdr:rowOff>
    </xdr:to>
    <xdr:cxnSp macro="">
      <xdr:nvCxnSpPr>
        <xdr:cNvPr id="470" name="直線コネクタ 469"/>
        <xdr:cNvCxnSpPr/>
      </xdr:nvCxnSpPr>
      <xdr:spPr>
        <a:xfrm>
          <a:off x="20434300" y="68160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113030</xdr:rowOff>
    </xdr:from>
    <xdr:to>
      <xdr:col>98</xdr:col>
      <xdr:colOff>38100</xdr:colOff>
      <xdr:row>40</xdr:row>
      <xdr:rowOff>43180</xdr:rowOff>
    </xdr:to>
    <xdr:sp macro="" textlink="">
      <xdr:nvSpPr>
        <xdr:cNvPr id="471" name="楕円 470"/>
        <xdr:cNvSpPr/>
      </xdr:nvSpPr>
      <xdr:spPr>
        <a:xfrm>
          <a:off x="18605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36</xdr:row>
      <xdr:rowOff>71137</xdr:rowOff>
    </xdr:from>
    <xdr:ext cx="469744" cy="259045"/>
    <xdr:sp macro="" textlink="">
      <xdr:nvSpPr>
        <xdr:cNvPr id="472" name="n_1aveValue【認定こども園・幼稚園・保育所】&#10;一人当たり面積"/>
        <xdr:cNvSpPr txBox="1"/>
      </xdr:nvSpPr>
      <xdr:spPr>
        <a:xfrm>
          <a:off x="21075727" y="624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82567</xdr:rowOff>
    </xdr:from>
    <xdr:ext cx="469744" cy="259045"/>
    <xdr:sp macro="" textlink="">
      <xdr:nvSpPr>
        <xdr:cNvPr id="473" name="n_2aveValue【認定こども園・幼稚園・保育所】&#10;一人当たり面積"/>
        <xdr:cNvSpPr txBox="1"/>
      </xdr:nvSpPr>
      <xdr:spPr>
        <a:xfrm>
          <a:off x="201994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36847</xdr:rowOff>
    </xdr:from>
    <xdr:ext cx="469744" cy="259045"/>
    <xdr:sp macro="" textlink="">
      <xdr:nvSpPr>
        <xdr:cNvPr id="474" name="n_3aveValue【認定こども園・幼稚園・保育所】&#10;一人当たり面積"/>
        <xdr:cNvSpPr txBox="1"/>
      </xdr:nvSpPr>
      <xdr:spPr>
        <a:xfrm>
          <a:off x="19310427"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21607</xdr:rowOff>
    </xdr:from>
    <xdr:ext cx="469744" cy="259045"/>
    <xdr:sp macro="" textlink="">
      <xdr:nvSpPr>
        <xdr:cNvPr id="475" name="n_4aveValue【認定こども園・幼稚園・保育所】&#10;一人当たり面積"/>
        <xdr:cNvSpPr txBox="1"/>
      </xdr:nvSpPr>
      <xdr:spPr>
        <a:xfrm>
          <a:off x="18421427"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7637</xdr:rowOff>
    </xdr:from>
    <xdr:ext cx="469744" cy="259045"/>
    <xdr:sp macro="" textlink="">
      <xdr:nvSpPr>
        <xdr:cNvPr id="476" name="n_1mainValue【認定こども園・幼稚園・保育所】&#10;一人当たり面積"/>
        <xdr:cNvSpPr txBox="1"/>
      </xdr:nvSpPr>
      <xdr:spPr>
        <a:xfrm>
          <a:off x="21075727" y="686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17</xdr:rowOff>
    </xdr:from>
    <xdr:ext cx="469744" cy="259045"/>
    <xdr:sp macro="" textlink="">
      <xdr:nvSpPr>
        <xdr:cNvPr id="477" name="n_2mainValue【認定こども園・幼稚園・保育所】&#10;一人当たり面積"/>
        <xdr:cNvSpPr txBox="1"/>
      </xdr:nvSpPr>
      <xdr:spPr>
        <a:xfrm>
          <a:off x="20199427" y="685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34307</xdr:rowOff>
    </xdr:from>
    <xdr:ext cx="469744" cy="259045"/>
    <xdr:sp macro="" textlink="">
      <xdr:nvSpPr>
        <xdr:cNvPr id="478" name="n_4mainValue【認定こども園・幼稚園・保育所】&#10;一人当たり面積"/>
        <xdr:cNvSpPr txBox="1"/>
      </xdr:nvSpPr>
      <xdr:spPr>
        <a:xfrm>
          <a:off x="184214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9" name="正方形/長方形 4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0" name="正方形/長方形 4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1" name="正方形/長方形 4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2" name="正方形/長方形 4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3" name="正方形/長方形 4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4" name="正方形/長方形 4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5" name="正方形/長方形 4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6" name="正方形/長方形 48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7" name="テキスト ボックス 48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8" name="直線コネクタ 48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9" name="テキスト ボックス 48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0" name="直線コネクタ 48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1" name="テキスト ボックス 49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2" name="直線コネクタ 49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3" name="テキスト ボックス 49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4" name="直線コネクタ 49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5" name="テキスト ボックス 49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6" name="直線コネクタ 49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7" name="テキスト ボックス 49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8" name="直線コネクタ 49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9" name="テキスト ボックス 49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0" name="直線コネクタ 49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1" name="テキスト ボックス 50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142875</xdr:rowOff>
    </xdr:from>
    <xdr:to>
      <xdr:col>85</xdr:col>
      <xdr:colOff>126364</xdr:colOff>
      <xdr:row>63</xdr:row>
      <xdr:rowOff>40005</xdr:rowOff>
    </xdr:to>
    <xdr:cxnSp macro="">
      <xdr:nvCxnSpPr>
        <xdr:cNvPr id="503" name="直線コネクタ 502"/>
        <xdr:cNvCxnSpPr/>
      </xdr:nvCxnSpPr>
      <xdr:spPr>
        <a:xfrm flipV="1">
          <a:off x="16318864" y="9744075"/>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43832</xdr:rowOff>
    </xdr:from>
    <xdr:ext cx="405111" cy="259045"/>
    <xdr:sp macro="" textlink="">
      <xdr:nvSpPr>
        <xdr:cNvPr id="504" name="【学校施設】&#10;有形固定資産減価償却率最小値テキスト"/>
        <xdr:cNvSpPr txBox="1"/>
      </xdr:nvSpPr>
      <xdr:spPr>
        <a:xfrm>
          <a:off x="16357600" y="1084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40005</xdr:rowOff>
    </xdr:from>
    <xdr:to>
      <xdr:col>86</xdr:col>
      <xdr:colOff>25400</xdr:colOff>
      <xdr:row>63</xdr:row>
      <xdr:rowOff>40005</xdr:rowOff>
    </xdr:to>
    <xdr:cxnSp macro="">
      <xdr:nvCxnSpPr>
        <xdr:cNvPr id="505" name="直線コネクタ 504"/>
        <xdr:cNvCxnSpPr/>
      </xdr:nvCxnSpPr>
      <xdr:spPr>
        <a:xfrm>
          <a:off x="16230600" y="1084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89552</xdr:rowOff>
    </xdr:from>
    <xdr:ext cx="405111" cy="259045"/>
    <xdr:sp macro="" textlink="">
      <xdr:nvSpPr>
        <xdr:cNvPr id="506" name="【学校施設】&#10;有形固定資産減価償却率最大値テキスト"/>
        <xdr:cNvSpPr txBox="1"/>
      </xdr:nvSpPr>
      <xdr:spPr>
        <a:xfrm>
          <a:off x="16357600" y="951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142875</xdr:rowOff>
    </xdr:from>
    <xdr:to>
      <xdr:col>86</xdr:col>
      <xdr:colOff>25400</xdr:colOff>
      <xdr:row>56</xdr:row>
      <xdr:rowOff>142875</xdr:rowOff>
    </xdr:to>
    <xdr:cxnSp macro="">
      <xdr:nvCxnSpPr>
        <xdr:cNvPr id="507" name="直線コネクタ 506"/>
        <xdr:cNvCxnSpPr/>
      </xdr:nvCxnSpPr>
      <xdr:spPr>
        <a:xfrm>
          <a:off x="16230600" y="974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8272</xdr:rowOff>
    </xdr:from>
    <xdr:ext cx="405111" cy="259045"/>
    <xdr:sp macro="" textlink="">
      <xdr:nvSpPr>
        <xdr:cNvPr id="508" name="【学校施設】&#10;有形固定資産減価償却率平均値テキスト"/>
        <xdr:cNvSpPr txBox="1"/>
      </xdr:nvSpPr>
      <xdr:spPr>
        <a:xfrm>
          <a:off x="16357600" y="1012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509" name="フローチャート: 判断 508"/>
        <xdr:cNvSpPr/>
      </xdr:nvSpPr>
      <xdr:spPr>
        <a:xfrm>
          <a:off x="162687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13970</xdr:rowOff>
    </xdr:from>
    <xdr:to>
      <xdr:col>81</xdr:col>
      <xdr:colOff>101600</xdr:colOff>
      <xdr:row>60</xdr:row>
      <xdr:rowOff>115570</xdr:rowOff>
    </xdr:to>
    <xdr:sp macro="" textlink="">
      <xdr:nvSpPr>
        <xdr:cNvPr id="510" name="フローチャート: 判断 509"/>
        <xdr:cNvSpPr/>
      </xdr:nvSpPr>
      <xdr:spPr>
        <a:xfrm>
          <a:off x="15430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511" name="フローチャート: 判断 510"/>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512" name="フローチャート: 判断 511"/>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513" name="フローチャート: 判断 512"/>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4" name="テキスト ボックス 51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5" name="テキスト ボックス 51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6" name="テキスト ボックス 51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7" name="テキスト ボックス 51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8" name="テキスト ボックス 51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170180</xdr:rowOff>
    </xdr:from>
    <xdr:to>
      <xdr:col>85</xdr:col>
      <xdr:colOff>177800</xdr:colOff>
      <xdr:row>61</xdr:row>
      <xdr:rowOff>100330</xdr:rowOff>
    </xdr:to>
    <xdr:sp macro="" textlink="">
      <xdr:nvSpPr>
        <xdr:cNvPr id="519" name="楕円 518"/>
        <xdr:cNvSpPr/>
      </xdr:nvSpPr>
      <xdr:spPr>
        <a:xfrm>
          <a:off x="162687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148607</xdr:rowOff>
    </xdr:from>
    <xdr:ext cx="405111" cy="259045"/>
    <xdr:sp macro="" textlink="">
      <xdr:nvSpPr>
        <xdr:cNvPr id="520" name="【学校施設】&#10;有形固定資産減価償却率該当値テキスト"/>
        <xdr:cNvSpPr txBox="1"/>
      </xdr:nvSpPr>
      <xdr:spPr>
        <a:xfrm>
          <a:off x="16357600"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120650</xdr:rowOff>
    </xdr:from>
    <xdr:to>
      <xdr:col>81</xdr:col>
      <xdr:colOff>101600</xdr:colOff>
      <xdr:row>61</xdr:row>
      <xdr:rowOff>50800</xdr:rowOff>
    </xdr:to>
    <xdr:sp macro="" textlink="">
      <xdr:nvSpPr>
        <xdr:cNvPr id="521" name="楕円 520"/>
        <xdr:cNvSpPr/>
      </xdr:nvSpPr>
      <xdr:spPr>
        <a:xfrm>
          <a:off x="15430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0</xdr:rowOff>
    </xdr:from>
    <xdr:to>
      <xdr:col>85</xdr:col>
      <xdr:colOff>127000</xdr:colOff>
      <xdr:row>61</xdr:row>
      <xdr:rowOff>49530</xdr:rowOff>
    </xdr:to>
    <xdr:cxnSp macro="">
      <xdr:nvCxnSpPr>
        <xdr:cNvPr id="522" name="直線コネクタ 521"/>
        <xdr:cNvCxnSpPr/>
      </xdr:nvCxnSpPr>
      <xdr:spPr>
        <a:xfrm>
          <a:off x="15481300" y="1045845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116840</xdr:rowOff>
    </xdr:from>
    <xdr:to>
      <xdr:col>76</xdr:col>
      <xdr:colOff>165100</xdr:colOff>
      <xdr:row>61</xdr:row>
      <xdr:rowOff>46990</xdr:rowOff>
    </xdr:to>
    <xdr:sp macro="" textlink="">
      <xdr:nvSpPr>
        <xdr:cNvPr id="523" name="楕円 522"/>
        <xdr:cNvSpPr/>
      </xdr:nvSpPr>
      <xdr:spPr>
        <a:xfrm>
          <a:off x="145415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167640</xdr:rowOff>
    </xdr:from>
    <xdr:to>
      <xdr:col>81</xdr:col>
      <xdr:colOff>50800</xdr:colOff>
      <xdr:row>61</xdr:row>
      <xdr:rowOff>0</xdr:rowOff>
    </xdr:to>
    <xdr:cxnSp macro="">
      <xdr:nvCxnSpPr>
        <xdr:cNvPr id="524" name="直線コネクタ 523"/>
        <xdr:cNvCxnSpPr/>
      </xdr:nvCxnSpPr>
      <xdr:spPr>
        <a:xfrm>
          <a:off x="14592300" y="104546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147320</xdr:rowOff>
    </xdr:from>
    <xdr:to>
      <xdr:col>67</xdr:col>
      <xdr:colOff>101600</xdr:colOff>
      <xdr:row>60</xdr:row>
      <xdr:rowOff>77470</xdr:rowOff>
    </xdr:to>
    <xdr:sp macro="" textlink="">
      <xdr:nvSpPr>
        <xdr:cNvPr id="525" name="楕円 524"/>
        <xdr:cNvSpPr/>
      </xdr:nvSpPr>
      <xdr:spPr>
        <a:xfrm>
          <a:off x="127635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132097</xdr:rowOff>
    </xdr:from>
    <xdr:ext cx="405111" cy="259045"/>
    <xdr:sp macro="" textlink="">
      <xdr:nvSpPr>
        <xdr:cNvPr id="526" name="n_1aveValue【学校施設】&#10;有形固定資産減価償却率"/>
        <xdr:cNvSpPr txBox="1"/>
      </xdr:nvSpPr>
      <xdr:spPr>
        <a:xfrm>
          <a:off x="152660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130192</xdr:rowOff>
    </xdr:from>
    <xdr:ext cx="405111" cy="259045"/>
    <xdr:sp macro="" textlink="">
      <xdr:nvSpPr>
        <xdr:cNvPr id="527" name="n_2aveValue【学校施設】&#10;有形固定資産減価償却率"/>
        <xdr:cNvSpPr txBox="1"/>
      </xdr:nvSpPr>
      <xdr:spPr>
        <a:xfrm>
          <a:off x="14389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101617</xdr:rowOff>
    </xdr:from>
    <xdr:ext cx="405111" cy="259045"/>
    <xdr:sp macro="" textlink="">
      <xdr:nvSpPr>
        <xdr:cNvPr id="528" name="n_3aveValue【学校施設】&#10;有形固定資産減価償却率"/>
        <xdr:cNvSpPr txBox="1"/>
      </xdr:nvSpPr>
      <xdr:spPr>
        <a:xfrm>
          <a:off x="13500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92092</xdr:rowOff>
    </xdr:from>
    <xdr:ext cx="405111" cy="259045"/>
    <xdr:sp macro="" textlink="">
      <xdr:nvSpPr>
        <xdr:cNvPr id="529" name="n_4aveValue【学校施設】&#10;有形固定資産減価償却率"/>
        <xdr:cNvSpPr txBox="1"/>
      </xdr:nvSpPr>
      <xdr:spPr>
        <a:xfrm>
          <a:off x="12611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41927</xdr:rowOff>
    </xdr:from>
    <xdr:ext cx="405111" cy="259045"/>
    <xdr:sp macro="" textlink="">
      <xdr:nvSpPr>
        <xdr:cNvPr id="530" name="n_1mainValue【学校施設】&#10;有形固定資産減価償却率"/>
        <xdr:cNvSpPr txBox="1"/>
      </xdr:nvSpPr>
      <xdr:spPr>
        <a:xfrm>
          <a:off x="15266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38117</xdr:rowOff>
    </xdr:from>
    <xdr:ext cx="405111" cy="259045"/>
    <xdr:sp macro="" textlink="">
      <xdr:nvSpPr>
        <xdr:cNvPr id="531" name="n_2mainValue【学校施設】&#10;有形固定資産減価償却率"/>
        <xdr:cNvSpPr txBox="1"/>
      </xdr:nvSpPr>
      <xdr:spPr>
        <a:xfrm>
          <a:off x="14389744"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68597</xdr:rowOff>
    </xdr:from>
    <xdr:ext cx="405111" cy="259045"/>
    <xdr:sp macro="" textlink="">
      <xdr:nvSpPr>
        <xdr:cNvPr id="532" name="n_4mainValue【学校施設】&#10;有形固定資産減価償却率"/>
        <xdr:cNvSpPr txBox="1"/>
      </xdr:nvSpPr>
      <xdr:spPr>
        <a:xfrm>
          <a:off x="12611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3" name="正方形/長方形 53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4" name="正方形/長方形 53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5" name="正方形/長方形 53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6" name="正方形/長方形 53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7" name="正方形/長方形 53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8" name="正方形/長方形 53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9" name="正方形/長方形 53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0" name="正方形/長方形 53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1" name="テキスト ボックス 54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2" name="直線コネクタ 54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3" name="テキスト ボックス 54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44" name="直線コネクタ 54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45" name="テキスト ボックス 54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6" name="直線コネクタ 54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7" name="テキスト ボックス 54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8" name="直線コネクタ 54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9" name="テキスト ボックス 54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0" name="直線コネクタ 54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1" name="テキスト ボックス 55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2" name="直線コネクタ 55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3" name="テキスト ボックス 55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167336</xdr:rowOff>
    </xdr:from>
    <xdr:to>
      <xdr:col>116</xdr:col>
      <xdr:colOff>62864</xdr:colOff>
      <xdr:row>63</xdr:row>
      <xdr:rowOff>110642</xdr:rowOff>
    </xdr:to>
    <xdr:cxnSp macro="">
      <xdr:nvCxnSpPr>
        <xdr:cNvPr id="555" name="直線コネクタ 554"/>
        <xdr:cNvCxnSpPr/>
      </xdr:nvCxnSpPr>
      <xdr:spPr>
        <a:xfrm flipV="1">
          <a:off x="22160864" y="9597086"/>
          <a:ext cx="0" cy="1314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114469</xdr:rowOff>
    </xdr:from>
    <xdr:ext cx="469744" cy="259045"/>
    <xdr:sp macro="" textlink="">
      <xdr:nvSpPr>
        <xdr:cNvPr id="556" name="【学校施設】&#10;一人当たり面積最小値テキスト"/>
        <xdr:cNvSpPr txBox="1"/>
      </xdr:nvSpPr>
      <xdr:spPr>
        <a:xfrm>
          <a:off x="22199600" y="1091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110642</xdr:rowOff>
    </xdr:from>
    <xdr:to>
      <xdr:col>116</xdr:col>
      <xdr:colOff>152400</xdr:colOff>
      <xdr:row>63</xdr:row>
      <xdr:rowOff>110642</xdr:rowOff>
    </xdr:to>
    <xdr:cxnSp macro="">
      <xdr:nvCxnSpPr>
        <xdr:cNvPr id="557" name="直線コネクタ 556"/>
        <xdr:cNvCxnSpPr/>
      </xdr:nvCxnSpPr>
      <xdr:spPr>
        <a:xfrm>
          <a:off x="22072600" y="1091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114013</xdr:rowOff>
    </xdr:from>
    <xdr:ext cx="469744" cy="259045"/>
    <xdr:sp macro="" textlink="">
      <xdr:nvSpPr>
        <xdr:cNvPr id="558" name="【学校施設】&#10;一人当たり面積最大値テキスト"/>
        <xdr:cNvSpPr txBox="1"/>
      </xdr:nvSpPr>
      <xdr:spPr>
        <a:xfrm>
          <a:off x="22199600" y="937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167336</xdr:rowOff>
    </xdr:from>
    <xdr:to>
      <xdr:col>116</xdr:col>
      <xdr:colOff>152400</xdr:colOff>
      <xdr:row>55</xdr:row>
      <xdr:rowOff>167336</xdr:rowOff>
    </xdr:to>
    <xdr:cxnSp macro="">
      <xdr:nvCxnSpPr>
        <xdr:cNvPr id="559" name="直線コネクタ 558"/>
        <xdr:cNvCxnSpPr/>
      </xdr:nvCxnSpPr>
      <xdr:spPr>
        <a:xfrm>
          <a:off x="22072600" y="959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57573</xdr:rowOff>
    </xdr:from>
    <xdr:ext cx="469744" cy="259045"/>
    <xdr:sp macro="" textlink="">
      <xdr:nvSpPr>
        <xdr:cNvPr id="560" name="【学校施設】&#10;一人当たり面積平均値テキスト"/>
        <xdr:cNvSpPr txBox="1"/>
      </xdr:nvSpPr>
      <xdr:spPr>
        <a:xfrm>
          <a:off x="22199600" y="103445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34696</xdr:rowOff>
    </xdr:from>
    <xdr:to>
      <xdr:col>116</xdr:col>
      <xdr:colOff>114300</xdr:colOff>
      <xdr:row>61</xdr:row>
      <xdr:rowOff>136296</xdr:rowOff>
    </xdr:to>
    <xdr:sp macro="" textlink="">
      <xdr:nvSpPr>
        <xdr:cNvPr id="561" name="フローチャート: 判断 560"/>
        <xdr:cNvSpPr/>
      </xdr:nvSpPr>
      <xdr:spPr>
        <a:xfrm>
          <a:off x="221107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33325</xdr:rowOff>
    </xdr:from>
    <xdr:to>
      <xdr:col>112</xdr:col>
      <xdr:colOff>38100</xdr:colOff>
      <xdr:row>61</xdr:row>
      <xdr:rowOff>134925</xdr:rowOff>
    </xdr:to>
    <xdr:sp macro="" textlink="">
      <xdr:nvSpPr>
        <xdr:cNvPr id="562" name="フローチャート: 判断 561"/>
        <xdr:cNvSpPr/>
      </xdr:nvSpPr>
      <xdr:spPr>
        <a:xfrm>
          <a:off x="21272500" y="1049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30125</xdr:rowOff>
    </xdr:from>
    <xdr:to>
      <xdr:col>107</xdr:col>
      <xdr:colOff>101600</xdr:colOff>
      <xdr:row>61</xdr:row>
      <xdr:rowOff>131725</xdr:rowOff>
    </xdr:to>
    <xdr:sp macro="" textlink="">
      <xdr:nvSpPr>
        <xdr:cNvPr id="563" name="フローチャート: 判断 562"/>
        <xdr:cNvSpPr/>
      </xdr:nvSpPr>
      <xdr:spPr>
        <a:xfrm>
          <a:off x="20383500" y="104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27381</xdr:rowOff>
    </xdr:from>
    <xdr:to>
      <xdr:col>102</xdr:col>
      <xdr:colOff>165100</xdr:colOff>
      <xdr:row>61</xdr:row>
      <xdr:rowOff>128981</xdr:rowOff>
    </xdr:to>
    <xdr:sp macro="" textlink="">
      <xdr:nvSpPr>
        <xdr:cNvPr id="564" name="フローチャート: 判断 563"/>
        <xdr:cNvSpPr/>
      </xdr:nvSpPr>
      <xdr:spPr>
        <a:xfrm>
          <a:off x="19494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47498</xdr:rowOff>
    </xdr:from>
    <xdr:to>
      <xdr:col>98</xdr:col>
      <xdr:colOff>38100</xdr:colOff>
      <xdr:row>61</xdr:row>
      <xdr:rowOff>149098</xdr:rowOff>
    </xdr:to>
    <xdr:sp macro="" textlink="">
      <xdr:nvSpPr>
        <xdr:cNvPr id="565" name="フローチャート: 判断 564"/>
        <xdr:cNvSpPr/>
      </xdr:nvSpPr>
      <xdr:spPr>
        <a:xfrm>
          <a:off x="186055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6" name="テキスト ボックス 56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7" name="テキスト ボックス 56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8" name="テキスト ボックス 56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9" name="テキスト ボックス 56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0" name="テキスト ボックス 56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47955</xdr:rowOff>
    </xdr:from>
    <xdr:to>
      <xdr:col>116</xdr:col>
      <xdr:colOff>114300</xdr:colOff>
      <xdr:row>61</xdr:row>
      <xdr:rowOff>149555</xdr:rowOff>
    </xdr:to>
    <xdr:sp macro="" textlink="">
      <xdr:nvSpPr>
        <xdr:cNvPr id="571" name="楕円 570"/>
        <xdr:cNvSpPr/>
      </xdr:nvSpPr>
      <xdr:spPr>
        <a:xfrm>
          <a:off x="22110700" y="1050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26382</xdr:rowOff>
    </xdr:from>
    <xdr:ext cx="469744" cy="259045"/>
    <xdr:sp macro="" textlink="">
      <xdr:nvSpPr>
        <xdr:cNvPr id="572" name="【学校施設】&#10;一人当たり面積該当値テキスト"/>
        <xdr:cNvSpPr txBox="1"/>
      </xdr:nvSpPr>
      <xdr:spPr>
        <a:xfrm>
          <a:off x="22199600" y="1048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139395</xdr:rowOff>
    </xdr:from>
    <xdr:to>
      <xdr:col>112</xdr:col>
      <xdr:colOff>38100</xdr:colOff>
      <xdr:row>62</xdr:row>
      <xdr:rowOff>69545</xdr:rowOff>
    </xdr:to>
    <xdr:sp macro="" textlink="">
      <xdr:nvSpPr>
        <xdr:cNvPr id="573" name="楕円 572"/>
        <xdr:cNvSpPr/>
      </xdr:nvSpPr>
      <xdr:spPr>
        <a:xfrm>
          <a:off x="21272500" y="1059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98755</xdr:rowOff>
    </xdr:from>
    <xdr:to>
      <xdr:col>116</xdr:col>
      <xdr:colOff>63500</xdr:colOff>
      <xdr:row>62</xdr:row>
      <xdr:rowOff>18745</xdr:rowOff>
    </xdr:to>
    <xdr:cxnSp macro="">
      <xdr:nvCxnSpPr>
        <xdr:cNvPr id="574" name="直線コネクタ 573"/>
        <xdr:cNvCxnSpPr/>
      </xdr:nvCxnSpPr>
      <xdr:spPr>
        <a:xfrm flipV="1">
          <a:off x="21323300" y="10557205"/>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12751</xdr:rowOff>
    </xdr:from>
    <xdr:to>
      <xdr:col>107</xdr:col>
      <xdr:colOff>101600</xdr:colOff>
      <xdr:row>61</xdr:row>
      <xdr:rowOff>114351</xdr:rowOff>
    </xdr:to>
    <xdr:sp macro="" textlink="">
      <xdr:nvSpPr>
        <xdr:cNvPr id="575" name="楕円 574"/>
        <xdr:cNvSpPr/>
      </xdr:nvSpPr>
      <xdr:spPr>
        <a:xfrm>
          <a:off x="20383500" y="1047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63551</xdr:rowOff>
    </xdr:from>
    <xdr:to>
      <xdr:col>111</xdr:col>
      <xdr:colOff>177800</xdr:colOff>
      <xdr:row>62</xdr:row>
      <xdr:rowOff>18745</xdr:rowOff>
    </xdr:to>
    <xdr:cxnSp macro="">
      <xdr:nvCxnSpPr>
        <xdr:cNvPr id="576" name="直線コネクタ 575"/>
        <xdr:cNvCxnSpPr/>
      </xdr:nvCxnSpPr>
      <xdr:spPr>
        <a:xfrm>
          <a:off x="20434300" y="10522001"/>
          <a:ext cx="889000" cy="12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119279</xdr:rowOff>
    </xdr:from>
    <xdr:to>
      <xdr:col>98</xdr:col>
      <xdr:colOff>38100</xdr:colOff>
      <xdr:row>62</xdr:row>
      <xdr:rowOff>49429</xdr:rowOff>
    </xdr:to>
    <xdr:sp macro="" textlink="">
      <xdr:nvSpPr>
        <xdr:cNvPr id="577" name="楕円 576"/>
        <xdr:cNvSpPr/>
      </xdr:nvSpPr>
      <xdr:spPr>
        <a:xfrm>
          <a:off x="18605500" y="1057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151452</xdr:rowOff>
    </xdr:from>
    <xdr:ext cx="469744" cy="259045"/>
    <xdr:sp macro="" textlink="">
      <xdr:nvSpPr>
        <xdr:cNvPr id="578" name="n_1aveValue【学校施設】&#10;一人当たり面積"/>
        <xdr:cNvSpPr txBox="1"/>
      </xdr:nvSpPr>
      <xdr:spPr>
        <a:xfrm>
          <a:off x="21075727" y="1026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122852</xdr:rowOff>
    </xdr:from>
    <xdr:ext cx="469744" cy="259045"/>
    <xdr:sp macro="" textlink="">
      <xdr:nvSpPr>
        <xdr:cNvPr id="579" name="n_2aveValue【学校施設】&#10;一人当たり面積"/>
        <xdr:cNvSpPr txBox="1"/>
      </xdr:nvSpPr>
      <xdr:spPr>
        <a:xfrm>
          <a:off x="20199427" y="10581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145508</xdr:rowOff>
    </xdr:from>
    <xdr:ext cx="469744" cy="259045"/>
    <xdr:sp macro="" textlink="">
      <xdr:nvSpPr>
        <xdr:cNvPr id="580" name="n_3aveValue【学校施設】&#10;一人当たり面積"/>
        <xdr:cNvSpPr txBox="1"/>
      </xdr:nvSpPr>
      <xdr:spPr>
        <a:xfrm>
          <a:off x="19310427" y="1026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165625</xdr:rowOff>
    </xdr:from>
    <xdr:ext cx="469744" cy="259045"/>
    <xdr:sp macro="" textlink="">
      <xdr:nvSpPr>
        <xdr:cNvPr id="581" name="n_4aveValue【学校施設】&#10;一人当たり面積"/>
        <xdr:cNvSpPr txBox="1"/>
      </xdr:nvSpPr>
      <xdr:spPr>
        <a:xfrm>
          <a:off x="18421427" y="1028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60672</xdr:rowOff>
    </xdr:from>
    <xdr:ext cx="469744" cy="259045"/>
    <xdr:sp macro="" textlink="">
      <xdr:nvSpPr>
        <xdr:cNvPr id="582" name="n_1mainValue【学校施設】&#10;一人当たり面積"/>
        <xdr:cNvSpPr txBox="1"/>
      </xdr:nvSpPr>
      <xdr:spPr>
        <a:xfrm>
          <a:off x="21075727" y="106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130878</xdr:rowOff>
    </xdr:from>
    <xdr:ext cx="469744" cy="259045"/>
    <xdr:sp macro="" textlink="">
      <xdr:nvSpPr>
        <xdr:cNvPr id="583" name="n_2mainValue【学校施設】&#10;一人当たり面積"/>
        <xdr:cNvSpPr txBox="1"/>
      </xdr:nvSpPr>
      <xdr:spPr>
        <a:xfrm>
          <a:off x="20199427" y="1024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40556</xdr:rowOff>
    </xdr:from>
    <xdr:ext cx="469744" cy="259045"/>
    <xdr:sp macro="" textlink="">
      <xdr:nvSpPr>
        <xdr:cNvPr id="584" name="n_4mainValue【学校施設】&#10;一人当たり面積"/>
        <xdr:cNvSpPr txBox="1"/>
      </xdr:nvSpPr>
      <xdr:spPr>
        <a:xfrm>
          <a:off x="18421427" y="10670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5" name="正方形/長方形 58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6" name="正方形/長方形 58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7" name="正方形/長方形 58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8" name="正方形/長方形 58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9" name="正方形/長方形 58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0" name="正方形/長方形 58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1" name="正方形/長方形 59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2" name="正方形/長方形 59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3" name="テキスト ボックス 59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4" name="直線コネクタ 59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5" name="テキスト ボックス 59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96" name="直線コネクタ 59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97" name="テキスト ボックス 59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8" name="直線コネクタ 59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9" name="テキスト ボックス 59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0" name="直線コネクタ 59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1" name="テキスト ボックス 60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2" name="直線コネクタ 60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03" name="テキスト ボックス 60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04" name="直線コネクタ 60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05" name="テキスト ボックス 60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6" name="直線コネクタ 60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07" name="テキスト ボックス 60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11430</xdr:rowOff>
    </xdr:from>
    <xdr:to>
      <xdr:col>85</xdr:col>
      <xdr:colOff>126364</xdr:colOff>
      <xdr:row>86</xdr:row>
      <xdr:rowOff>114300</xdr:rowOff>
    </xdr:to>
    <xdr:cxnSp macro="">
      <xdr:nvCxnSpPr>
        <xdr:cNvPr id="609" name="直線コネクタ 608"/>
        <xdr:cNvCxnSpPr/>
      </xdr:nvCxnSpPr>
      <xdr:spPr>
        <a:xfrm flipV="1">
          <a:off x="16318864" y="135559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10"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11" name="直線コネクタ 610"/>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129557</xdr:rowOff>
    </xdr:from>
    <xdr:ext cx="405111" cy="259045"/>
    <xdr:sp macro="" textlink="">
      <xdr:nvSpPr>
        <xdr:cNvPr id="612" name="【児童館】&#10;有形固定資産減価償却率最大値テキスト"/>
        <xdr:cNvSpPr txBox="1"/>
      </xdr:nvSpPr>
      <xdr:spPr>
        <a:xfrm>
          <a:off x="1635760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11430</xdr:rowOff>
    </xdr:from>
    <xdr:to>
      <xdr:col>86</xdr:col>
      <xdr:colOff>25400</xdr:colOff>
      <xdr:row>79</xdr:row>
      <xdr:rowOff>11430</xdr:rowOff>
    </xdr:to>
    <xdr:cxnSp macro="">
      <xdr:nvCxnSpPr>
        <xdr:cNvPr id="613" name="直線コネクタ 612"/>
        <xdr:cNvCxnSpPr/>
      </xdr:nvCxnSpPr>
      <xdr:spPr>
        <a:xfrm>
          <a:off x="16230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120666</xdr:rowOff>
    </xdr:from>
    <xdr:ext cx="405111" cy="259045"/>
    <xdr:sp macro="" textlink="">
      <xdr:nvSpPr>
        <xdr:cNvPr id="614" name="【児童館】&#10;有形固定資産減価償却率平均値テキスト"/>
        <xdr:cNvSpPr txBox="1"/>
      </xdr:nvSpPr>
      <xdr:spPr>
        <a:xfrm>
          <a:off x="16357600" y="1383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615" name="フローチャート: 判断 614"/>
        <xdr:cNvSpPr/>
      </xdr:nvSpPr>
      <xdr:spPr>
        <a:xfrm>
          <a:off x="16268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84455</xdr:rowOff>
    </xdr:from>
    <xdr:to>
      <xdr:col>81</xdr:col>
      <xdr:colOff>101600</xdr:colOff>
      <xdr:row>81</xdr:row>
      <xdr:rowOff>14605</xdr:rowOff>
    </xdr:to>
    <xdr:sp macro="" textlink="">
      <xdr:nvSpPr>
        <xdr:cNvPr id="616" name="フローチャート: 判断 615"/>
        <xdr:cNvSpPr/>
      </xdr:nvSpPr>
      <xdr:spPr>
        <a:xfrm>
          <a:off x="15430500" y="1380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164464</xdr:rowOff>
    </xdr:from>
    <xdr:to>
      <xdr:col>76</xdr:col>
      <xdr:colOff>165100</xdr:colOff>
      <xdr:row>80</xdr:row>
      <xdr:rowOff>94614</xdr:rowOff>
    </xdr:to>
    <xdr:sp macro="" textlink="">
      <xdr:nvSpPr>
        <xdr:cNvPr id="617" name="フローチャート: 判断 616"/>
        <xdr:cNvSpPr/>
      </xdr:nvSpPr>
      <xdr:spPr>
        <a:xfrm>
          <a:off x="14541500" y="1370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85</xdr:row>
      <xdr:rowOff>33020</xdr:rowOff>
    </xdr:from>
    <xdr:to>
      <xdr:col>72</xdr:col>
      <xdr:colOff>38100</xdr:colOff>
      <xdr:row>85</xdr:row>
      <xdr:rowOff>134620</xdr:rowOff>
    </xdr:to>
    <xdr:sp macro="" textlink="">
      <xdr:nvSpPr>
        <xdr:cNvPr id="618" name="フローチャート: 判断 617"/>
        <xdr:cNvSpPr/>
      </xdr:nvSpPr>
      <xdr:spPr>
        <a:xfrm>
          <a:off x="136525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114936</xdr:rowOff>
    </xdr:from>
    <xdr:to>
      <xdr:col>67</xdr:col>
      <xdr:colOff>101600</xdr:colOff>
      <xdr:row>81</xdr:row>
      <xdr:rowOff>45086</xdr:rowOff>
    </xdr:to>
    <xdr:sp macro="" textlink="">
      <xdr:nvSpPr>
        <xdr:cNvPr id="619" name="フローチャート: 判断 618"/>
        <xdr:cNvSpPr/>
      </xdr:nvSpPr>
      <xdr:spPr>
        <a:xfrm>
          <a:off x="12763500" y="1383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0" name="テキスト ボックス 61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1" name="テキスト ボックス 62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2" name="テキスト ボックス 62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3" name="テキスト ボックス 62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4" name="テキスト ボックス 62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10161</xdr:rowOff>
    </xdr:from>
    <xdr:to>
      <xdr:col>85</xdr:col>
      <xdr:colOff>177800</xdr:colOff>
      <xdr:row>84</xdr:row>
      <xdr:rowOff>111761</xdr:rowOff>
    </xdr:to>
    <xdr:sp macro="" textlink="">
      <xdr:nvSpPr>
        <xdr:cNvPr id="625" name="楕円 624"/>
        <xdr:cNvSpPr/>
      </xdr:nvSpPr>
      <xdr:spPr>
        <a:xfrm>
          <a:off x="162687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160038</xdr:rowOff>
    </xdr:from>
    <xdr:ext cx="405111" cy="259045"/>
    <xdr:sp macro="" textlink="">
      <xdr:nvSpPr>
        <xdr:cNvPr id="626" name="【児童館】&#10;有形固定資産減価償却率該当値テキスト"/>
        <xdr:cNvSpPr txBox="1"/>
      </xdr:nvSpPr>
      <xdr:spPr>
        <a:xfrm>
          <a:off x="16357600"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139700</xdr:rowOff>
    </xdr:from>
    <xdr:to>
      <xdr:col>81</xdr:col>
      <xdr:colOff>101600</xdr:colOff>
      <xdr:row>84</xdr:row>
      <xdr:rowOff>69850</xdr:rowOff>
    </xdr:to>
    <xdr:sp macro="" textlink="">
      <xdr:nvSpPr>
        <xdr:cNvPr id="627" name="楕円 626"/>
        <xdr:cNvSpPr/>
      </xdr:nvSpPr>
      <xdr:spPr>
        <a:xfrm>
          <a:off x="15430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19050</xdr:rowOff>
    </xdr:from>
    <xdr:to>
      <xdr:col>85</xdr:col>
      <xdr:colOff>127000</xdr:colOff>
      <xdr:row>84</xdr:row>
      <xdr:rowOff>60961</xdr:rowOff>
    </xdr:to>
    <xdr:cxnSp macro="">
      <xdr:nvCxnSpPr>
        <xdr:cNvPr id="628" name="直線コネクタ 627"/>
        <xdr:cNvCxnSpPr/>
      </xdr:nvCxnSpPr>
      <xdr:spPr>
        <a:xfrm>
          <a:off x="15481300" y="1442085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53975</xdr:rowOff>
    </xdr:from>
    <xdr:to>
      <xdr:col>76</xdr:col>
      <xdr:colOff>165100</xdr:colOff>
      <xdr:row>77</xdr:row>
      <xdr:rowOff>155575</xdr:rowOff>
    </xdr:to>
    <xdr:sp macro="" textlink="">
      <xdr:nvSpPr>
        <xdr:cNvPr id="629" name="楕円 628"/>
        <xdr:cNvSpPr/>
      </xdr:nvSpPr>
      <xdr:spPr>
        <a:xfrm>
          <a:off x="14541500" y="1325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104775</xdr:rowOff>
    </xdr:from>
    <xdr:to>
      <xdr:col>81</xdr:col>
      <xdr:colOff>50800</xdr:colOff>
      <xdr:row>84</xdr:row>
      <xdr:rowOff>19050</xdr:rowOff>
    </xdr:to>
    <xdr:cxnSp macro="">
      <xdr:nvCxnSpPr>
        <xdr:cNvPr id="630" name="直線コネクタ 629"/>
        <xdr:cNvCxnSpPr/>
      </xdr:nvCxnSpPr>
      <xdr:spPr>
        <a:xfrm>
          <a:off x="14592300" y="13306425"/>
          <a:ext cx="889000" cy="111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13970</xdr:rowOff>
    </xdr:from>
    <xdr:to>
      <xdr:col>67</xdr:col>
      <xdr:colOff>101600</xdr:colOff>
      <xdr:row>83</xdr:row>
      <xdr:rowOff>115570</xdr:rowOff>
    </xdr:to>
    <xdr:sp macro="" textlink="">
      <xdr:nvSpPr>
        <xdr:cNvPr id="631" name="楕円 630"/>
        <xdr:cNvSpPr/>
      </xdr:nvSpPr>
      <xdr:spPr>
        <a:xfrm>
          <a:off x="12763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31132</xdr:rowOff>
    </xdr:from>
    <xdr:ext cx="405111" cy="259045"/>
    <xdr:sp macro="" textlink="">
      <xdr:nvSpPr>
        <xdr:cNvPr id="632" name="n_1aveValue【児童館】&#10;有形固定資産減価償却率"/>
        <xdr:cNvSpPr txBox="1"/>
      </xdr:nvSpPr>
      <xdr:spPr>
        <a:xfrm>
          <a:off x="15266044" y="1357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85741</xdr:rowOff>
    </xdr:from>
    <xdr:ext cx="405111" cy="259045"/>
    <xdr:sp macro="" textlink="">
      <xdr:nvSpPr>
        <xdr:cNvPr id="633" name="n_2aveValue【児童館】&#10;有形固定資産減価償却率"/>
        <xdr:cNvSpPr txBox="1"/>
      </xdr:nvSpPr>
      <xdr:spPr>
        <a:xfrm>
          <a:off x="14389744" y="1380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151147</xdr:rowOff>
    </xdr:from>
    <xdr:ext cx="405111" cy="259045"/>
    <xdr:sp macro="" textlink="">
      <xdr:nvSpPr>
        <xdr:cNvPr id="634" name="n_3aveValue【児童館】&#10;有形固定資産減価償却率"/>
        <xdr:cNvSpPr txBox="1"/>
      </xdr:nvSpPr>
      <xdr:spPr>
        <a:xfrm>
          <a:off x="13500744" y="14381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61613</xdr:rowOff>
    </xdr:from>
    <xdr:ext cx="405111" cy="259045"/>
    <xdr:sp macro="" textlink="">
      <xdr:nvSpPr>
        <xdr:cNvPr id="635" name="n_4aveValue【児童館】&#10;有形固定資産減価償却率"/>
        <xdr:cNvSpPr txBox="1"/>
      </xdr:nvSpPr>
      <xdr:spPr>
        <a:xfrm>
          <a:off x="12611744" y="1360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60977</xdr:rowOff>
    </xdr:from>
    <xdr:ext cx="405111" cy="259045"/>
    <xdr:sp macro="" textlink="">
      <xdr:nvSpPr>
        <xdr:cNvPr id="636" name="n_1mainValue【児童館】&#10;有形固定資産減価償却率"/>
        <xdr:cNvSpPr txBox="1"/>
      </xdr:nvSpPr>
      <xdr:spPr>
        <a:xfrm>
          <a:off x="15266044" y="1446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652</xdr:rowOff>
    </xdr:from>
    <xdr:ext cx="405111" cy="259045"/>
    <xdr:sp macro="" textlink="">
      <xdr:nvSpPr>
        <xdr:cNvPr id="637" name="n_2mainValue【児童館】&#10;有形固定資産減価償却率"/>
        <xdr:cNvSpPr txBox="1"/>
      </xdr:nvSpPr>
      <xdr:spPr>
        <a:xfrm>
          <a:off x="14389744" y="1303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106697</xdr:rowOff>
    </xdr:from>
    <xdr:ext cx="405111" cy="259045"/>
    <xdr:sp macro="" textlink="">
      <xdr:nvSpPr>
        <xdr:cNvPr id="638" name="n_4mainValue【児童館】&#10;有形固定資産減価償却率"/>
        <xdr:cNvSpPr txBox="1"/>
      </xdr:nvSpPr>
      <xdr:spPr>
        <a:xfrm>
          <a:off x="126117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9" name="正方形/長方形 6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0" name="正方形/長方形 6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1" name="正方形/長方形 6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2" name="正方形/長方形 6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3" name="正方形/長方形 6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4" name="正方形/長方形 6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5" name="正方形/長方形 6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6" name="正方形/長方形 64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7" name="テキスト ボックス 64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8" name="直線コネクタ 64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49" name="直線コネクタ 64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0" name="テキスト ボックス 64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1" name="直線コネクタ 65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2" name="テキスト ボックス 65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3" name="直線コネクタ 65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4" name="テキスト ボックス 65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5" name="直線コネクタ 65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56" name="テキスト ボックス 65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7" name="直線コネクタ 65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8" name="テキスト ボックス 65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138685</xdr:rowOff>
    </xdr:from>
    <xdr:to>
      <xdr:col>116</xdr:col>
      <xdr:colOff>62864</xdr:colOff>
      <xdr:row>86</xdr:row>
      <xdr:rowOff>6096</xdr:rowOff>
    </xdr:to>
    <xdr:cxnSp macro="">
      <xdr:nvCxnSpPr>
        <xdr:cNvPr id="660" name="直線コネクタ 659"/>
        <xdr:cNvCxnSpPr/>
      </xdr:nvCxnSpPr>
      <xdr:spPr>
        <a:xfrm flipV="1">
          <a:off x="22160864" y="13511785"/>
          <a:ext cx="0" cy="123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61" name="【児童館】&#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62" name="直線コネクタ 661"/>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85362</xdr:rowOff>
    </xdr:from>
    <xdr:ext cx="469744" cy="259045"/>
    <xdr:sp macro="" textlink="">
      <xdr:nvSpPr>
        <xdr:cNvPr id="663" name="【児童館】&#10;一人当たり面積最大値テキスト"/>
        <xdr:cNvSpPr txBox="1"/>
      </xdr:nvSpPr>
      <xdr:spPr>
        <a:xfrm>
          <a:off x="22199600" y="132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138685</xdr:rowOff>
    </xdr:from>
    <xdr:to>
      <xdr:col>116</xdr:col>
      <xdr:colOff>152400</xdr:colOff>
      <xdr:row>78</xdr:row>
      <xdr:rowOff>138685</xdr:rowOff>
    </xdr:to>
    <xdr:cxnSp macro="">
      <xdr:nvCxnSpPr>
        <xdr:cNvPr id="664" name="直線コネクタ 663"/>
        <xdr:cNvCxnSpPr/>
      </xdr:nvCxnSpPr>
      <xdr:spPr>
        <a:xfrm>
          <a:off x="22072600" y="135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101616</xdr:rowOff>
    </xdr:from>
    <xdr:ext cx="469744" cy="259045"/>
    <xdr:sp macro="" textlink="">
      <xdr:nvSpPr>
        <xdr:cNvPr id="665" name="【児童館】&#10;一人当たり面積平均値テキスト"/>
        <xdr:cNvSpPr txBox="1"/>
      </xdr:nvSpPr>
      <xdr:spPr>
        <a:xfrm>
          <a:off x="22199600" y="1433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666" name="フローチャート: 判断 665"/>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92456</xdr:rowOff>
    </xdr:from>
    <xdr:to>
      <xdr:col>112</xdr:col>
      <xdr:colOff>38100</xdr:colOff>
      <xdr:row>85</xdr:row>
      <xdr:rowOff>22606</xdr:rowOff>
    </xdr:to>
    <xdr:sp macro="" textlink="">
      <xdr:nvSpPr>
        <xdr:cNvPr id="667" name="フローチャート: 判断 666"/>
        <xdr:cNvSpPr/>
      </xdr:nvSpPr>
      <xdr:spPr>
        <a:xfrm>
          <a:off x="21272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74168</xdr:rowOff>
    </xdr:from>
    <xdr:to>
      <xdr:col>107</xdr:col>
      <xdr:colOff>101600</xdr:colOff>
      <xdr:row>85</xdr:row>
      <xdr:rowOff>4318</xdr:rowOff>
    </xdr:to>
    <xdr:sp macro="" textlink="">
      <xdr:nvSpPr>
        <xdr:cNvPr id="668" name="フローチャート: 判断 667"/>
        <xdr:cNvSpPr/>
      </xdr:nvSpPr>
      <xdr:spPr>
        <a:xfrm>
          <a:off x="20383500" y="1447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92456</xdr:rowOff>
    </xdr:from>
    <xdr:to>
      <xdr:col>102</xdr:col>
      <xdr:colOff>165100</xdr:colOff>
      <xdr:row>85</xdr:row>
      <xdr:rowOff>22606</xdr:rowOff>
    </xdr:to>
    <xdr:sp macro="" textlink="">
      <xdr:nvSpPr>
        <xdr:cNvPr id="669" name="フローチャート: 判断 668"/>
        <xdr:cNvSpPr/>
      </xdr:nvSpPr>
      <xdr:spPr>
        <a:xfrm>
          <a:off x="19494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119887</xdr:rowOff>
    </xdr:from>
    <xdr:to>
      <xdr:col>98</xdr:col>
      <xdr:colOff>38100</xdr:colOff>
      <xdr:row>85</xdr:row>
      <xdr:rowOff>50037</xdr:rowOff>
    </xdr:to>
    <xdr:sp macro="" textlink="">
      <xdr:nvSpPr>
        <xdr:cNvPr id="670" name="フローチャート: 判断 669"/>
        <xdr:cNvSpPr/>
      </xdr:nvSpPr>
      <xdr:spPr>
        <a:xfrm>
          <a:off x="18605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1" name="テキスト ボックス 67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2" name="テキスト ボックス 67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3" name="テキスト ボックス 67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4" name="テキスト ボックス 67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5" name="テキスト ボックス 67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39878</xdr:rowOff>
    </xdr:from>
    <xdr:to>
      <xdr:col>116</xdr:col>
      <xdr:colOff>114300</xdr:colOff>
      <xdr:row>85</xdr:row>
      <xdr:rowOff>141478</xdr:rowOff>
    </xdr:to>
    <xdr:sp macro="" textlink="">
      <xdr:nvSpPr>
        <xdr:cNvPr id="676" name="楕円 675"/>
        <xdr:cNvSpPr/>
      </xdr:nvSpPr>
      <xdr:spPr>
        <a:xfrm>
          <a:off x="221107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126255</xdr:rowOff>
    </xdr:from>
    <xdr:ext cx="469744" cy="259045"/>
    <xdr:sp macro="" textlink="">
      <xdr:nvSpPr>
        <xdr:cNvPr id="677" name="【児童館】&#10;一人当たり面積該当値テキスト"/>
        <xdr:cNvSpPr txBox="1"/>
      </xdr:nvSpPr>
      <xdr:spPr>
        <a:xfrm>
          <a:off x="22199600" y="1452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49022</xdr:rowOff>
    </xdr:from>
    <xdr:to>
      <xdr:col>112</xdr:col>
      <xdr:colOff>38100</xdr:colOff>
      <xdr:row>85</xdr:row>
      <xdr:rowOff>150622</xdr:rowOff>
    </xdr:to>
    <xdr:sp macro="" textlink="">
      <xdr:nvSpPr>
        <xdr:cNvPr id="678" name="楕円 677"/>
        <xdr:cNvSpPr/>
      </xdr:nvSpPr>
      <xdr:spPr>
        <a:xfrm>
          <a:off x="21272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90678</xdr:rowOff>
    </xdr:from>
    <xdr:to>
      <xdr:col>116</xdr:col>
      <xdr:colOff>63500</xdr:colOff>
      <xdr:row>85</xdr:row>
      <xdr:rowOff>99822</xdr:rowOff>
    </xdr:to>
    <xdr:cxnSp macro="">
      <xdr:nvCxnSpPr>
        <xdr:cNvPr id="679" name="直線コネクタ 678"/>
        <xdr:cNvCxnSpPr/>
      </xdr:nvCxnSpPr>
      <xdr:spPr>
        <a:xfrm flipV="1">
          <a:off x="21323300" y="146639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76454</xdr:rowOff>
    </xdr:from>
    <xdr:to>
      <xdr:col>107</xdr:col>
      <xdr:colOff>101600</xdr:colOff>
      <xdr:row>80</xdr:row>
      <xdr:rowOff>6604</xdr:rowOff>
    </xdr:to>
    <xdr:sp macro="" textlink="">
      <xdr:nvSpPr>
        <xdr:cNvPr id="680" name="楕円 679"/>
        <xdr:cNvSpPr/>
      </xdr:nvSpPr>
      <xdr:spPr>
        <a:xfrm>
          <a:off x="20383500" y="1362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127254</xdr:rowOff>
    </xdr:from>
    <xdr:to>
      <xdr:col>111</xdr:col>
      <xdr:colOff>177800</xdr:colOff>
      <xdr:row>85</xdr:row>
      <xdr:rowOff>99822</xdr:rowOff>
    </xdr:to>
    <xdr:cxnSp macro="">
      <xdr:nvCxnSpPr>
        <xdr:cNvPr id="681" name="直線コネクタ 680"/>
        <xdr:cNvCxnSpPr/>
      </xdr:nvCxnSpPr>
      <xdr:spPr>
        <a:xfrm>
          <a:off x="20434300" y="13671804"/>
          <a:ext cx="889000" cy="100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49022</xdr:rowOff>
    </xdr:from>
    <xdr:to>
      <xdr:col>98</xdr:col>
      <xdr:colOff>38100</xdr:colOff>
      <xdr:row>85</xdr:row>
      <xdr:rowOff>150622</xdr:rowOff>
    </xdr:to>
    <xdr:sp macro="" textlink="">
      <xdr:nvSpPr>
        <xdr:cNvPr id="682" name="楕円 681"/>
        <xdr:cNvSpPr/>
      </xdr:nvSpPr>
      <xdr:spPr>
        <a:xfrm>
          <a:off x="18605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39133</xdr:rowOff>
    </xdr:from>
    <xdr:ext cx="469744" cy="259045"/>
    <xdr:sp macro="" textlink="">
      <xdr:nvSpPr>
        <xdr:cNvPr id="683" name="n_1aveValue【児童館】&#10;一人当たり面積"/>
        <xdr:cNvSpPr txBox="1"/>
      </xdr:nvSpPr>
      <xdr:spPr>
        <a:xfrm>
          <a:off x="210757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166895</xdr:rowOff>
    </xdr:from>
    <xdr:ext cx="469744" cy="259045"/>
    <xdr:sp macro="" textlink="">
      <xdr:nvSpPr>
        <xdr:cNvPr id="684" name="n_2aveValue【児童館】&#10;一人当たり面積"/>
        <xdr:cNvSpPr txBox="1"/>
      </xdr:nvSpPr>
      <xdr:spPr>
        <a:xfrm>
          <a:off x="201994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39133</xdr:rowOff>
    </xdr:from>
    <xdr:ext cx="469744" cy="259045"/>
    <xdr:sp macro="" textlink="">
      <xdr:nvSpPr>
        <xdr:cNvPr id="685" name="n_3aveValue【児童館】&#10;一人当たり面積"/>
        <xdr:cNvSpPr txBox="1"/>
      </xdr:nvSpPr>
      <xdr:spPr>
        <a:xfrm>
          <a:off x="193104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66564</xdr:rowOff>
    </xdr:from>
    <xdr:ext cx="469744" cy="259045"/>
    <xdr:sp macro="" textlink="">
      <xdr:nvSpPr>
        <xdr:cNvPr id="686" name="n_4aveValue【児童館】&#10;一人当たり面積"/>
        <xdr:cNvSpPr txBox="1"/>
      </xdr:nvSpPr>
      <xdr:spPr>
        <a:xfrm>
          <a:off x="18421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141749</xdr:rowOff>
    </xdr:from>
    <xdr:ext cx="469744" cy="259045"/>
    <xdr:sp macro="" textlink="">
      <xdr:nvSpPr>
        <xdr:cNvPr id="687" name="n_1mainValue【児童館】&#10;一人当たり面積"/>
        <xdr:cNvSpPr txBox="1"/>
      </xdr:nvSpPr>
      <xdr:spPr>
        <a:xfrm>
          <a:off x="210757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23131</xdr:rowOff>
    </xdr:from>
    <xdr:ext cx="469744" cy="259045"/>
    <xdr:sp macro="" textlink="">
      <xdr:nvSpPr>
        <xdr:cNvPr id="688" name="n_2mainValue【児童館】&#10;一人当たり面積"/>
        <xdr:cNvSpPr txBox="1"/>
      </xdr:nvSpPr>
      <xdr:spPr>
        <a:xfrm>
          <a:off x="20199427" y="1339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141749</xdr:rowOff>
    </xdr:from>
    <xdr:ext cx="469744" cy="259045"/>
    <xdr:sp macro="" textlink="">
      <xdr:nvSpPr>
        <xdr:cNvPr id="689" name="n_4mainValue【児童館】&#10;一人当たり面積"/>
        <xdr:cNvSpPr txBox="1"/>
      </xdr:nvSpPr>
      <xdr:spPr>
        <a:xfrm>
          <a:off x="18421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0" name="正方形/長方形 68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1" name="正方形/長方形 69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2" name="正方形/長方形 69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3" name="正方形/長方形 69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4" name="正方形/長方形 69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5" name="正方形/長方形 69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6" name="正方形/長方形 69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7" name="正方形/長方形 69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8" name="テキスト ボックス 69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9" name="直線コネクタ 69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0" name="テキスト ボックス 69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01" name="直線コネクタ 70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02" name="テキスト ボックス 701"/>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03" name="直線コネクタ 70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04" name="テキスト ボックス 70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05" name="直線コネクタ 70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06" name="テキスト ボックス 70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07" name="直線コネクタ 70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08" name="テキスト ボックス 707"/>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9" name="直線コネクタ 70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10" name="テキスト ボックス 709"/>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87630</xdr:rowOff>
    </xdr:from>
    <xdr:to>
      <xdr:col>85</xdr:col>
      <xdr:colOff>126364</xdr:colOff>
      <xdr:row>108</xdr:row>
      <xdr:rowOff>76200</xdr:rowOff>
    </xdr:to>
    <xdr:cxnSp macro="">
      <xdr:nvCxnSpPr>
        <xdr:cNvPr id="712" name="直線コネクタ 711"/>
        <xdr:cNvCxnSpPr/>
      </xdr:nvCxnSpPr>
      <xdr:spPr>
        <a:xfrm flipV="1">
          <a:off x="16318864" y="174040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713" name="【公民館】&#10;有形固定資産減価償却率最小値テキスト"/>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14" name="直線コネクタ 713"/>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34307</xdr:rowOff>
    </xdr:from>
    <xdr:ext cx="405111" cy="259045"/>
    <xdr:sp macro="" textlink="">
      <xdr:nvSpPr>
        <xdr:cNvPr id="715" name="【公民館】&#10;有形固定資産減価償却率最大値テキスト"/>
        <xdr:cNvSpPr txBox="1"/>
      </xdr:nvSpPr>
      <xdr:spPr>
        <a:xfrm>
          <a:off x="163576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87630</xdr:rowOff>
    </xdr:from>
    <xdr:to>
      <xdr:col>86</xdr:col>
      <xdr:colOff>25400</xdr:colOff>
      <xdr:row>101</xdr:row>
      <xdr:rowOff>87630</xdr:rowOff>
    </xdr:to>
    <xdr:cxnSp macro="">
      <xdr:nvCxnSpPr>
        <xdr:cNvPr id="716" name="直線コネクタ 715"/>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121429</xdr:rowOff>
    </xdr:from>
    <xdr:ext cx="405111" cy="259045"/>
    <xdr:sp macro="" textlink="">
      <xdr:nvSpPr>
        <xdr:cNvPr id="717" name="【公民館】&#10;有形固定資産減価償却率平均値テキスト"/>
        <xdr:cNvSpPr txBox="1"/>
      </xdr:nvSpPr>
      <xdr:spPr>
        <a:xfrm>
          <a:off x="16357600" y="177807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98552</xdr:rowOff>
    </xdr:from>
    <xdr:to>
      <xdr:col>85</xdr:col>
      <xdr:colOff>177800</xdr:colOff>
      <xdr:row>105</xdr:row>
      <xdr:rowOff>28702</xdr:rowOff>
    </xdr:to>
    <xdr:sp macro="" textlink="">
      <xdr:nvSpPr>
        <xdr:cNvPr id="718" name="フローチャート: 判断 717"/>
        <xdr:cNvSpPr/>
      </xdr:nvSpPr>
      <xdr:spPr>
        <a:xfrm>
          <a:off x="162687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116839</xdr:rowOff>
    </xdr:from>
    <xdr:to>
      <xdr:col>81</xdr:col>
      <xdr:colOff>101600</xdr:colOff>
      <xdr:row>105</xdr:row>
      <xdr:rowOff>46989</xdr:rowOff>
    </xdr:to>
    <xdr:sp macro="" textlink="">
      <xdr:nvSpPr>
        <xdr:cNvPr id="719" name="フローチャート: 判断 718"/>
        <xdr:cNvSpPr/>
      </xdr:nvSpPr>
      <xdr:spPr>
        <a:xfrm>
          <a:off x="15430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68835</xdr:rowOff>
    </xdr:from>
    <xdr:to>
      <xdr:col>76</xdr:col>
      <xdr:colOff>165100</xdr:colOff>
      <xdr:row>104</xdr:row>
      <xdr:rowOff>170435</xdr:rowOff>
    </xdr:to>
    <xdr:sp macro="" textlink="">
      <xdr:nvSpPr>
        <xdr:cNvPr id="720" name="フローチャート: 判断 719"/>
        <xdr:cNvSpPr/>
      </xdr:nvSpPr>
      <xdr:spPr>
        <a:xfrm>
          <a:off x="14541500" y="1789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144272</xdr:rowOff>
    </xdr:from>
    <xdr:to>
      <xdr:col>72</xdr:col>
      <xdr:colOff>38100</xdr:colOff>
      <xdr:row>104</xdr:row>
      <xdr:rowOff>74422</xdr:rowOff>
    </xdr:to>
    <xdr:sp macro="" textlink="">
      <xdr:nvSpPr>
        <xdr:cNvPr id="721" name="フローチャート: 判断 720"/>
        <xdr:cNvSpPr/>
      </xdr:nvSpPr>
      <xdr:spPr>
        <a:xfrm>
          <a:off x="13652500"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18542</xdr:rowOff>
    </xdr:from>
    <xdr:to>
      <xdr:col>67</xdr:col>
      <xdr:colOff>101600</xdr:colOff>
      <xdr:row>104</xdr:row>
      <xdr:rowOff>120142</xdr:rowOff>
    </xdr:to>
    <xdr:sp macro="" textlink="">
      <xdr:nvSpPr>
        <xdr:cNvPr id="722" name="フローチャート: 判断 721"/>
        <xdr:cNvSpPr/>
      </xdr:nvSpPr>
      <xdr:spPr>
        <a:xfrm>
          <a:off x="12763500" y="1784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3" name="テキスト ボックス 72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4" name="テキスト ボックス 72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5" name="テキスト ボックス 72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6" name="テキスト ボックス 72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7" name="テキスト ボックス 72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93980</xdr:rowOff>
    </xdr:from>
    <xdr:to>
      <xdr:col>85</xdr:col>
      <xdr:colOff>177800</xdr:colOff>
      <xdr:row>108</xdr:row>
      <xdr:rowOff>24130</xdr:rowOff>
    </xdr:to>
    <xdr:sp macro="" textlink="">
      <xdr:nvSpPr>
        <xdr:cNvPr id="728" name="楕円 727"/>
        <xdr:cNvSpPr/>
      </xdr:nvSpPr>
      <xdr:spPr>
        <a:xfrm>
          <a:off x="162687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8907</xdr:rowOff>
    </xdr:from>
    <xdr:ext cx="405111" cy="259045"/>
    <xdr:sp macro="" textlink="">
      <xdr:nvSpPr>
        <xdr:cNvPr id="729" name="【公民館】&#10;有形固定資産減価償却率該当値テキスト"/>
        <xdr:cNvSpPr txBox="1"/>
      </xdr:nvSpPr>
      <xdr:spPr>
        <a:xfrm>
          <a:off x="16357600" y="18354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73406</xdr:rowOff>
    </xdr:from>
    <xdr:to>
      <xdr:col>81</xdr:col>
      <xdr:colOff>101600</xdr:colOff>
      <xdr:row>108</xdr:row>
      <xdr:rowOff>3556</xdr:rowOff>
    </xdr:to>
    <xdr:sp macro="" textlink="">
      <xdr:nvSpPr>
        <xdr:cNvPr id="730" name="楕円 729"/>
        <xdr:cNvSpPr/>
      </xdr:nvSpPr>
      <xdr:spPr>
        <a:xfrm>
          <a:off x="15430500" y="184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124206</xdr:rowOff>
    </xdr:from>
    <xdr:to>
      <xdr:col>85</xdr:col>
      <xdr:colOff>127000</xdr:colOff>
      <xdr:row>107</xdr:row>
      <xdr:rowOff>144780</xdr:rowOff>
    </xdr:to>
    <xdr:cxnSp macro="">
      <xdr:nvCxnSpPr>
        <xdr:cNvPr id="731" name="直線コネクタ 730"/>
        <xdr:cNvCxnSpPr/>
      </xdr:nvCxnSpPr>
      <xdr:spPr>
        <a:xfrm>
          <a:off x="15481300" y="18469356"/>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52832</xdr:rowOff>
    </xdr:from>
    <xdr:to>
      <xdr:col>76</xdr:col>
      <xdr:colOff>165100</xdr:colOff>
      <xdr:row>107</xdr:row>
      <xdr:rowOff>154432</xdr:rowOff>
    </xdr:to>
    <xdr:sp macro="" textlink="">
      <xdr:nvSpPr>
        <xdr:cNvPr id="732" name="楕円 731"/>
        <xdr:cNvSpPr/>
      </xdr:nvSpPr>
      <xdr:spPr>
        <a:xfrm>
          <a:off x="14541500" y="1839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103632</xdr:rowOff>
    </xdr:from>
    <xdr:to>
      <xdr:col>81</xdr:col>
      <xdr:colOff>50800</xdr:colOff>
      <xdr:row>107</xdr:row>
      <xdr:rowOff>124206</xdr:rowOff>
    </xdr:to>
    <xdr:cxnSp macro="">
      <xdr:nvCxnSpPr>
        <xdr:cNvPr id="733" name="直線コネクタ 732"/>
        <xdr:cNvCxnSpPr/>
      </xdr:nvCxnSpPr>
      <xdr:spPr>
        <a:xfrm>
          <a:off x="14592300" y="1844878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75692</xdr:rowOff>
    </xdr:from>
    <xdr:to>
      <xdr:col>67</xdr:col>
      <xdr:colOff>101600</xdr:colOff>
      <xdr:row>108</xdr:row>
      <xdr:rowOff>5842</xdr:rowOff>
    </xdr:to>
    <xdr:sp macro="" textlink="">
      <xdr:nvSpPr>
        <xdr:cNvPr id="734" name="楕円 733"/>
        <xdr:cNvSpPr/>
      </xdr:nvSpPr>
      <xdr:spPr>
        <a:xfrm>
          <a:off x="12763500" y="184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63516</xdr:rowOff>
    </xdr:from>
    <xdr:ext cx="405111" cy="259045"/>
    <xdr:sp macro="" textlink="">
      <xdr:nvSpPr>
        <xdr:cNvPr id="735" name="n_1aveValue【公民館】&#10;有形固定資産減価償却率"/>
        <xdr:cNvSpPr txBox="1"/>
      </xdr:nvSpPr>
      <xdr:spPr>
        <a:xfrm>
          <a:off x="152660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15512</xdr:rowOff>
    </xdr:from>
    <xdr:ext cx="405111" cy="259045"/>
    <xdr:sp macro="" textlink="">
      <xdr:nvSpPr>
        <xdr:cNvPr id="736" name="n_2aveValue【公民館】&#10;有形固定資産減価償却率"/>
        <xdr:cNvSpPr txBox="1"/>
      </xdr:nvSpPr>
      <xdr:spPr>
        <a:xfrm>
          <a:off x="14389744" y="1767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90949</xdr:rowOff>
    </xdr:from>
    <xdr:ext cx="405111" cy="259045"/>
    <xdr:sp macro="" textlink="">
      <xdr:nvSpPr>
        <xdr:cNvPr id="737" name="n_3aveValue【公民館】&#10;有形固定資産減価償却率"/>
        <xdr:cNvSpPr txBox="1"/>
      </xdr:nvSpPr>
      <xdr:spPr>
        <a:xfrm>
          <a:off x="13500744" y="1757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136669</xdr:rowOff>
    </xdr:from>
    <xdr:ext cx="405111" cy="259045"/>
    <xdr:sp macro="" textlink="">
      <xdr:nvSpPr>
        <xdr:cNvPr id="738" name="n_4aveValue【公民館】&#10;有形固定資産減価償却率"/>
        <xdr:cNvSpPr txBox="1"/>
      </xdr:nvSpPr>
      <xdr:spPr>
        <a:xfrm>
          <a:off x="12611744" y="1762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166133</xdr:rowOff>
    </xdr:from>
    <xdr:ext cx="405111" cy="259045"/>
    <xdr:sp macro="" textlink="">
      <xdr:nvSpPr>
        <xdr:cNvPr id="739" name="n_1mainValue【公民館】&#10;有形固定資産減価償却率"/>
        <xdr:cNvSpPr txBox="1"/>
      </xdr:nvSpPr>
      <xdr:spPr>
        <a:xfrm>
          <a:off x="15266044" y="1851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145559</xdr:rowOff>
    </xdr:from>
    <xdr:ext cx="405111" cy="259045"/>
    <xdr:sp macro="" textlink="">
      <xdr:nvSpPr>
        <xdr:cNvPr id="740" name="n_2mainValue【公民館】&#10;有形固定資産減価償却率"/>
        <xdr:cNvSpPr txBox="1"/>
      </xdr:nvSpPr>
      <xdr:spPr>
        <a:xfrm>
          <a:off x="14389744" y="18490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168419</xdr:rowOff>
    </xdr:from>
    <xdr:ext cx="405111" cy="259045"/>
    <xdr:sp macro="" textlink="">
      <xdr:nvSpPr>
        <xdr:cNvPr id="741" name="n_4mainValue【公民館】&#10;有形固定資産減価償却率"/>
        <xdr:cNvSpPr txBox="1"/>
      </xdr:nvSpPr>
      <xdr:spPr>
        <a:xfrm>
          <a:off x="12611744" y="18513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2" name="正方形/長方形 74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3" name="正方形/長方形 74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4" name="正方形/長方形 74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5" name="正方形/長方形 74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6" name="正方形/長方形 74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7" name="正方形/長方形 74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8" name="正方形/長方形 74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9" name="正方形/長方形 74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0" name="テキスト ボックス 74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1" name="直線コネクタ 75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52" name="直線コネクタ 75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3" name="テキスト ボックス 75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4" name="直線コネクタ 75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55" name="テキスト ボックス 75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56" name="直線コネクタ 75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57" name="テキスト ボックス 75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8" name="直線コネクタ 75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9" name="テキスト ボックス 75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0" name="直線コネクタ 75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1" name="テキスト ボックス 76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2" name="直線コネクタ 76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3" name="テキスト ボックス 76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4" name="直線コネクタ 76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5" name="テキスト ボックス 76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51707</xdr:rowOff>
    </xdr:from>
    <xdr:to>
      <xdr:col>116</xdr:col>
      <xdr:colOff>62864</xdr:colOff>
      <xdr:row>109</xdr:row>
      <xdr:rowOff>27214</xdr:rowOff>
    </xdr:to>
    <xdr:cxnSp macro="">
      <xdr:nvCxnSpPr>
        <xdr:cNvPr id="767" name="直線コネクタ 766"/>
        <xdr:cNvCxnSpPr/>
      </xdr:nvCxnSpPr>
      <xdr:spPr>
        <a:xfrm flipV="1">
          <a:off x="22160864" y="17196707"/>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68"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69" name="直線コネクタ 768"/>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169834</xdr:rowOff>
    </xdr:from>
    <xdr:ext cx="469744" cy="259045"/>
    <xdr:sp macro="" textlink="">
      <xdr:nvSpPr>
        <xdr:cNvPr id="770" name="【公民館】&#10;一人当たり面積最大値テキスト"/>
        <xdr:cNvSpPr txBox="1"/>
      </xdr:nvSpPr>
      <xdr:spPr>
        <a:xfrm>
          <a:off x="22199600" y="1697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51707</xdr:rowOff>
    </xdr:from>
    <xdr:to>
      <xdr:col>116</xdr:col>
      <xdr:colOff>152400</xdr:colOff>
      <xdr:row>100</xdr:row>
      <xdr:rowOff>51707</xdr:rowOff>
    </xdr:to>
    <xdr:cxnSp macro="">
      <xdr:nvCxnSpPr>
        <xdr:cNvPr id="771" name="直線コネクタ 770"/>
        <xdr:cNvCxnSpPr/>
      </xdr:nvCxnSpPr>
      <xdr:spPr>
        <a:xfrm>
          <a:off x="22072600" y="1719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144253</xdr:rowOff>
    </xdr:from>
    <xdr:ext cx="469744" cy="259045"/>
    <xdr:sp macro="" textlink="">
      <xdr:nvSpPr>
        <xdr:cNvPr id="772" name="【公民館】&#10;一人当たり面積平均値テキスト"/>
        <xdr:cNvSpPr txBox="1"/>
      </xdr:nvSpPr>
      <xdr:spPr>
        <a:xfrm>
          <a:off x="22199600" y="18317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165826</xdr:rowOff>
    </xdr:from>
    <xdr:to>
      <xdr:col>116</xdr:col>
      <xdr:colOff>114300</xdr:colOff>
      <xdr:row>107</xdr:row>
      <xdr:rowOff>95976</xdr:rowOff>
    </xdr:to>
    <xdr:sp macro="" textlink="">
      <xdr:nvSpPr>
        <xdr:cNvPr id="773" name="フローチャート: 判断 772"/>
        <xdr:cNvSpPr/>
      </xdr:nvSpPr>
      <xdr:spPr>
        <a:xfrm>
          <a:off x="22110700" y="183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2539</xdr:rowOff>
    </xdr:from>
    <xdr:to>
      <xdr:col>112</xdr:col>
      <xdr:colOff>38100</xdr:colOff>
      <xdr:row>107</xdr:row>
      <xdr:rowOff>104139</xdr:rowOff>
    </xdr:to>
    <xdr:sp macro="" textlink="">
      <xdr:nvSpPr>
        <xdr:cNvPr id="774" name="フローチャート: 判断 773"/>
        <xdr:cNvSpPr/>
      </xdr:nvSpPr>
      <xdr:spPr>
        <a:xfrm>
          <a:off x="21272500" y="183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164193</xdr:rowOff>
    </xdr:from>
    <xdr:to>
      <xdr:col>107</xdr:col>
      <xdr:colOff>101600</xdr:colOff>
      <xdr:row>107</xdr:row>
      <xdr:rowOff>94343</xdr:rowOff>
    </xdr:to>
    <xdr:sp macro="" textlink="">
      <xdr:nvSpPr>
        <xdr:cNvPr id="775" name="フローチャート: 判断 774"/>
        <xdr:cNvSpPr/>
      </xdr:nvSpPr>
      <xdr:spPr>
        <a:xfrm>
          <a:off x="20383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160927</xdr:rowOff>
    </xdr:from>
    <xdr:to>
      <xdr:col>102</xdr:col>
      <xdr:colOff>165100</xdr:colOff>
      <xdr:row>107</xdr:row>
      <xdr:rowOff>91077</xdr:rowOff>
    </xdr:to>
    <xdr:sp macro="" textlink="">
      <xdr:nvSpPr>
        <xdr:cNvPr id="776" name="フローチャート: 判断 775"/>
        <xdr:cNvSpPr/>
      </xdr:nvSpPr>
      <xdr:spPr>
        <a:xfrm>
          <a:off x="19494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164193</xdr:rowOff>
    </xdr:from>
    <xdr:to>
      <xdr:col>98</xdr:col>
      <xdr:colOff>38100</xdr:colOff>
      <xdr:row>107</xdr:row>
      <xdr:rowOff>94343</xdr:rowOff>
    </xdr:to>
    <xdr:sp macro="" textlink="">
      <xdr:nvSpPr>
        <xdr:cNvPr id="777" name="フローチャート: 判断 776"/>
        <xdr:cNvSpPr/>
      </xdr:nvSpPr>
      <xdr:spPr>
        <a:xfrm>
          <a:off x="18605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8" name="テキスト ボックス 77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9" name="テキスト ボックス 77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0" name="テキスト ボックス 77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1" name="テキスト ボックス 78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2" name="テキスト ボックス 78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159294</xdr:rowOff>
    </xdr:from>
    <xdr:to>
      <xdr:col>116</xdr:col>
      <xdr:colOff>114300</xdr:colOff>
      <xdr:row>106</xdr:row>
      <xdr:rowOff>89444</xdr:rowOff>
    </xdr:to>
    <xdr:sp macro="" textlink="">
      <xdr:nvSpPr>
        <xdr:cNvPr id="783" name="楕円 782"/>
        <xdr:cNvSpPr/>
      </xdr:nvSpPr>
      <xdr:spPr>
        <a:xfrm>
          <a:off x="221107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10721</xdr:rowOff>
    </xdr:from>
    <xdr:ext cx="469744" cy="259045"/>
    <xdr:sp macro="" textlink="">
      <xdr:nvSpPr>
        <xdr:cNvPr id="784" name="【公民館】&#10;一人当たり面積該当値テキスト"/>
        <xdr:cNvSpPr txBox="1"/>
      </xdr:nvSpPr>
      <xdr:spPr>
        <a:xfrm>
          <a:off x="22199600" y="1801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41729</xdr:rowOff>
    </xdr:from>
    <xdr:to>
      <xdr:col>112</xdr:col>
      <xdr:colOff>38100</xdr:colOff>
      <xdr:row>106</xdr:row>
      <xdr:rowOff>143329</xdr:rowOff>
    </xdr:to>
    <xdr:sp macro="" textlink="">
      <xdr:nvSpPr>
        <xdr:cNvPr id="785" name="楕円 784"/>
        <xdr:cNvSpPr/>
      </xdr:nvSpPr>
      <xdr:spPr>
        <a:xfrm>
          <a:off x="21272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38644</xdr:rowOff>
    </xdr:from>
    <xdr:to>
      <xdr:col>116</xdr:col>
      <xdr:colOff>63500</xdr:colOff>
      <xdr:row>106</xdr:row>
      <xdr:rowOff>92529</xdr:rowOff>
    </xdr:to>
    <xdr:cxnSp macro="">
      <xdr:nvCxnSpPr>
        <xdr:cNvPr id="786" name="直線コネクタ 785"/>
        <xdr:cNvCxnSpPr/>
      </xdr:nvCxnSpPr>
      <xdr:spPr>
        <a:xfrm flipV="1">
          <a:off x="21323300" y="18212344"/>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35198</xdr:rowOff>
    </xdr:from>
    <xdr:to>
      <xdr:col>107</xdr:col>
      <xdr:colOff>101600</xdr:colOff>
      <xdr:row>106</xdr:row>
      <xdr:rowOff>136798</xdr:rowOff>
    </xdr:to>
    <xdr:sp macro="" textlink="">
      <xdr:nvSpPr>
        <xdr:cNvPr id="787" name="楕円 786"/>
        <xdr:cNvSpPr/>
      </xdr:nvSpPr>
      <xdr:spPr>
        <a:xfrm>
          <a:off x="203835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85998</xdr:rowOff>
    </xdr:from>
    <xdr:to>
      <xdr:col>111</xdr:col>
      <xdr:colOff>177800</xdr:colOff>
      <xdr:row>106</xdr:row>
      <xdr:rowOff>92529</xdr:rowOff>
    </xdr:to>
    <xdr:cxnSp macro="">
      <xdr:nvCxnSpPr>
        <xdr:cNvPr id="788" name="直線コネクタ 787"/>
        <xdr:cNvCxnSpPr/>
      </xdr:nvCxnSpPr>
      <xdr:spPr>
        <a:xfrm>
          <a:off x="20434300" y="1825969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38463</xdr:rowOff>
    </xdr:from>
    <xdr:to>
      <xdr:col>98</xdr:col>
      <xdr:colOff>38100</xdr:colOff>
      <xdr:row>106</xdr:row>
      <xdr:rowOff>140063</xdr:rowOff>
    </xdr:to>
    <xdr:sp macro="" textlink="">
      <xdr:nvSpPr>
        <xdr:cNvPr id="789" name="楕円 788"/>
        <xdr:cNvSpPr/>
      </xdr:nvSpPr>
      <xdr:spPr>
        <a:xfrm>
          <a:off x="186055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95266</xdr:rowOff>
    </xdr:from>
    <xdr:ext cx="469744" cy="259045"/>
    <xdr:sp macro="" textlink="">
      <xdr:nvSpPr>
        <xdr:cNvPr id="790" name="n_1aveValue【公民館】&#10;一人当たり面積"/>
        <xdr:cNvSpPr txBox="1"/>
      </xdr:nvSpPr>
      <xdr:spPr>
        <a:xfrm>
          <a:off x="210757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85470</xdr:rowOff>
    </xdr:from>
    <xdr:ext cx="469744" cy="259045"/>
    <xdr:sp macro="" textlink="">
      <xdr:nvSpPr>
        <xdr:cNvPr id="791" name="n_2aveValue【公民館】&#10;一人当たり面積"/>
        <xdr:cNvSpPr txBox="1"/>
      </xdr:nvSpPr>
      <xdr:spPr>
        <a:xfrm>
          <a:off x="20199427" y="1843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107604</xdr:rowOff>
    </xdr:from>
    <xdr:ext cx="469744" cy="259045"/>
    <xdr:sp macro="" textlink="">
      <xdr:nvSpPr>
        <xdr:cNvPr id="792" name="n_3aveValue【公民館】&#10;一人当たり面積"/>
        <xdr:cNvSpPr txBox="1"/>
      </xdr:nvSpPr>
      <xdr:spPr>
        <a:xfrm>
          <a:off x="193104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85470</xdr:rowOff>
    </xdr:from>
    <xdr:ext cx="469744" cy="259045"/>
    <xdr:sp macro="" textlink="">
      <xdr:nvSpPr>
        <xdr:cNvPr id="793" name="n_4aveValue【公民館】&#10;一人当たり面積"/>
        <xdr:cNvSpPr txBox="1"/>
      </xdr:nvSpPr>
      <xdr:spPr>
        <a:xfrm>
          <a:off x="18421427" y="1843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159856</xdr:rowOff>
    </xdr:from>
    <xdr:ext cx="469744" cy="259045"/>
    <xdr:sp macro="" textlink="">
      <xdr:nvSpPr>
        <xdr:cNvPr id="794" name="n_1mainValue【公民館】&#10;一人当たり面積"/>
        <xdr:cNvSpPr txBox="1"/>
      </xdr:nvSpPr>
      <xdr:spPr>
        <a:xfrm>
          <a:off x="210757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153325</xdr:rowOff>
    </xdr:from>
    <xdr:ext cx="469744" cy="259045"/>
    <xdr:sp macro="" textlink="">
      <xdr:nvSpPr>
        <xdr:cNvPr id="795" name="n_2mainValue【公民館】&#10;一人当たり面積"/>
        <xdr:cNvSpPr txBox="1"/>
      </xdr:nvSpPr>
      <xdr:spPr>
        <a:xfrm>
          <a:off x="20199427" y="1798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156590</xdr:rowOff>
    </xdr:from>
    <xdr:ext cx="469744" cy="259045"/>
    <xdr:sp macro="" textlink="">
      <xdr:nvSpPr>
        <xdr:cNvPr id="796" name="n_4mainValue【公民館】&#10;一人当たり面積"/>
        <xdr:cNvSpPr txBox="1"/>
      </xdr:nvSpPr>
      <xdr:spPr>
        <a:xfrm>
          <a:off x="18421427" y="1798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7" name="正方形/長方形 79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8" name="正方形/長方形 79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9" name="テキスト ボックス 79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有形固定資産減価償却率については、比較的施設が新しい保育所及び公営住宅については類似団体平均を下回っているが、それ以外の施設については老朽化により類似団体平均を上回っている。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学校施設や公民館については個別施設計画を策定し、老朽化対策に取り組んでいく。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北海道倶知安町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15,123
14,300
261.34
13,167,150
12,914,539
248,463
5,169,176
10,642,268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95.9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84909</xdr:rowOff>
    </xdr:from>
    <xdr:to>
      <xdr:col>24</xdr:col>
      <xdr:colOff>62865</xdr:colOff>
      <xdr:row>64</xdr:row>
      <xdr:rowOff>130628</xdr:rowOff>
    </xdr:to>
    <xdr:cxnSp macro="">
      <xdr:nvCxnSpPr>
        <xdr:cNvPr id="74" name="直線コネクタ 73"/>
        <xdr:cNvCxnSpPr/>
      </xdr:nvCxnSpPr>
      <xdr:spPr>
        <a:xfrm flipV="1">
          <a:off x="4634865" y="9686109"/>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31586</xdr:rowOff>
    </xdr:from>
    <xdr:ext cx="405111" cy="259045"/>
    <xdr:sp macro="" textlink="">
      <xdr:nvSpPr>
        <xdr:cNvPr id="77" name="【体育館・プール】&#10;有形固定資産減価償却率最大値テキスト"/>
        <xdr:cNvSpPr txBox="1"/>
      </xdr:nvSpPr>
      <xdr:spPr>
        <a:xfrm>
          <a:off x="4673600" y="9461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84909</xdr:rowOff>
    </xdr:from>
    <xdr:to>
      <xdr:col>24</xdr:col>
      <xdr:colOff>152400</xdr:colOff>
      <xdr:row>56</xdr:row>
      <xdr:rowOff>84909</xdr:rowOff>
    </xdr:to>
    <xdr:cxnSp macro="">
      <xdr:nvCxnSpPr>
        <xdr:cNvPr id="78" name="直線コネクタ 77"/>
        <xdr:cNvCxnSpPr/>
      </xdr:nvCxnSpPr>
      <xdr:spPr>
        <a:xfrm>
          <a:off x="4546600" y="9686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24328</xdr:rowOff>
    </xdr:from>
    <xdr:ext cx="405111" cy="259045"/>
    <xdr:sp macro="" textlink="">
      <xdr:nvSpPr>
        <xdr:cNvPr id="79" name="【体育館・プール】&#10;有形固定資産減価償却率平均値テキスト"/>
        <xdr:cNvSpPr txBox="1"/>
      </xdr:nvSpPr>
      <xdr:spPr>
        <a:xfrm>
          <a:off x="4673600" y="1031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1451</xdr:rowOff>
    </xdr:from>
    <xdr:to>
      <xdr:col>24</xdr:col>
      <xdr:colOff>114300</xdr:colOff>
      <xdr:row>61</xdr:row>
      <xdr:rowOff>103051</xdr:rowOff>
    </xdr:to>
    <xdr:sp macro="" textlink="">
      <xdr:nvSpPr>
        <xdr:cNvPr id="80" name="フローチャート: 判断 79"/>
        <xdr:cNvSpPr/>
      </xdr:nvSpPr>
      <xdr:spPr>
        <a:xfrm>
          <a:off x="4584700" y="104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81" name="フローチャート: 判断 80"/>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21046</xdr:rowOff>
    </xdr:from>
    <xdr:to>
      <xdr:col>15</xdr:col>
      <xdr:colOff>101600</xdr:colOff>
      <xdr:row>61</xdr:row>
      <xdr:rowOff>122646</xdr:rowOff>
    </xdr:to>
    <xdr:sp macro="" textlink="">
      <xdr:nvSpPr>
        <xdr:cNvPr id="82" name="フローチャート: 判断 81"/>
        <xdr:cNvSpPr/>
      </xdr:nvSpPr>
      <xdr:spPr>
        <a:xfrm>
          <a:off x="2857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164737</xdr:rowOff>
    </xdr:from>
    <xdr:to>
      <xdr:col>10</xdr:col>
      <xdr:colOff>165100</xdr:colOff>
      <xdr:row>61</xdr:row>
      <xdr:rowOff>94887</xdr:rowOff>
    </xdr:to>
    <xdr:sp macro="" textlink="">
      <xdr:nvSpPr>
        <xdr:cNvPr id="83" name="フローチャート: 判断 82"/>
        <xdr:cNvSpPr/>
      </xdr:nvSpPr>
      <xdr:spPr>
        <a:xfrm>
          <a:off x="1968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84" name="フローチャート: 判断 83"/>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68399</xdr:rowOff>
    </xdr:from>
    <xdr:to>
      <xdr:col>24</xdr:col>
      <xdr:colOff>114300</xdr:colOff>
      <xdr:row>61</xdr:row>
      <xdr:rowOff>169999</xdr:rowOff>
    </xdr:to>
    <xdr:sp macro="" textlink="">
      <xdr:nvSpPr>
        <xdr:cNvPr id="90" name="楕円 89"/>
        <xdr:cNvSpPr/>
      </xdr:nvSpPr>
      <xdr:spPr>
        <a:xfrm>
          <a:off x="45847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46826</xdr:rowOff>
    </xdr:from>
    <xdr:ext cx="405111" cy="259045"/>
    <xdr:sp macro="" textlink="">
      <xdr:nvSpPr>
        <xdr:cNvPr id="91" name="【体育館・プール】&#10;有形固定資産減価償却率該当値テキスト"/>
        <xdr:cNvSpPr txBox="1"/>
      </xdr:nvSpPr>
      <xdr:spPr>
        <a:xfrm>
          <a:off x="4673600"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60234</xdr:rowOff>
    </xdr:from>
    <xdr:to>
      <xdr:col>20</xdr:col>
      <xdr:colOff>38100</xdr:colOff>
      <xdr:row>61</xdr:row>
      <xdr:rowOff>161834</xdr:rowOff>
    </xdr:to>
    <xdr:sp macro="" textlink="">
      <xdr:nvSpPr>
        <xdr:cNvPr id="92" name="楕円 91"/>
        <xdr:cNvSpPr/>
      </xdr:nvSpPr>
      <xdr:spPr>
        <a:xfrm>
          <a:off x="37465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111034</xdr:rowOff>
    </xdr:from>
    <xdr:to>
      <xdr:col>24</xdr:col>
      <xdr:colOff>63500</xdr:colOff>
      <xdr:row>61</xdr:row>
      <xdr:rowOff>119199</xdr:rowOff>
    </xdr:to>
    <xdr:cxnSp macro="">
      <xdr:nvCxnSpPr>
        <xdr:cNvPr id="93" name="直線コネクタ 92"/>
        <xdr:cNvCxnSpPr/>
      </xdr:nvCxnSpPr>
      <xdr:spPr>
        <a:xfrm>
          <a:off x="3797300" y="10569484"/>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19413</xdr:rowOff>
    </xdr:from>
    <xdr:to>
      <xdr:col>15</xdr:col>
      <xdr:colOff>101600</xdr:colOff>
      <xdr:row>63</xdr:row>
      <xdr:rowOff>121013</xdr:rowOff>
    </xdr:to>
    <xdr:sp macro="" textlink="">
      <xdr:nvSpPr>
        <xdr:cNvPr id="94" name="楕円 93"/>
        <xdr:cNvSpPr/>
      </xdr:nvSpPr>
      <xdr:spPr>
        <a:xfrm>
          <a:off x="28575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111034</xdr:rowOff>
    </xdr:from>
    <xdr:to>
      <xdr:col>19</xdr:col>
      <xdr:colOff>177800</xdr:colOff>
      <xdr:row>63</xdr:row>
      <xdr:rowOff>70213</xdr:rowOff>
    </xdr:to>
    <xdr:cxnSp macro="">
      <xdr:nvCxnSpPr>
        <xdr:cNvPr id="95" name="直線コネクタ 94"/>
        <xdr:cNvCxnSpPr/>
      </xdr:nvCxnSpPr>
      <xdr:spPr>
        <a:xfrm flipV="1">
          <a:off x="2908300" y="10569484"/>
          <a:ext cx="889000" cy="30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138612</xdr:rowOff>
    </xdr:from>
    <xdr:to>
      <xdr:col>6</xdr:col>
      <xdr:colOff>38100</xdr:colOff>
      <xdr:row>61</xdr:row>
      <xdr:rowOff>68762</xdr:rowOff>
    </xdr:to>
    <xdr:sp macro="" textlink="">
      <xdr:nvSpPr>
        <xdr:cNvPr id="96" name="楕円 95"/>
        <xdr:cNvSpPr/>
      </xdr:nvSpPr>
      <xdr:spPr>
        <a:xfrm>
          <a:off x="1079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109781</xdr:rowOff>
    </xdr:from>
    <xdr:ext cx="405111" cy="259045"/>
    <xdr:sp macro="" textlink="">
      <xdr:nvSpPr>
        <xdr:cNvPr id="97" name="n_1aveValue【体育館・プール】&#10;有形固定資産減価償却率"/>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139173</xdr:rowOff>
    </xdr:from>
    <xdr:ext cx="405111" cy="259045"/>
    <xdr:sp macro="" textlink="">
      <xdr:nvSpPr>
        <xdr:cNvPr id="98" name="n_2aveValue【体育館・プール】&#10;有形固定資産減価償却率"/>
        <xdr:cNvSpPr txBox="1"/>
      </xdr:nvSpPr>
      <xdr:spPr>
        <a:xfrm>
          <a:off x="2705744" y="10254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111414</xdr:rowOff>
    </xdr:from>
    <xdr:ext cx="405111" cy="259045"/>
    <xdr:sp macro="" textlink="">
      <xdr:nvSpPr>
        <xdr:cNvPr id="99" name="n_3aveValue【体育館・プール】&#10;有形固定資産減価償却率"/>
        <xdr:cNvSpPr txBox="1"/>
      </xdr:nvSpPr>
      <xdr:spPr>
        <a:xfrm>
          <a:off x="1816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100" name="n_4aveValue【体育館・プール】&#10;有形固定資産減価償却率"/>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152961</xdr:rowOff>
    </xdr:from>
    <xdr:ext cx="405111" cy="259045"/>
    <xdr:sp macro="" textlink="">
      <xdr:nvSpPr>
        <xdr:cNvPr id="101" name="n_1mainValue【体育館・プール】&#10;有形固定資産減価償却率"/>
        <xdr:cNvSpPr txBox="1"/>
      </xdr:nvSpPr>
      <xdr:spPr>
        <a:xfrm>
          <a:off x="3582044"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112140</xdr:rowOff>
    </xdr:from>
    <xdr:ext cx="405111" cy="259045"/>
    <xdr:sp macro="" textlink="">
      <xdr:nvSpPr>
        <xdr:cNvPr id="102" name="n_2mainValue【体育館・プール】&#10;有形固定資産減価償却率"/>
        <xdr:cNvSpPr txBox="1"/>
      </xdr:nvSpPr>
      <xdr:spPr>
        <a:xfrm>
          <a:off x="2705744" y="1091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59889</xdr:rowOff>
    </xdr:from>
    <xdr:ext cx="405111" cy="259045"/>
    <xdr:sp macro="" textlink="">
      <xdr:nvSpPr>
        <xdr:cNvPr id="103" name="n_4mainValue【体育館・プール】&#10;有形固定資産減価償却率"/>
        <xdr:cNvSpPr txBox="1"/>
      </xdr:nvSpPr>
      <xdr:spPr>
        <a:xfrm>
          <a:off x="927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4" name="正方形/長方形 1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5" name="正方形/長方形 1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6" name="正方形/長方形 1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7" name="正方形/長方形 1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8" name="正方形/長方形 1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9" name="正方形/長方形 1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0" name="正方形/長方形 1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1" name="正方形/長方形 1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2" name="テキスト ボックス 1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3" name="直線コネクタ 1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4" name="直線コネクタ 11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5" name="テキスト ボックス 114"/>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6" name="直線コネクタ 11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7" name="テキスト ボックス 116"/>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8" name="直線コネクタ 11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9" name="テキスト ボックス 118"/>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0" name="直線コネクタ 11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1" name="テキスト ボックス 120"/>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2" name="直線コネクタ 12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3" name="テキスト ボックス 122"/>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4" name="直線コネクタ 12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5" name="テキスト ボックス 124"/>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7" name="テキスト ボックス 1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142059</xdr:rowOff>
    </xdr:from>
    <xdr:to>
      <xdr:col>54</xdr:col>
      <xdr:colOff>189865</xdr:colOff>
      <xdr:row>64</xdr:row>
      <xdr:rowOff>108857</xdr:rowOff>
    </xdr:to>
    <xdr:cxnSp macro="">
      <xdr:nvCxnSpPr>
        <xdr:cNvPr id="129" name="直線コネクタ 128"/>
        <xdr:cNvCxnSpPr/>
      </xdr:nvCxnSpPr>
      <xdr:spPr>
        <a:xfrm flipV="1">
          <a:off x="10476865" y="9571809"/>
          <a:ext cx="0" cy="150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130" name="【体育館・プール】&#10;一人当たり面積最小値テキスト"/>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131" name="直線コネクタ 130"/>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88736</xdr:rowOff>
    </xdr:from>
    <xdr:ext cx="469744" cy="259045"/>
    <xdr:sp macro="" textlink="">
      <xdr:nvSpPr>
        <xdr:cNvPr id="132" name="【体育館・プール】&#10;一人当たり面積最大値テキスト"/>
        <xdr:cNvSpPr txBox="1"/>
      </xdr:nvSpPr>
      <xdr:spPr>
        <a:xfrm>
          <a:off x="10515600" y="934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142059</xdr:rowOff>
    </xdr:from>
    <xdr:to>
      <xdr:col>55</xdr:col>
      <xdr:colOff>88900</xdr:colOff>
      <xdr:row>55</xdr:row>
      <xdr:rowOff>142059</xdr:rowOff>
    </xdr:to>
    <xdr:cxnSp macro="">
      <xdr:nvCxnSpPr>
        <xdr:cNvPr id="133" name="直線コネクタ 132"/>
        <xdr:cNvCxnSpPr/>
      </xdr:nvCxnSpPr>
      <xdr:spPr>
        <a:xfrm>
          <a:off x="10388600" y="9571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140443</xdr:rowOff>
    </xdr:from>
    <xdr:ext cx="469744" cy="259045"/>
    <xdr:sp macro="" textlink="">
      <xdr:nvSpPr>
        <xdr:cNvPr id="134" name="【体育館・プール】&#10;一人当たり面積平均値テキスト"/>
        <xdr:cNvSpPr txBox="1"/>
      </xdr:nvSpPr>
      <xdr:spPr>
        <a:xfrm>
          <a:off x="10515600" y="10598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162016</xdr:rowOff>
    </xdr:from>
    <xdr:to>
      <xdr:col>55</xdr:col>
      <xdr:colOff>50800</xdr:colOff>
      <xdr:row>62</xdr:row>
      <xdr:rowOff>92166</xdr:rowOff>
    </xdr:to>
    <xdr:sp macro="" textlink="">
      <xdr:nvSpPr>
        <xdr:cNvPr id="135" name="フローチャート: 判断 134"/>
        <xdr:cNvSpPr/>
      </xdr:nvSpPr>
      <xdr:spPr>
        <a:xfrm>
          <a:off x="10426700" y="1062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3628</xdr:rowOff>
    </xdr:from>
    <xdr:to>
      <xdr:col>50</xdr:col>
      <xdr:colOff>165100</xdr:colOff>
      <xdr:row>62</xdr:row>
      <xdr:rowOff>105228</xdr:rowOff>
    </xdr:to>
    <xdr:sp macro="" textlink="">
      <xdr:nvSpPr>
        <xdr:cNvPr id="136" name="フローチャート: 判断 135"/>
        <xdr:cNvSpPr/>
      </xdr:nvSpPr>
      <xdr:spPr>
        <a:xfrm>
          <a:off x="9588500" y="106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27577</xdr:rowOff>
    </xdr:from>
    <xdr:to>
      <xdr:col>46</xdr:col>
      <xdr:colOff>38100</xdr:colOff>
      <xdr:row>62</xdr:row>
      <xdr:rowOff>129177</xdr:rowOff>
    </xdr:to>
    <xdr:sp macro="" textlink="">
      <xdr:nvSpPr>
        <xdr:cNvPr id="137" name="フローチャート: 判断 136"/>
        <xdr:cNvSpPr/>
      </xdr:nvSpPr>
      <xdr:spPr>
        <a:xfrm>
          <a:off x="8699500" y="1065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164193</xdr:rowOff>
    </xdr:from>
    <xdr:to>
      <xdr:col>41</xdr:col>
      <xdr:colOff>101600</xdr:colOff>
      <xdr:row>62</xdr:row>
      <xdr:rowOff>94343</xdr:rowOff>
    </xdr:to>
    <xdr:sp macro="" textlink="">
      <xdr:nvSpPr>
        <xdr:cNvPr id="138" name="フローチャート: 判断 137"/>
        <xdr:cNvSpPr/>
      </xdr:nvSpPr>
      <xdr:spPr>
        <a:xfrm>
          <a:off x="7810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28666</xdr:rowOff>
    </xdr:from>
    <xdr:to>
      <xdr:col>36</xdr:col>
      <xdr:colOff>165100</xdr:colOff>
      <xdr:row>62</xdr:row>
      <xdr:rowOff>130266</xdr:rowOff>
    </xdr:to>
    <xdr:sp macro="" textlink="">
      <xdr:nvSpPr>
        <xdr:cNvPr id="139" name="フローチャート: 判断 138"/>
        <xdr:cNvSpPr/>
      </xdr:nvSpPr>
      <xdr:spPr>
        <a:xfrm>
          <a:off x="6921500" y="106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140244</xdr:rowOff>
    </xdr:from>
    <xdr:to>
      <xdr:col>55</xdr:col>
      <xdr:colOff>50800</xdr:colOff>
      <xdr:row>62</xdr:row>
      <xdr:rowOff>70394</xdr:rowOff>
    </xdr:to>
    <xdr:sp macro="" textlink="">
      <xdr:nvSpPr>
        <xdr:cNvPr id="145" name="楕円 144"/>
        <xdr:cNvSpPr/>
      </xdr:nvSpPr>
      <xdr:spPr>
        <a:xfrm>
          <a:off x="104267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163121</xdr:rowOff>
    </xdr:from>
    <xdr:ext cx="469744" cy="259045"/>
    <xdr:sp macro="" textlink="">
      <xdr:nvSpPr>
        <xdr:cNvPr id="146" name="【体育館・プール】&#10;一人当たり面積該当値テキスト"/>
        <xdr:cNvSpPr txBox="1"/>
      </xdr:nvSpPr>
      <xdr:spPr>
        <a:xfrm>
          <a:off x="10515600" y="1045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16691</xdr:rowOff>
    </xdr:from>
    <xdr:to>
      <xdr:col>50</xdr:col>
      <xdr:colOff>165100</xdr:colOff>
      <xdr:row>62</xdr:row>
      <xdr:rowOff>118291</xdr:rowOff>
    </xdr:to>
    <xdr:sp macro="" textlink="">
      <xdr:nvSpPr>
        <xdr:cNvPr id="147" name="楕円 146"/>
        <xdr:cNvSpPr/>
      </xdr:nvSpPr>
      <xdr:spPr>
        <a:xfrm>
          <a:off x="9588500" y="1064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19594</xdr:rowOff>
    </xdr:from>
    <xdr:to>
      <xdr:col>55</xdr:col>
      <xdr:colOff>0</xdr:colOff>
      <xdr:row>62</xdr:row>
      <xdr:rowOff>67491</xdr:rowOff>
    </xdr:to>
    <xdr:cxnSp macro="">
      <xdr:nvCxnSpPr>
        <xdr:cNvPr id="148" name="直線コネクタ 147"/>
        <xdr:cNvCxnSpPr/>
      </xdr:nvCxnSpPr>
      <xdr:spPr>
        <a:xfrm flipV="1">
          <a:off x="9639300" y="10649494"/>
          <a:ext cx="838200" cy="4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15603</xdr:rowOff>
    </xdr:from>
    <xdr:to>
      <xdr:col>46</xdr:col>
      <xdr:colOff>38100</xdr:colOff>
      <xdr:row>64</xdr:row>
      <xdr:rowOff>117203</xdr:rowOff>
    </xdr:to>
    <xdr:sp macro="" textlink="">
      <xdr:nvSpPr>
        <xdr:cNvPr id="149" name="楕円 148"/>
        <xdr:cNvSpPr/>
      </xdr:nvSpPr>
      <xdr:spPr>
        <a:xfrm>
          <a:off x="8699500" y="1098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67491</xdr:rowOff>
    </xdr:from>
    <xdr:to>
      <xdr:col>50</xdr:col>
      <xdr:colOff>114300</xdr:colOff>
      <xdr:row>64</xdr:row>
      <xdr:rowOff>66403</xdr:rowOff>
    </xdr:to>
    <xdr:cxnSp macro="">
      <xdr:nvCxnSpPr>
        <xdr:cNvPr id="150" name="直線コネクタ 149"/>
        <xdr:cNvCxnSpPr/>
      </xdr:nvCxnSpPr>
      <xdr:spPr>
        <a:xfrm flipV="1">
          <a:off x="8750300" y="10697391"/>
          <a:ext cx="889000" cy="34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133713</xdr:rowOff>
    </xdr:from>
    <xdr:to>
      <xdr:col>36</xdr:col>
      <xdr:colOff>165100</xdr:colOff>
      <xdr:row>62</xdr:row>
      <xdr:rowOff>63863</xdr:rowOff>
    </xdr:to>
    <xdr:sp macro="" textlink="">
      <xdr:nvSpPr>
        <xdr:cNvPr id="151" name="楕円 150"/>
        <xdr:cNvSpPr/>
      </xdr:nvSpPr>
      <xdr:spPr>
        <a:xfrm>
          <a:off x="69215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121755</xdr:rowOff>
    </xdr:from>
    <xdr:ext cx="469744" cy="259045"/>
    <xdr:sp macro="" textlink="">
      <xdr:nvSpPr>
        <xdr:cNvPr id="152" name="n_1aveValue【体育館・プール】&#10;一人当たり面積"/>
        <xdr:cNvSpPr txBox="1"/>
      </xdr:nvSpPr>
      <xdr:spPr>
        <a:xfrm>
          <a:off x="9391727" y="1040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145704</xdr:rowOff>
    </xdr:from>
    <xdr:ext cx="469744" cy="259045"/>
    <xdr:sp macro="" textlink="">
      <xdr:nvSpPr>
        <xdr:cNvPr id="153" name="n_2aveValue【体育館・プール】&#10;一人当たり面積"/>
        <xdr:cNvSpPr txBox="1"/>
      </xdr:nvSpPr>
      <xdr:spPr>
        <a:xfrm>
          <a:off x="8515427" y="1043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110870</xdr:rowOff>
    </xdr:from>
    <xdr:ext cx="469744" cy="259045"/>
    <xdr:sp macro="" textlink="">
      <xdr:nvSpPr>
        <xdr:cNvPr id="154" name="n_3aveValue【体育館・プール】&#10;一人当たり面積"/>
        <xdr:cNvSpPr txBox="1"/>
      </xdr:nvSpPr>
      <xdr:spPr>
        <a:xfrm>
          <a:off x="76264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121393</xdr:rowOff>
    </xdr:from>
    <xdr:ext cx="469744" cy="259045"/>
    <xdr:sp macro="" textlink="">
      <xdr:nvSpPr>
        <xdr:cNvPr id="155" name="n_4aveValue【体育館・プール】&#10;一人当たり面積"/>
        <xdr:cNvSpPr txBox="1"/>
      </xdr:nvSpPr>
      <xdr:spPr>
        <a:xfrm>
          <a:off x="6737427" y="1075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109418</xdr:rowOff>
    </xdr:from>
    <xdr:ext cx="469744" cy="259045"/>
    <xdr:sp macro="" textlink="">
      <xdr:nvSpPr>
        <xdr:cNvPr id="156" name="n_1mainValue【体育館・プール】&#10;一人当たり面積"/>
        <xdr:cNvSpPr txBox="1"/>
      </xdr:nvSpPr>
      <xdr:spPr>
        <a:xfrm>
          <a:off x="9391727" y="1073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108330</xdr:rowOff>
    </xdr:from>
    <xdr:ext cx="469744" cy="259045"/>
    <xdr:sp macro="" textlink="">
      <xdr:nvSpPr>
        <xdr:cNvPr id="157" name="n_2mainValue【体育館・プール】&#10;一人当たり面積"/>
        <xdr:cNvSpPr txBox="1"/>
      </xdr:nvSpPr>
      <xdr:spPr>
        <a:xfrm>
          <a:off x="8515427"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80390</xdr:rowOff>
    </xdr:from>
    <xdr:ext cx="469744" cy="259045"/>
    <xdr:sp macro="" textlink="">
      <xdr:nvSpPr>
        <xdr:cNvPr id="158" name="n_4mainValue【体育館・プール】&#10;一人当たり面積"/>
        <xdr:cNvSpPr txBox="1"/>
      </xdr:nvSpPr>
      <xdr:spPr>
        <a:xfrm>
          <a:off x="6737427" y="103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9" name="正方形/長方形 1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0" name="正方形/長方形 1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1" name="正方形/長方形 1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2" name="正方形/長方形 1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3" name="正方形/長方形 1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4" name="正方形/長方形 1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5" name="正方形/長方形 1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6" name="正方形/長方形 16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7" name="正方形/長方形 1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68" name="正方形/長方形 1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69" name="正方形/長方形 1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0" name="正方形/長方形 1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1" name="正方形/長方形 1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2" name="正方形/長方形 1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3" name="正方形/長方形 1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4" name="正方形/長方形 17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5" name="正方形/長方形 1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6" name="正方形/長方形 1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7" name="正方形/長方形 1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8" name="正方形/長方形 1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9" name="正方形/長方形 1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0" name="正方形/長方形 1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1" name="正方形/長方形 1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2" name="正方形/長方形 1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3" name="テキスト ボックス 1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84" name="直線コネクタ 1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85" name="テキスト ボックス 1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186" name="直線コネクタ 1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187" name="テキスト ボックス 1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88" name="直線コネクタ 1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89" name="テキスト ボックス 1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90" name="直線コネクタ 1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91" name="テキスト ボックス 1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92" name="直線コネクタ 1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193" name="テキスト ボックス 1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194" name="直線コネクタ 1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195" name="テキスト ボックス 1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196" name="直線コネクタ 1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197" name="テキスト ボックス 1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98" name="直線コネクタ 1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1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23949</xdr:rowOff>
    </xdr:from>
    <xdr:to>
      <xdr:col>24</xdr:col>
      <xdr:colOff>62865</xdr:colOff>
      <xdr:row>108</xdr:row>
      <xdr:rowOff>112123</xdr:rowOff>
    </xdr:to>
    <xdr:cxnSp macro="">
      <xdr:nvCxnSpPr>
        <xdr:cNvPr id="200" name="直線コネクタ 199"/>
        <xdr:cNvCxnSpPr/>
      </xdr:nvCxnSpPr>
      <xdr:spPr>
        <a:xfrm flipV="1">
          <a:off x="4634865" y="17168949"/>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115950</xdr:rowOff>
    </xdr:from>
    <xdr:ext cx="405111" cy="259045"/>
    <xdr:sp macro="" textlink="">
      <xdr:nvSpPr>
        <xdr:cNvPr id="201" name="【市民会館】&#10;有形固定資産減価償却率最小値テキスト"/>
        <xdr:cNvSpPr txBox="1"/>
      </xdr:nvSpPr>
      <xdr:spPr>
        <a:xfrm>
          <a:off x="4673600" y="186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112123</xdr:rowOff>
    </xdr:from>
    <xdr:to>
      <xdr:col>24</xdr:col>
      <xdr:colOff>152400</xdr:colOff>
      <xdr:row>108</xdr:row>
      <xdr:rowOff>112123</xdr:rowOff>
    </xdr:to>
    <xdr:cxnSp macro="">
      <xdr:nvCxnSpPr>
        <xdr:cNvPr id="202" name="直線コネクタ 201"/>
        <xdr:cNvCxnSpPr/>
      </xdr:nvCxnSpPr>
      <xdr:spPr>
        <a:xfrm>
          <a:off x="4546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142076</xdr:rowOff>
    </xdr:from>
    <xdr:ext cx="340478" cy="259045"/>
    <xdr:sp macro="" textlink="">
      <xdr:nvSpPr>
        <xdr:cNvPr id="203" name="【市民会館】&#10;有形固定資産減価償却率最大値テキスト"/>
        <xdr:cNvSpPr txBox="1"/>
      </xdr:nvSpPr>
      <xdr:spPr>
        <a:xfrm>
          <a:off x="4673600" y="1694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23949</xdr:rowOff>
    </xdr:from>
    <xdr:to>
      <xdr:col>24</xdr:col>
      <xdr:colOff>152400</xdr:colOff>
      <xdr:row>100</xdr:row>
      <xdr:rowOff>23949</xdr:rowOff>
    </xdr:to>
    <xdr:cxnSp macro="">
      <xdr:nvCxnSpPr>
        <xdr:cNvPr id="204" name="直線コネクタ 203"/>
        <xdr:cNvCxnSpPr/>
      </xdr:nvCxnSpPr>
      <xdr:spPr>
        <a:xfrm>
          <a:off x="4546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108329</xdr:rowOff>
    </xdr:from>
    <xdr:ext cx="405111" cy="259045"/>
    <xdr:sp macro="" textlink="">
      <xdr:nvSpPr>
        <xdr:cNvPr id="205" name="【市民会館】&#10;有形固定資産減価償却率平均値テキスト"/>
        <xdr:cNvSpPr txBox="1"/>
      </xdr:nvSpPr>
      <xdr:spPr>
        <a:xfrm>
          <a:off x="4673600" y="179391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129902</xdr:rowOff>
    </xdr:from>
    <xdr:to>
      <xdr:col>24</xdr:col>
      <xdr:colOff>114300</xdr:colOff>
      <xdr:row>105</xdr:row>
      <xdr:rowOff>60052</xdr:rowOff>
    </xdr:to>
    <xdr:sp macro="" textlink="">
      <xdr:nvSpPr>
        <xdr:cNvPr id="206" name="フローチャート: 判断 205"/>
        <xdr:cNvSpPr/>
      </xdr:nvSpPr>
      <xdr:spPr>
        <a:xfrm>
          <a:off x="45847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115207</xdr:rowOff>
    </xdr:from>
    <xdr:to>
      <xdr:col>20</xdr:col>
      <xdr:colOff>38100</xdr:colOff>
      <xdr:row>105</xdr:row>
      <xdr:rowOff>45357</xdr:rowOff>
    </xdr:to>
    <xdr:sp macro="" textlink="">
      <xdr:nvSpPr>
        <xdr:cNvPr id="207" name="フローチャート: 判断 206"/>
        <xdr:cNvSpPr/>
      </xdr:nvSpPr>
      <xdr:spPr>
        <a:xfrm>
          <a:off x="3746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113574</xdr:rowOff>
    </xdr:from>
    <xdr:to>
      <xdr:col>15</xdr:col>
      <xdr:colOff>101600</xdr:colOff>
      <xdr:row>105</xdr:row>
      <xdr:rowOff>43724</xdr:rowOff>
    </xdr:to>
    <xdr:sp macro="" textlink="">
      <xdr:nvSpPr>
        <xdr:cNvPr id="208" name="フローチャート: 判断 207"/>
        <xdr:cNvSpPr/>
      </xdr:nvSpPr>
      <xdr:spPr>
        <a:xfrm>
          <a:off x="2857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77651</xdr:rowOff>
    </xdr:from>
    <xdr:to>
      <xdr:col>10</xdr:col>
      <xdr:colOff>165100</xdr:colOff>
      <xdr:row>105</xdr:row>
      <xdr:rowOff>7801</xdr:rowOff>
    </xdr:to>
    <xdr:sp macro="" textlink="">
      <xdr:nvSpPr>
        <xdr:cNvPr id="209" name="フローチャート: 判断 208"/>
        <xdr:cNvSpPr/>
      </xdr:nvSpPr>
      <xdr:spPr>
        <a:xfrm>
          <a:off x="1968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54792</xdr:rowOff>
    </xdr:from>
    <xdr:to>
      <xdr:col>6</xdr:col>
      <xdr:colOff>38100</xdr:colOff>
      <xdr:row>104</xdr:row>
      <xdr:rowOff>156392</xdr:rowOff>
    </xdr:to>
    <xdr:sp macro="" textlink="">
      <xdr:nvSpPr>
        <xdr:cNvPr id="210" name="フローチャート: 判断 209"/>
        <xdr:cNvSpPr/>
      </xdr:nvSpPr>
      <xdr:spPr>
        <a:xfrm>
          <a:off x="1079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1" name="テキスト ボックス 2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2" name="テキスト ボックス 2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3" name="テキスト ボックス 2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4" name="テキスト ボックス 2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15" name="テキスト ボックス 2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108</xdr:row>
      <xdr:rowOff>149498</xdr:rowOff>
    </xdr:from>
    <xdr:to>
      <xdr:col>15</xdr:col>
      <xdr:colOff>101600</xdr:colOff>
      <xdr:row>109</xdr:row>
      <xdr:rowOff>79648</xdr:rowOff>
    </xdr:to>
    <xdr:sp macro="" textlink="">
      <xdr:nvSpPr>
        <xdr:cNvPr id="216" name="楕円 215"/>
        <xdr:cNvSpPr/>
      </xdr:nvSpPr>
      <xdr:spPr>
        <a:xfrm>
          <a:off x="2857500" y="1866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61884</xdr:rowOff>
    </xdr:from>
    <xdr:ext cx="405111" cy="259045"/>
    <xdr:sp macro="" textlink="">
      <xdr:nvSpPr>
        <xdr:cNvPr id="217" name="n_1aveValue【市民会館】&#10;有形固定資産減価償却率"/>
        <xdr:cNvSpPr txBox="1"/>
      </xdr:nvSpPr>
      <xdr:spPr>
        <a:xfrm>
          <a:off x="3582044" y="177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60251</xdr:rowOff>
    </xdr:from>
    <xdr:ext cx="405111" cy="259045"/>
    <xdr:sp macro="" textlink="">
      <xdr:nvSpPr>
        <xdr:cNvPr id="218" name="n_2aveValue【市民会館】&#10;有形固定資産減価償却率"/>
        <xdr:cNvSpPr txBox="1"/>
      </xdr:nvSpPr>
      <xdr:spPr>
        <a:xfrm>
          <a:off x="2705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24328</xdr:rowOff>
    </xdr:from>
    <xdr:ext cx="405111" cy="259045"/>
    <xdr:sp macro="" textlink="">
      <xdr:nvSpPr>
        <xdr:cNvPr id="219" name="n_3aveValue【市民会館】&#10;有形固定資産減価償却率"/>
        <xdr:cNvSpPr txBox="1"/>
      </xdr:nvSpPr>
      <xdr:spPr>
        <a:xfrm>
          <a:off x="1816744" y="1768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1469</xdr:rowOff>
    </xdr:from>
    <xdr:ext cx="405111" cy="259045"/>
    <xdr:sp macro="" textlink="">
      <xdr:nvSpPr>
        <xdr:cNvPr id="220" name="n_4aveValue【市民会館】&#10;有形固定資産減価償却率"/>
        <xdr:cNvSpPr txBox="1"/>
      </xdr:nvSpPr>
      <xdr:spPr>
        <a:xfrm>
          <a:off x="927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70775</xdr:rowOff>
    </xdr:from>
    <xdr:ext cx="405111" cy="259045"/>
    <xdr:sp macro="" textlink="">
      <xdr:nvSpPr>
        <xdr:cNvPr id="221" name="n_2mainValue【市民会館】&#10;有形固定資産減価償却率"/>
        <xdr:cNvSpPr txBox="1"/>
      </xdr:nvSpPr>
      <xdr:spPr>
        <a:xfrm>
          <a:off x="2705744" y="18758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22" name="正方形/長方形 22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23" name="正方形/長方形 22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4" name="正方形/長方形 22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25" name="正方形/長方形 22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26" name="正方形/長方形 22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27" name="正方形/長方形 22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28" name="正方形/長方形 22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29" name="正方形/長方形 22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30" name="テキスト ボックス 22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31" name="直線コネクタ 23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232" name="直線コネクタ 23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233" name="テキスト ボックス 232"/>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234" name="直線コネクタ 23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235" name="テキスト ボックス 234"/>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236" name="直線コネクタ 23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237" name="テキスト ボックス 236"/>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238" name="直線コネクタ 23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239" name="テキスト ボックス 238"/>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40" name="直線コネクタ 23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41" name="テキスト ボックス 24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4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67056</xdr:rowOff>
    </xdr:from>
    <xdr:to>
      <xdr:col>54</xdr:col>
      <xdr:colOff>189865</xdr:colOff>
      <xdr:row>108</xdr:row>
      <xdr:rowOff>57913</xdr:rowOff>
    </xdr:to>
    <xdr:cxnSp macro="">
      <xdr:nvCxnSpPr>
        <xdr:cNvPr id="243" name="直線コネクタ 242"/>
        <xdr:cNvCxnSpPr/>
      </xdr:nvCxnSpPr>
      <xdr:spPr>
        <a:xfrm flipV="1">
          <a:off x="10476865" y="17212056"/>
          <a:ext cx="0" cy="136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61740</xdr:rowOff>
    </xdr:from>
    <xdr:ext cx="469744" cy="259045"/>
    <xdr:sp macro="" textlink="">
      <xdr:nvSpPr>
        <xdr:cNvPr id="244" name="【市民会館】&#10;一人当たり面積最小値テキスト"/>
        <xdr:cNvSpPr txBox="1"/>
      </xdr:nvSpPr>
      <xdr:spPr>
        <a:xfrm>
          <a:off x="10515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57913</xdr:rowOff>
    </xdr:from>
    <xdr:to>
      <xdr:col>55</xdr:col>
      <xdr:colOff>88900</xdr:colOff>
      <xdr:row>108</xdr:row>
      <xdr:rowOff>57913</xdr:rowOff>
    </xdr:to>
    <xdr:cxnSp macro="">
      <xdr:nvCxnSpPr>
        <xdr:cNvPr id="245" name="直線コネクタ 244"/>
        <xdr:cNvCxnSpPr/>
      </xdr:nvCxnSpPr>
      <xdr:spPr>
        <a:xfrm>
          <a:off x="10388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13733</xdr:rowOff>
    </xdr:from>
    <xdr:ext cx="469744" cy="259045"/>
    <xdr:sp macro="" textlink="">
      <xdr:nvSpPr>
        <xdr:cNvPr id="246" name="【市民会館】&#10;一人当たり面積最大値テキスト"/>
        <xdr:cNvSpPr txBox="1"/>
      </xdr:nvSpPr>
      <xdr:spPr>
        <a:xfrm>
          <a:off x="10515600" y="169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67056</xdr:rowOff>
    </xdr:from>
    <xdr:to>
      <xdr:col>55</xdr:col>
      <xdr:colOff>88900</xdr:colOff>
      <xdr:row>100</xdr:row>
      <xdr:rowOff>67056</xdr:rowOff>
    </xdr:to>
    <xdr:cxnSp macro="">
      <xdr:nvCxnSpPr>
        <xdr:cNvPr id="247" name="直線コネクタ 246"/>
        <xdr:cNvCxnSpPr/>
      </xdr:nvCxnSpPr>
      <xdr:spPr>
        <a:xfrm>
          <a:off x="10388600" y="1721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118127</xdr:rowOff>
    </xdr:from>
    <xdr:ext cx="469744" cy="259045"/>
    <xdr:sp macro="" textlink="">
      <xdr:nvSpPr>
        <xdr:cNvPr id="248" name="【市民会館】&#10;一人当たり面積平均値テキスト"/>
        <xdr:cNvSpPr txBox="1"/>
      </xdr:nvSpPr>
      <xdr:spPr>
        <a:xfrm>
          <a:off x="10515600" y="1794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249" name="フローチャート: 判断 248"/>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61976</xdr:rowOff>
    </xdr:from>
    <xdr:to>
      <xdr:col>50</xdr:col>
      <xdr:colOff>165100</xdr:colOff>
      <xdr:row>105</xdr:row>
      <xdr:rowOff>163576</xdr:rowOff>
    </xdr:to>
    <xdr:sp macro="" textlink="">
      <xdr:nvSpPr>
        <xdr:cNvPr id="250" name="フローチャート: 判断 249"/>
        <xdr:cNvSpPr/>
      </xdr:nvSpPr>
      <xdr:spPr>
        <a:xfrm>
          <a:off x="9588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91694</xdr:rowOff>
    </xdr:from>
    <xdr:to>
      <xdr:col>46</xdr:col>
      <xdr:colOff>38100</xdr:colOff>
      <xdr:row>106</xdr:row>
      <xdr:rowOff>21844</xdr:rowOff>
    </xdr:to>
    <xdr:sp macro="" textlink="">
      <xdr:nvSpPr>
        <xdr:cNvPr id="251" name="フローチャート: 判断 250"/>
        <xdr:cNvSpPr/>
      </xdr:nvSpPr>
      <xdr:spPr>
        <a:xfrm>
          <a:off x="86995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77978</xdr:rowOff>
    </xdr:from>
    <xdr:to>
      <xdr:col>41</xdr:col>
      <xdr:colOff>101600</xdr:colOff>
      <xdr:row>106</xdr:row>
      <xdr:rowOff>8128</xdr:rowOff>
    </xdr:to>
    <xdr:sp macro="" textlink="">
      <xdr:nvSpPr>
        <xdr:cNvPr id="252" name="フローチャート: 判断 251"/>
        <xdr:cNvSpPr/>
      </xdr:nvSpPr>
      <xdr:spPr>
        <a:xfrm>
          <a:off x="7810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48261</xdr:rowOff>
    </xdr:from>
    <xdr:to>
      <xdr:col>36</xdr:col>
      <xdr:colOff>165100</xdr:colOff>
      <xdr:row>105</xdr:row>
      <xdr:rowOff>149861</xdr:rowOff>
    </xdr:to>
    <xdr:sp macro="" textlink="">
      <xdr:nvSpPr>
        <xdr:cNvPr id="253" name="フローチャート: 判断 252"/>
        <xdr:cNvSpPr/>
      </xdr:nvSpPr>
      <xdr:spPr>
        <a:xfrm>
          <a:off x="6921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54" name="テキスト ボックス 25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55" name="テキスト ボックス 25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56" name="テキスト ボックス 25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57" name="テキスト ボックス 25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58" name="テキスト ボックス 25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130556</xdr:rowOff>
    </xdr:from>
    <xdr:to>
      <xdr:col>46</xdr:col>
      <xdr:colOff>38100</xdr:colOff>
      <xdr:row>107</xdr:row>
      <xdr:rowOff>60706</xdr:rowOff>
    </xdr:to>
    <xdr:sp macro="" textlink="">
      <xdr:nvSpPr>
        <xdr:cNvPr id="259" name="楕円 258"/>
        <xdr:cNvSpPr/>
      </xdr:nvSpPr>
      <xdr:spPr>
        <a:xfrm>
          <a:off x="8699500" y="183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8653</xdr:rowOff>
    </xdr:from>
    <xdr:ext cx="469744" cy="259045"/>
    <xdr:sp macro="" textlink="">
      <xdr:nvSpPr>
        <xdr:cNvPr id="260" name="n_1aveValue【市民会館】&#10;一人当たり面積"/>
        <xdr:cNvSpPr txBox="1"/>
      </xdr:nvSpPr>
      <xdr:spPr>
        <a:xfrm>
          <a:off x="9391727" y="178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38371</xdr:rowOff>
    </xdr:from>
    <xdr:ext cx="469744" cy="259045"/>
    <xdr:sp macro="" textlink="">
      <xdr:nvSpPr>
        <xdr:cNvPr id="261" name="n_2aveValue【市民会館】&#10;一人当たり面積"/>
        <xdr:cNvSpPr txBox="1"/>
      </xdr:nvSpPr>
      <xdr:spPr>
        <a:xfrm>
          <a:off x="8515427" y="1786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24655</xdr:rowOff>
    </xdr:from>
    <xdr:ext cx="469744" cy="259045"/>
    <xdr:sp macro="" textlink="">
      <xdr:nvSpPr>
        <xdr:cNvPr id="262" name="n_3aveValue【市民会館】&#10;一人当たり面積"/>
        <xdr:cNvSpPr txBox="1"/>
      </xdr:nvSpPr>
      <xdr:spPr>
        <a:xfrm>
          <a:off x="7626427" y="178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166388</xdr:rowOff>
    </xdr:from>
    <xdr:ext cx="469744" cy="259045"/>
    <xdr:sp macro="" textlink="">
      <xdr:nvSpPr>
        <xdr:cNvPr id="263" name="n_4aveValue【市民会館】&#10;一人当たり面積"/>
        <xdr:cNvSpPr txBox="1"/>
      </xdr:nvSpPr>
      <xdr:spPr>
        <a:xfrm>
          <a:off x="6737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51833</xdr:rowOff>
    </xdr:from>
    <xdr:ext cx="469744" cy="259045"/>
    <xdr:sp macro="" textlink="">
      <xdr:nvSpPr>
        <xdr:cNvPr id="264" name="n_2mainValue【市民会館】&#10;一人当たり面積"/>
        <xdr:cNvSpPr txBox="1"/>
      </xdr:nvSpPr>
      <xdr:spPr>
        <a:xfrm>
          <a:off x="8515427" y="1839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65" name="正方形/長方形 2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6" name="正方形/長方形 2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7" name="正方形/長方形 2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8" name="正方形/長方形 2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9" name="正方形/長方形 2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0" name="正方形/長方形 2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1" name="正方形/長方形 2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2" name="正方形/長方形 2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3" name="テキスト ボックス 2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4" name="直線コネクタ 2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75" name="テキスト ボックス 27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76" name="直線コネクタ 27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77" name="テキスト ボックス 27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78" name="直線コネクタ 27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79" name="テキスト ボックス 27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80" name="直線コネクタ 27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81" name="テキスト ボックス 28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82" name="直線コネクタ 28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83" name="テキスト ボックス 28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84" name="直線コネクタ 28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85" name="テキスト ボックス 28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6" name="直線コネクタ 2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287" name="テキスト ボックス 28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22860</xdr:rowOff>
    </xdr:from>
    <xdr:to>
      <xdr:col>85</xdr:col>
      <xdr:colOff>126364</xdr:colOff>
      <xdr:row>41</xdr:row>
      <xdr:rowOff>24765</xdr:rowOff>
    </xdr:to>
    <xdr:cxnSp macro="">
      <xdr:nvCxnSpPr>
        <xdr:cNvPr id="289" name="直線コネクタ 288"/>
        <xdr:cNvCxnSpPr/>
      </xdr:nvCxnSpPr>
      <xdr:spPr>
        <a:xfrm flipV="1">
          <a:off x="16318864" y="5852160"/>
          <a:ext cx="0"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28592</xdr:rowOff>
    </xdr:from>
    <xdr:ext cx="405111" cy="259045"/>
    <xdr:sp macro="" textlink="">
      <xdr:nvSpPr>
        <xdr:cNvPr id="290" name="【一般廃棄物処理施設】&#10;有形固定資産減価償却率最小値テキスト"/>
        <xdr:cNvSpPr txBox="1"/>
      </xdr:nvSpPr>
      <xdr:spPr>
        <a:xfrm>
          <a:off x="163576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24765</xdr:rowOff>
    </xdr:from>
    <xdr:to>
      <xdr:col>86</xdr:col>
      <xdr:colOff>25400</xdr:colOff>
      <xdr:row>41</xdr:row>
      <xdr:rowOff>24765</xdr:rowOff>
    </xdr:to>
    <xdr:cxnSp macro="">
      <xdr:nvCxnSpPr>
        <xdr:cNvPr id="291" name="直線コネクタ 290"/>
        <xdr:cNvCxnSpPr/>
      </xdr:nvCxnSpPr>
      <xdr:spPr>
        <a:xfrm>
          <a:off x="16230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140987</xdr:rowOff>
    </xdr:from>
    <xdr:ext cx="405111" cy="259045"/>
    <xdr:sp macro="" textlink="">
      <xdr:nvSpPr>
        <xdr:cNvPr id="292" name="【一般廃棄物処理施設】&#10;有形固定資産減価償却率最大値テキスト"/>
        <xdr:cNvSpPr txBox="1"/>
      </xdr:nvSpPr>
      <xdr:spPr>
        <a:xfrm>
          <a:off x="16357600"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22860</xdr:rowOff>
    </xdr:from>
    <xdr:to>
      <xdr:col>86</xdr:col>
      <xdr:colOff>25400</xdr:colOff>
      <xdr:row>34</xdr:row>
      <xdr:rowOff>22860</xdr:rowOff>
    </xdr:to>
    <xdr:cxnSp macro="">
      <xdr:nvCxnSpPr>
        <xdr:cNvPr id="293" name="直線コネクタ 292"/>
        <xdr:cNvCxnSpPr/>
      </xdr:nvCxnSpPr>
      <xdr:spPr>
        <a:xfrm>
          <a:off x="16230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162577</xdr:rowOff>
    </xdr:from>
    <xdr:ext cx="405111" cy="259045"/>
    <xdr:sp macro="" textlink="">
      <xdr:nvSpPr>
        <xdr:cNvPr id="294" name="【一般廃棄物処理施設】&#10;有形固定資産減価償却率平均値テキスト"/>
        <xdr:cNvSpPr txBox="1"/>
      </xdr:nvSpPr>
      <xdr:spPr>
        <a:xfrm>
          <a:off x="16357600" y="633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139700</xdr:rowOff>
    </xdr:from>
    <xdr:to>
      <xdr:col>85</xdr:col>
      <xdr:colOff>177800</xdr:colOff>
      <xdr:row>38</xdr:row>
      <xdr:rowOff>69850</xdr:rowOff>
    </xdr:to>
    <xdr:sp macro="" textlink="">
      <xdr:nvSpPr>
        <xdr:cNvPr id="295" name="フローチャート: 判断 294"/>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29210</xdr:rowOff>
    </xdr:from>
    <xdr:to>
      <xdr:col>81</xdr:col>
      <xdr:colOff>101600</xdr:colOff>
      <xdr:row>38</xdr:row>
      <xdr:rowOff>130810</xdr:rowOff>
    </xdr:to>
    <xdr:sp macro="" textlink="">
      <xdr:nvSpPr>
        <xdr:cNvPr id="296" name="フローチャート: 判断 295"/>
        <xdr:cNvSpPr/>
      </xdr:nvSpPr>
      <xdr:spPr>
        <a:xfrm>
          <a:off x="15430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143510</xdr:rowOff>
    </xdr:from>
    <xdr:to>
      <xdr:col>76</xdr:col>
      <xdr:colOff>165100</xdr:colOff>
      <xdr:row>38</xdr:row>
      <xdr:rowOff>73660</xdr:rowOff>
    </xdr:to>
    <xdr:sp macro="" textlink="">
      <xdr:nvSpPr>
        <xdr:cNvPr id="297" name="フローチャート: 判断 296"/>
        <xdr:cNvSpPr/>
      </xdr:nvSpPr>
      <xdr:spPr>
        <a:xfrm>
          <a:off x="14541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298" name="フローチャート: 判断 297"/>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xdr:rowOff>
    </xdr:from>
    <xdr:to>
      <xdr:col>67</xdr:col>
      <xdr:colOff>101600</xdr:colOff>
      <xdr:row>37</xdr:row>
      <xdr:rowOff>111760</xdr:rowOff>
    </xdr:to>
    <xdr:sp macro="" textlink="">
      <xdr:nvSpPr>
        <xdr:cNvPr id="299" name="フローチャート: 判断 298"/>
        <xdr:cNvSpPr/>
      </xdr:nvSpPr>
      <xdr:spPr>
        <a:xfrm>
          <a:off x="12763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00" name="テキスト ボックス 2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1" name="テキスト ボックス 3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2" name="テキスト ボックス 3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3" name="テキスト ボックス 3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4" name="テキスト ボックス 3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34925</xdr:rowOff>
    </xdr:from>
    <xdr:to>
      <xdr:col>85</xdr:col>
      <xdr:colOff>177800</xdr:colOff>
      <xdr:row>40</xdr:row>
      <xdr:rowOff>136525</xdr:rowOff>
    </xdr:to>
    <xdr:sp macro="" textlink="">
      <xdr:nvSpPr>
        <xdr:cNvPr id="305" name="楕円 304"/>
        <xdr:cNvSpPr/>
      </xdr:nvSpPr>
      <xdr:spPr>
        <a:xfrm>
          <a:off x="16268700" y="68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121302</xdr:rowOff>
    </xdr:from>
    <xdr:ext cx="405111" cy="259045"/>
    <xdr:sp macro="" textlink="">
      <xdr:nvSpPr>
        <xdr:cNvPr id="306" name="【一般廃棄物処理施設】&#10;有形固定資産減価償却率該当値テキスト"/>
        <xdr:cNvSpPr txBox="1"/>
      </xdr:nvSpPr>
      <xdr:spPr>
        <a:xfrm>
          <a:off x="16357600" y="680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154940</xdr:rowOff>
    </xdr:from>
    <xdr:to>
      <xdr:col>81</xdr:col>
      <xdr:colOff>101600</xdr:colOff>
      <xdr:row>40</xdr:row>
      <xdr:rowOff>85090</xdr:rowOff>
    </xdr:to>
    <xdr:sp macro="" textlink="">
      <xdr:nvSpPr>
        <xdr:cNvPr id="307" name="楕円 306"/>
        <xdr:cNvSpPr/>
      </xdr:nvSpPr>
      <xdr:spPr>
        <a:xfrm>
          <a:off x="154305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34290</xdr:rowOff>
    </xdr:from>
    <xdr:to>
      <xdr:col>85</xdr:col>
      <xdr:colOff>127000</xdr:colOff>
      <xdr:row>40</xdr:row>
      <xdr:rowOff>85725</xdr:rowOff>
    </xdr:to>
    <xdr:cxnSp macro="">
      <xdr:nvCxnSpPr>
        <xdr:cNvPr id="308" name="直線コネクタ 307"/>
        <xdr:cNvCxnSpPr/>
      </xdr:nvCxnSpPr>
      <xdr:spPr>
        <a:xfrm>
          <a:off x="15481300" y="689229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137795</xdr:rowOff>
    </xdr:from>
    <xdr:to>
      <xdr:col>76</xdr:col>
      <xdr:colOff>165100</xdr:colOff>
      <xdr:row>40</xdr:row>
      <xdr:rowOff>67945</xdr:rowOff>
    </xdr:to>
    <xdr:sp macro="" textlink="">
      <xdr:nvSpPr>
        <xdr:cNvPr id="309" name="楕円 308"/>
        <xdr:cNvSpPr/>
      </xdr:nvSpPr>
      <xdr:spPr>
        <a:xfrm>
          <a:off x="14541500" y="68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17145</xdr:rowOff>
    </xdr:from>
    <xdr:to>
      <xdr:col>81</xdr:col>
      <xdr:colOff>50800</xdr:colOff>
      <xdr:row>40</xdr:row>
      <xdr:rowOff>34290</xdr:rowOff>
    </xdr:to>
    <xdr:cxnSp macro="">
      <xdr:nvCxnSpPr>
        <xdr:cNvPr id="310" name="直線コネクタ 309"/>
        <xdr:cNvCxnSpPr/>
      </xdr:nvCxnSpPr>
      <xdr:spPr>
        <a:xfrm>
          <a:off x="14592300" y="687514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103505</xdr:rowOff>
    </xdr:from>
    <xdr:to>
      <xdr:col>67</xdr:col>
      <xdr:colOff>101600</xdr:colOff>
      <xdr:row>40</xdr:row>
      <xdr:rowOff>33655</xdr:rowOff>
    </xdr:to>
    <xdr:sp macro="" textlink="">
      <xdr:nvSpPr>
        <xdr:cNvPr id="311" name="楕円 310"/>
        <xdr:cNvSpPr/>
      </xdr:nvSpPr>
      <xdr:spPr>
        <a:xfrm>
          <a:off x="12763500" y="67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147337</xdr:rowOff>
    </xdr:from>
    <xdr:ext cx="405111" cy="259045"/>
    <xdr:sp macro="" textlink="">
      <xdr:nvSpPr>
        <xdr:cNvPr id="312" name="n_1aveValue【一般廃棄物処理施設】&#10;有形固定資産減価償却率"/>
        <xdr:cNvSpPr txBox="1"/>
      </xdr:nvSpPr>
      <xdr:spPr>
        <a:xfrm>
          <a:off x="152660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90187</xdr:rowOff>
    </xdr:from>
    <xdr:ext cx="405111" cy="259045"/>
    <xdr:sp macro="" textlink="">
      <xdr:nvSpPr>
        <xdr:cNvPr id="313" name="n_2aveValue【一般廃棄物処理施設】&#10;有形固定資産減価償却率"/>
        <xdr:cNvSpPr txBox="1"/>
      </xdr:nvSpPr>
      <xdr:spPr>
        <a:xfrm>
          <a:off x="143897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151147</xdr:rowOff>
    </xdr:from>
    <xdr:ext cx="405111" cy="259045"/>
    <xdr:sp macro="" textlink="">
      <xdr:nvSpPr>
        <xdr:cNvPr id="314" name="n_3aveValue【一般廃棄物処理施設】&#10;有形固定資産減価償却率"/>
        <xdr:cNvSpPr txBox="1"/>
      </xdr:nvSpPr>
      <xdr:spPr>
        <a:xfrm>
          <a:off x="13500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128287</xdr:rowOff>
    </xdr:from>
    <xdr:ext cx="405111" cy="259045"/>
    <xdr:sp macro="" textlink="">
      <xdr:nvSpPr>
        <xdr:cNvPr id="315" name="n_4aveValue【一般廃棄物処理施設】&#10;有形固定資産減価償却率"/>
        <xdr:cNvSpPr txBox="1"/>
      </xdr:nvSpPr>
      <xdr:spPr>
        <a:xfrm>
          <a:off x="12611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76217</xdr:rowOff>
    </xdr:from>
    <xdr:ext cx="405111" cy="259045"/>
    <xdr:sp macro="" textlink="">
      <xdr:nvSpPr>
        <xdr:cNvPr id="316" name="n_1mainValue【一般廃棄物処理施設】&#10;有形固定資産減価償却率"/>
        <xdr:cNvSpPr txBox="1"/>
      </xdr:nvSpPr>
      <xdr:spPr>
        <a:xfrm>
          <a:off x="15266044" y="693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59072</xdr:rowOff>
    </xdr:from>
    <xdr:ext cx="405111" cy="259045"/>
    <xdr:sp macro="" textlink="">
      <xdr:nvSpPr>
        <xdr:cNvPr id="317" name="n_2mainValue【一般廃棄物処理施設】&#10;有形固定資産減価償却率"/>
        <xdr:cNvSpPr txBox="1"/>
      </xdr:nvSpPr>
      <xdr:spPr>
        <a:xfrm>
          <a:off x="14389744" y="691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24782</xdr:rowOff>
    </xdr:from>
    <xdr:ext cx="405111" cy="259045"/>
    <xdr:sp macro="" textlink="">
      <xdr:nvSpPr>
        <xdr:cNvPr id="318" name="n_4mainValue【一般廃棄物処理施設】&#10;有形固定資産減価償却率"/>
        <xdr:cNvSpPr txBox="1"/>
      </xdr:nvSpPr>
      <xdr:spPr>
        <a:xfrm>
          <a:off x="12611744" y="688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9" name="正方形/長方形 3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0" name="正方形/長方形 3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1" name="正方形/長方形 3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2" name="正方形/長方形 3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3" name="正方形/長方形 3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4" name="正方形/長方形 3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5" name="正方形/長方形 3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6" name="正方形/長方形 3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27" name="テキスト ボックス 3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28" name="直線コネクタ 3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29" name="直線コネクタ 32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30" name="テキスト ボックス 32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31" name="直線コネクタ 33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32" name="テキスト ボックス 331"/>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33" name="直線コネクタ 33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34" name="テキスト ボックス 333"/>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35" name="直線コネクタ 33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36" name="テキスト ボックス 335"/>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37" name="直線コネクタ 33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38" name="テキスト ボックス 337"/>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39" name="直線コネクタ 33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40" name="テキスト ボックス 339"/>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1" name="直線コネクタ 3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42" name="テキスト ボックス 34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52194</xdr:rowOff>
    </xdr:from>
    <xdr:to>
      <xdr:col>116</xdr:col>
      <xdr:colOff>62864</xdr:colOff>
      <xdr:row>42</xdr:row>
      <xdr:rowOff>84005</xdr:rowOff>
    </xdr:to>
    <xdr:cxnSp macro="">
      <xdr:nvCxnSpPr>
        <xdr:cNvPr id="344" name="直線コネクタ 343"/>
        <xdr:cNvCxnSpPr/>
      </xdr:nvCxnSpPr>
      <xdr:spPr>
        <a:xfrm flipV="1">
          <a:off x="22160864" y="5881494"/>
          <a:ext cx="0" cy="1403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87832</xdr:rowOff>
    </xdr:from>
    <xdr:ext cx="469744" cy="259045"/>
    <xdr:sp macro="" textlink="">
      <xdr:nvSpPr>
        <xdr:cNvPr id="345" name="【一般廃棄物処理施設】&#10;一人当たり有形固定資産（償却資産）額最小値テキスト"/>
        <xdr:cNvSpPr txBox="1"/>
      </xdr:nvSpPr>
      <xdr:spPr>
        <a:xfrm>
          <a:off x="22199600" y="7288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84005</xdr:rowOff>
    </xdr:from>
    <xdr:to>
      <xdr:col>116</xdr:col>
      <xdr:colOff>152400</xdr:colOff>
      <xdr:row>42</xdr:row>
      <xdr:rowOff>84005</xdr:rowOff>
    </xdr:to>
    <xdr:cxnSp macro="">
      <xdr:nvCxnSpPr>
        <xdr:cNvPr id="346" name="直線コネクタ 345"/>
        <xdr:cNvCxnSpPr/>
      </xdr:nvCxnSpPr>
      <xdr:spPr>
        <a:xfrm>
          <a:off x="22072600" y="72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170321</xdr:rowOff>
    </xdr:from>
    <xdr:ext cx="599010" cy="259045"/>
    <xdr:sp macro="" textlink="">
      <xdr:nvSpPr>
        <xdr:cNvPr id="347" name="【一般廃棄物処理施設】&#10;一人当たり有形固定資産（償却資産）額最大値テキスト"/>
        <xdr:cNvSpPr txBox="1"/>
      </xdr:nvSpPr>
      <xdr:spPr>
        <a:xfrm>
          <a:off x="22199600" y="565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52194</xdr:rowOff>
    </xdr:from>
    <xdr:to>
      <xdr:col>116</xdr:col>
      <xdr:colOff>152400</xdr:colOff>
      <xdr:row>34</xdr:row>
      <xdr:rowOff>52194</xdr:rowOff>
    </xdr:to>
    <xdr:cxnSp macro="">
      <xdr:nvCxnSpPr>
        <xdr:cNvPr id="348" name="直線コネクタ 347"/>
        <xdr:cNvCxnSpPr/>
      </xdr:nvCxnSpPr>
      <xdr:spPr>
        <a:xfrm>
          <a:off x="22072600" y="5881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171349</xdr:rowOff>
    </xdr:from>
    <xdr:ext cx="599010" cy="259045"/>
    <xdr:sp macro="" textlink="">
      <xdr:nvSpPr>
        <xdr:cNvPr id="349" name="【一般廃棄物処理施設】&#10;一人当たり有形固定資産（償却資産）額平均値テキスト"/>
        <xdr:cNvSpPr txBox="1"/>
      </xdr:nvSpPr>
      <xdr:spPr>
        <a:xfrm>
          <a:off x="22199600" y="66864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148472</xdr:rowOff>
    </xdr:from>
    <xdr:to>
      <xdr:col>116</xdr:col>
      <xdr:colOff>114300</xdr:colOff>
      <xdr:row>40</xdr:row>
      <xdr:rowOff>78622</xdr:rowOff>
    </xdr:to>
    <xdr:sp macro="" textlink="">
      <xdr:nvSpPr>
        <xdr:cNvPr id="350" name="フローチャート: 判断 349"/>
        <xdr:cNvSpPr/>
      </xdr:nvSpPr>
      <xdr:spPr>
        <a:xfrm>
          <a:off x="22110700" y="683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10564</xdr:rowOff>
    </xdr:from>
    <xdr:to>
      <xdr:col>112</xdr:col>
      <xdr:colOff>38100</xdr:colOff>
      <xdr:row>40</xdr:row>
      <xdr:rowOff>112164</xdr:rowOff>
    </xdr:to>
    <xdr:sp macro="" textlink="">
      <xdr:nvSpPr>
        <xdr:cNvPr id="351" name="フローチャート: 判断 350"/>
        <xdr:cNvSpPr/>
      </xdr:nvSpPr>
      <xdr:spPr>
        <a:xfrm>
          <a:off x="21272500" y="68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17256</xdr:rowOff>
    </xdr:from>
    <xdr:to>
      <xdr:col>107</xdr:col>
      <xdr:colOff>101600</xdr:colOff>
      <xdr:row>40</xdr:row>
      <xdr:rowOff>118856</xdr:rowOff>
    </xdr:to>
    <xdr:sp macro="" textlink="">
      <xdr:nvSpPr>
        <xdr:cNvPr id="352" name="フローチャート: 判断 351"/>
        <xdr:cNvSpPr/>
      </xdr:nvSpPr>
      <xdr:spPr>
        <a:xfrm>
          <a:off x="20383500" y="687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142365</xdr:rowOff>
    </xdr:from>
    <xdr:to>
      <xdr:col>102</xdr:col>
      <xdr:colOff>165100</xdr:colOff>
      <xdr:row>40</xdr:row>
      <xdr:rowOff>72515</xdr:rowOff>
    </xdr:to>
    <xdr:sp macro="" textlink="">
      <xdr:nvSpPr>
        <xdr:cNvPr id="353" name="フローチャート: 判断 352"/>
        <xdr:cNvSpPr/>
      </xdr:nvSpPr>
      <xdr:spPr>
        <a:xfrm>
          <a:off x="19494500" y="682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125063</xdr:rowOff>
    </xdr:from>
    <xdr:to>
      <xdr:col>98</xdr:col>
      <xdr:colOff>38100</xdr:colOff>
      <xdr:row>40</xdr:row>
      <xdr:rowOff>55213</xdr:rowOff>
    </xdr:to>
    <xdr:sp macro="" textlink="">
      <xdr:nvSpPr>
        <xdr:cNvPr id="354" name="フローチャート: 判断 353"/>
        <xdr:cNvSpPr/>
      </xdr:nvSpPr>
      <xdr:spPr>
        <a:xfrm>
          <a:off x="18605500" y="6811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55" name="テキスト ボックス 3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56" name="テキスト ボックス 3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57" name="テキスト ボックス 3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58" name="テキスト ボックス 3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9" name="テキスト ボックス 3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90417</xdr:rowOff>
    </xdr:from>
    <xdr:to>
      <xdr:col>116</xdr:col>
      <xdr:colOff>114300</xdr:colOff>
      <xdr:row>42</xdr:row>
      <xdr:rowOff>20567</xdr:rowOff>
    </xdr:to>
    <xdr:sp macro="" textlink="">
      <xdr:nvSpPr>
        <xdr:cNvPr id="360" name="楕円 359"/>
        <xdr:cNvSpPr/>
      </xdr:nvSpPr>
      <xdr:spPr>
        <a:xfrm>
          <a:off x="22110700" y="711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5344</xdr:rowOff>
    </xdr:from>
    <xdr:ext cx="534377" cy="259045"/>
    <xdr:sp macro="" textlink="">
      <xdr:nvSpPr>
        <xdr:cNvPr id="361" name="【一般廃棄物処理施設】&#10;一人当たり有形固定資産（償却資産）額該当値テキスト"/>
        <xdr:cNvSpPr txBox="1"/>
      </xdr:nvSpPr>
      <xdr:spPr>
        <a:xfrm>
          <a:off x="22199600" y="703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103271</xdr:rowOff>
    </xdr:from>
    <xdr:to>
      <xdr:col>112</xdr:col>
      <xdr:colOff>38100</xdr:colOff>
      <xdr:row>42</xdr:row>
      <xdr:rowOff>33421</xdr:rowOff>
    </xdr:to>
    <xdr:sp macro="" textlink="">
      <xdr:nvSpPr>
        <xdr:cNvPr id="362" name="楕円 361"/>
        <xdr:cNvSpPr/>
      </xdr:nvSpPr>
      <xdr:spPr>
        <a:xfrm>
          <a:off x="21272500" y="713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141217</xdr:rowOff>
    </xdr:from>
    <xdr:to>
      <xdr:col>116</xdr:col>
      <xdr:colOff>63500</xdr:colOff>
      <xdr:row>41</xdr:row>
      <xdr:rowOff>154071</xdr:rowOff>
    </xdr:to>
    <xdr:cxnSp macro="">
      <xdr:nvCxnSpPr>
        <xdr:cNvPr id="363" name="直線コネクタ 362"/>
        <xdr:cNvCxnSpPr/>
      </xdr:nvCxnSpPr>
      <xdr:spPr>
        <a:xfrm flipV="1">
          <a:off x="21323300" y="7170667"/>
          <a:ext cx="838200" cy="1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115126</xdr:rowOff>
    </xdr:from>
    <xdr:to>
      <xdr:col>107</xdr:col>
      <xdr:colOff>101600</xdr:colOff>
      <xdr:row>42</xdr:row>
      <xdr:rowOff>45276</xdr:rowOff>
    </xdr:to>
    <xdr:sp macro="" textlink="">
      <xdr:nvSpPr>
        <xdr:cNvPr id="364" name="楕円 363"/>
        <xdr:cNvSpPr/>
      </xdr:nvSpPr>
      <xdr:spPr>
        <a:xfrm>
          <a:off x="20383500" y="714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154071</xdr:rowOff>
    </xdr:from>
    <xdr:to>
      <xdr:col>111</xdr:col>
      <xdr:colOff>177800</xdr:colOff>
      <xdr:row>41</xdr:row>
      <xdr:rowOff>165926</xdr:rowOff>
    </xdr:to>
    <xdr:cxnSp macro="">
      <xdr:nvCxnSpPr>
        <xdr:cNvPr id="365" name="直線コネクタ 364"/>
        <xdr:cNvCxnSpPr/>
      </xdr:nvCxnSpPr>
      <xdr:spPr>
        <a:xfrm flipV="1">
          <a:off x="20434300" y="7183521"/>
          <a:ext cx="889000" cy="1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56059</xdr:rowOff>
    </xdr:from>
    <xdr:to>
      <xdr:col>98</xdr:col>
      <xdr:colOff>38100</xdr:colOff>
      <xdr:row>41</xdr:row>
      <xdr:rowOff>157659</xdr:rowOff>
    </xdr:to>
    <xdr:sp macro="" textlink="">
      <xdr:nvSpPr>
        <xdr:cNvPr id="366" name="楕円 365"/>
        <xdr:cNvSpPr/>
      </xdr:nvSpPr>
      <xdr:spPr>
        <a:xfrm>
          <a:off x="18605500" y="708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128691</xdr:rowOff>
    </xdr:from>
    <xdr:ext cx="599010" cy="259045"/>
    <xdr:sp macro="" textlink="">
      <xdr:nvSpPr>
        <xdr:cNvPr id="367" name="n_1aveValue【一般廃棄物処理施設】&#10;一人当たり有形固定資産（償却資産）額"/>
        <xdr:cNvSpPr txBox="1"/>
      </xdr:nvSpPr>
      <xdr:spPr>
        <a:xfrm>
          <a:off x="21011095" y="6643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135383</xdr:rowOff>
    </xdr:from>
    <xdr:ext cx="599010" cy="259045"/>
    <xdr:sp macro="" textlink="">
      <xdr:nvSpPr>
        <xdr:cNvPr id="368" name="n_2aveValue【一般廃棄物処理施設】&#10;一人当たり有形固定資産（償却資産）額"/>
        <xdr:cNvSpPr txBox="1"/>
      </xdr:nvSpPr>
      <xdr:spPr>
        <a:xfrm>
          <a:off x="20134795" y="665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89042</xdr:rowOff>
    </xdr:from>
    <xdr:ext cx="599010" cy="259045"/>
    <xdr:sp macro="" textlink="">
      <xdr:nvSpPr>
        <xdr:cNvPr id="369" name="n_3aveValue【一般廃棄物処理施設】&#10;一人当たり有形固定資産（償却資産）額"/>
        <xdr:cNvSpPr txBox="1"/>
      </xdr:nvSpPr>
      <xdr:spPr>
        <a:xfrm>
          <a:off x="19245795" y="660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71740</xdr:rowOff>
    </xdr:from>
    <xdr:ext cx="599010" cy="259045"/>
    <xdr:sp macro="" textlink="">
      <xdr:nvSpPr>
        <xdr:cNvPr id="370" name="n_4aveValue【一般廃棄物処理施設】&#10;一人当たり有形固定資産（償却資産）額"/>
        <xdr:cNvSpPr txBox="1"/>
      </xdr:nvSpPr>
      <xdr:spPr>
        <a:xfrm>
          <a:off x="18356795" y="658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24548</xdr:rowOff>
    </xdr:from>
    <xdr:ext cx="534377" cy="259045"/>
    <xdr:sp macro="" textlink="">
      <xdr:nvSpPr>
        <xdr:cNvPr id="371" name="n_1mainValue【一般廃棄物処理施設】&#10;一人当たり有形固定資産（償却資産）額"/>
        <xdr:cNvSpPr txBox="1"/>
      </xdr:nvSpPr>
      <xdr:spPr>
        <a:xfrm>
          <a:off x="21043411" y="722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36403</xdr:rowOff>
    </xdr:from>
    <xdr:ext cx="534377" cy="259045"/>
    <xdr:sp macro="" textlink="">
      <xdr:nvSpPr>
        <xdr:cNvPr id="372" name="n_2mainValue【一般廃棄物処理施設】&#10;一人当たり有形固定資産（償却資産）額"/>
        <xdr:cNvSpPr txBox="1"/>
      </xdr:nvSpPr>
      <xdr:spPr>
        <a:xfrm>
          <a:off x="20167111" y="723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148786</xdr:rowOff>
    </xdr:from>
    <xdr:ext cx="534377" cy="259045"/>
    <xdr:sp macro="" textlink="">
      <xdr:nvSpPr>
        <xdr:cNvPr id="373" name="n_4mainValue【一般廃棄物処理施設】&#10;一人当たり有形固定資産（償却資産）額"/>
        <xdr:cNvSpPr txBox="1"/>
      </xdr:nvSpPr>
      <xdr:spPr>
        <a:xfrm>
          <a:off x="18389111" y="717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4" name="正方形/長方形 3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5" name="正方形/長方形 3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6" name="正方形/長方形 3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7" name="正方形/長方形 3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8" name="正方形/長方形 3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9" name="正方形/長方形 3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0" name="正方形/長方形 3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1" name="正方形/長方形 38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82" name="正方形/長方形 38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83" name="正方形/長方形 38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4" name="正方形/長方形 38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5" name="正方形/長方形 38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6" name="正方形/長方形 38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7" name="正方形/長方形 38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8" name="正方形/長方形 38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9" name="正方形/長方形 38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90" name="正方形/長方形 38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1" name="正方形/長方形 39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2" name="正方形/長方形 39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3" name="正方形/長方形 39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4" name="正方形/長方形 39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95" name="正方形/長方形 39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96" name="正方形/長方形 39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97" name="正方形/長方形 39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98" name="正方形/長方形 39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99" name="正方形/長方形 39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00" name="正方形/長方形 39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01" name="正方形/長方形 40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02" name="正方形/長方形 40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03" name="正方形/長方形 40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04" name="正方形/長方形 40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05" name="正方形/長方形 40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06" name="正方形/長方形 40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07" name="正方形/長方形 40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08" name="正方形/長方形 40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09" name="正方形/長方形 40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10" name="正方形/長方形 40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11" name="正方形/長方形 41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12" name="正方形/長方形 41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13" name="正方形/長方形 41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14" name="テキスト ボックス 41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15" name="直線コネクタ 41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16" name="テキスト ボックス 41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17" name="直線コネクタ 41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18" name="テキスト ボックス 41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19" name="直線コネクタ 41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20" name="テキスト ボックス 41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21" name="直線コネクタ 42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22" name="テキスト ボックス 42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23" name="直線コネクタ 42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24" name="テキスト ボックス 42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25" name="直線コネクタ 42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26" name="テキスト ボックス 42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27" name="直線コネクタ 42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28" name="テキスト ボックス 42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29" name="直線コネクタ 42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3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77832</xdr:rowOff>
    </xdr:from>
    <xdr:to>
      <xdr:col>85</xdr:col>
      <xdr:colOff>126364</xdr:colOff>
      <xdr:row>109</xdr:row>
      <xdr:rowOff>4355</xdr:rowOff>
    </xdr:to>
    <xdr:cxnSp macro="">
      <xdr:nvCxnSpPr>
        <xdr:cNvPr id="431" name="直線コネクタ 430"/>
        <xdr:cNvCxnSpPr/>
      </xdr:nvCxnSpPr>
      <xdr:spPr>
        <a:xfrm flipV="1">
          <a:off x="16318864" y="17222832"/>
          <a:ext cx="0" cy="1469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432" name="【庁舎】&#10;有形固定資産減価償却率最小値テキスト"/>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433" name="直線コネクタ 432"/>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24509</xdr:rowOff>
    </xdr:from>
    <xdr:ext cx="340478" cy="259045"/>
    <xdr:sp macro="" textlink="">
      <xdr:nvSpPr>
        <xdr:cNvPr id="434" name="【庁舎】&#10;有形固定資産減価償却率最大値テキスト"/>
        <xdr:cNvSpPr txBox="1"/>
      </xdr:nvSpPr>
      <xdr:spPr>
        <a:xfrm>
          <a:off x="16357600" y="1699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77832</xdr:rowOff>
    </xdr:from>
    <xdr:to>
      <xdr:col>86</xdr:col>
      <xdr:colOff>25400</xdr:colOff>
      <xdr:row>100</xdr:row>
      <xdr:rowOff>77832</xdr:rowOff>
    </xdr:to>
    <xdr:cxnSp macro="">
      <xdr:nvCxnSpPr>
        <xdr:cNvPr id="435" name="直線コネクタ 434"/>
        <xdr:cNvCxnSpPr/>
      </xdr:nvCxnSpPr>
      <xdr:spPr>
        <a:xfrm>
          <a:off x="16230600" y="1722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109963</xdr:rowOff>
    </xdr:from>
    <xdr:ext cx="405111" cy="259045"/>
    <xdr:sp macro="" textlink="">
      <xdr:nvSpPr>
        <xdr:cNvPr id="436" name="【庁舎】&#10;有形固定資産減価償却率平均値テキスト"/>
        <xdr:cNvSpPr txBox="1"/>
      </xdr:nvSpPr>
      <xdr:spPr>
        <a:xfrm>
          <a:off x="16357600" y="17940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131536</xdr:rowOff>
    </xdr:from>
    <xdr:to>
      <xdr:col>85</xdr:col>
      <xdr:colOff>177800</xdr:colOff>
      <xdr:row>105</xdr:row>
      <xdr:rowOff>61686</xdr:rowOff>
    </xdr:to>
    <xdr:sp macro="" textlink="">
      <xdr:nvSpPr>
        <xdr:cNvPr id="437" name="フローチャート: 判断 436"/>
        <xdr:cNvSpPr/>
      </xdr:nvSpPr>
      <xdr:spPr>
        <a:xfrm>
          <a:off x="16268700" y="179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46627</xdr:rowOff>
    </xdr:from>
    <xdr:to>
      <xdr:col>81</xdr:col>
      <xdr:colOff>101600</xdr:colOff>
      <xdr:row>105</xdr:row>
      <xdr:rowOff>148227</xdr:rowOff>
    </xdr:to>
    <xdr:sp macro="" textlink="">
      <xdr:nvSpPr>
        <xdr:cNvPr id="438" name="フローチャート: 判断 437"/>
        <xdr:cNvSpPr/>
      </xdr:nvSpPr>
      <xdr:spPr>
        <a:xfrm>
          <a:off x="15430500" y="1804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439" name="フローチャート: 判断 438"/>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440" name="フローチャート: 判断 439"/>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12337</xdr:rowOff>
    </xdr:from>
    <xdr:to>
      <xdr:col>67</xdr:col>
      <xdr:colOff>101600</xdr:colOff>
      <xdr:row>105</xdr:row>
      <xdr:rowOff>113937</xdr:rowOff>
    </xdr:to>
    <xdr:sp macro="" textlink="">
      <xdr:nvSpPr>
        <xdr:cNvPr id="441" name="フローチャート: 判断 440"/>
        <xdr:cNvSpPr/>
      </xdr:nvSpPr>
      <xdr:spPr>
        <a:xfrm>
          <a:off x="12763500" y="1801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42" name="テキスト ボックス 44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43" name="テキスト ボックス 44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44" name="テキスト ボックス 44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45" name="テキスト ボックス 44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46" name="テキスト ボックス 44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49893</xdr:rowOff>
    </xdr:from>
    <xdr:to>
      <xdr:col>85</xdr:col>
      <xdr:colOff>177800</xdr:colOff>
      <xdr:row>101</xdr:row>
      <xdr:rowOff>151493</xdr:rowOff>
    </xdr:to>
    <xdr:sp macro="" textlink="">
      <xdr:nvSpPr>
        <xdr:cNvPr id="447" name="楕円 446"/>
        <xdr:cNvSpPr/>
      </xdr:nvSpPr>
      <xdr:spPr>
        <a:xfrm>
          <a:off x="16268700" y="1736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72770</xdr:rowOff>
    </xdr:from>
    <xdr:ext cx="405111" cy="259045"/>
    <xdr:sp macro="" textlink="">
      <xdr:nvSpPr>
        <xdr:cNvPr id="448" name="【庁舎】&#10;有形固定資産減価償却率該当値テキスト"/>
        <xdr:cNvSpPr txBox="1"/>
      </xdr:nvSpPr>
      <xdr:spPr>
        <a:xfrm>
          <a:off x="16357600" y="1721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151130</xdr:rowOff>
    </xdr:from>
    <xdr:to>
      <xdr:col>81</xdr:col>
      <xdr:colOff>101600</xdr:colOff>
      <xdr:row>109</xdr:row>
      <xdr:rowOff>81280</xdr:rowOff>
    </xdr:to>
    <xdr:sp macro="" textlink="">
      <xdr:nvSpPr>
        <xdr:cNvPr id="449" name="楕円 448"/>
        <xdr:cNvSpPr/>
      </xdr:nvSpPr>
      <xdr:spPr>
        <a:xfrm>
          <a:off x="15430500" y="186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100693</xdr:rowOff>
    </xdr:from>
    <xdr:to>
      <xdr:col>85</xdr:col>
      <xdr:colOff>127000</xdr:colOff>
      <xdr:row>109</xdr:row>
      <xdr:rowOff>30480</xdr:rowOff>
    </xdr:to>
    <xdr:cxnSp macro="">
      <xdr:nvCxnSpPr>
        <xdr:cNvPr id="450" name="直線コネクタ 449"/>
        <xdr:cNvCxnSpPr/>
      </xdr:nvCxnSpPr>
      <xdr:spPr>
        <a:xfrm flipV="1">
          <a:off x="15481300" y="17417143"/>
          <a:ext cx="838200" cy="130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149498</xdr:rowOff>
    </xdr:from>
    <xdr:to>
      <xdr:col>76</xdr:col>
      <xdr:colOff>165100</xdr:colOff>
      <xdr:row>109</xdr:row>
      <xdr:rowOff>79648</xdr:rowOff>
    </xdr:to>
    <xdr:sp macro="" textlink="">
      <xdr:nvSpPr>
        <xdr:cNvPr id="451" name="楕円 450"/>
        <xdr:cNvSpPr/>
      </xdr:nvSpPr>
      <xdr:spPr>
        <a:xfrm>
          <a:off x="14541500" y="1866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28848</xdr:rowOff>
    </xdr:from>
    <xdr:to>
      <xdr:col>81</xdr:col>
      <xdr:colOff>50800</xdr:colOff>
      <xdr:row>109</xdr:row>
      <xdr:rowOff>30480</xdr:rowOff>
    </xdr:to>
    <xdr:cxnSp macro="">
      <xdr:nvCxnSpPr>
        <xdr:cNvPr id="452" name="直線コネクタ 451"/>
        <xdr:cNvCxnSpPr/>
      </xdr:nvCxnSpPr>
      <xdr:spPr>
        <a:xfrm>
          <a:off x="14592300" y="1871689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156029</xdr:rowOff>
    </xdr:from>
    <xdr:to>
      <xdr:col>67</xdr:col>
      <xdr:colOff>101600</xdr:colOff>
      <xdr:row>109</xdr:row>
      <xdr:rowOff>86179</xdr:rowOff>
    </xdr:to>
    <xdr:sp macro="" textlink="">
      <xdr:nvSpPr>
        <xdr:cNvPr id="453" name="楕円 452"/>
        <xdr:cNvSpPr/>
      </xdr:nvSpPr>
      <xdr:spPr>
        <a:xfrm>
          <a:off x="12763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164754</xdr:rowOff>
    </xdr:from>
    <xdr:ext cx="405111" cy="259045"/>
    <xdr:sp macro="" textlink="">
      <xdr:nvSpPr>
        <xdr:cNvPr id="454" name="n_1aveValue【庁舎】&#10;有形固定資産減価償却率"/>
        <xdr:cNvSpPr txBox="1"/>
      </xdr:nvSpPr>
      <xdr:spPr>
        <a:xfrm>
          <a:off x="15266044" y="1782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145159</xdr:rowOff>
    </xdr:from>
    <xdr:ext cx="405111" cy="259045"/>
    <xdr:sp macro="" textlink="">
      <xdr:nvSpPr>
        <xdr:cNvPr id="455" name="n_2aveValue【庁舎】&#10;有形固定資産減価償却率"/>
        <xdr:cNvSpPr txBox="1"/>
      </xdr:nvSpPr>
      <xdr:spPr>
        <a:xfrm>
          <a:off x="14389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143527</xdr:rowOff>
    </xdr:from>
    <xdr:ext cx="405111" cy="259045"/>
    <xdr:sp macro="" textlink="">
      <xdr:nvSpPr>
        <xdr:cNvPr id="456" name="n_3aveValue【庁舎】&#10;有形固定資産減価償却率"/>
        <xdr:cNvSpPr txBox="1"/>
      </xdr:nvSpPr>
      <xdr:spPr>
        <a:xfrm>
          <a:off x="13500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130464</xdr:rowOff>
    </xdr:from>
    <xdr:ext cx="405111" cy="259045"/>
    <xdr:sp macro="" textlink="">
      <xdr:nvSpPr>
        <xdr:cNvPr id="457" name="n_4aveValue【庁舎】&#10;有形固定資産減価償却率"/>
        <xdr:cNvSpPr txBox="1"/>
      </xdr:nvSpPr>
      <xdr:spPr>
        <a:xfrm>
          <a:off x="12611744" y="1778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72407</xdr:rowOff>
    </xdr:from>
    <xdr:ext cx="405111" cy="259045"/>
    <xdr:sp macro="" textlink="">
      <xdr:nvSpPr>
        <xdr:cNvPr id="458" name="n_1mainValue【庁舎】&#10;有形固定資産減価償却率"/>
        <xdr:cNvSpPr txBox="1"/>
      </xdr:nvSpPr>
      <xdr:spPr>
        <a:xfrm>
          <a:off x="15266044" y="187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70775</xdr:rowOff>
    </xdr:from>
    <xdr:ext cx="405111" cy="259045"/>
    <xdr:sp macro="" textlink="">
      <xdr:nvSpPr>
        <xdr:cNvPr id="459" name="n_2mainValue【庁舎】&#10;有形固定資産減価償却率"/>
        <xdr:cNvSpPr txBox="1"/>
      </xdr:nvSpPr>
      <xdr:spPr>
        <a:xfrm>
          <a:off x="14389744" y="18758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77306</xdr:rowOff>
    </xdr:from>
    <xdr:ext cx="469744" cy="259045"/>
    <xdr:sp macro="" textlink="">
      <xdr:nvSpPr>
        <xdr:cNvPr id="460" name="n_4mainValue【庁舎】&#10;有形固定資産減価償却率"/>
        <xdr:cNvSpPr txBox="1"/>
      </xdr:nvSpPr>
      <xdr:spPr>
        <a:xfrm>
          <a:off x="12579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61" name="正方形/長方形 46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62" name="正方形/長方形 46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63" name="正方形/長方形 46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64" name="正方形/長方形 46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65" name="正方形/長方形 46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66" name="正方形/長方形 46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67" name="正方形/長方形 46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68" name="正方形/長方形 46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69" name="テキスト ボックス 46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70" name="直線コネクタ 46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471" name="テキスト ボックス 47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472" name="直線コネクタ 47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73" name="テキスト ボックス 47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74" name="直線コネクタ 47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75" name="テキスト ボックス 47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76" name="直線コネクタ 47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77" name="テキスト ボックス 47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78" name="直線コネクタ 47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79" name="テキスト ボックス 47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80" name="直線コネクタ 47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81" name="テキスト ボックス 48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82" name="直線コネクタ 48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83" name="テキスト ボックス 48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8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129539</xdr:rowOff>
    </xdr:from>
    <xdr:to>
      <xdr:col>116</xdr:col>
      <xdr:colOff>62864</xdr:colOff>
      <xdr:row>109</xdr:row>
      <xdr:rowOff>47625</xdr:rowOff>
    </xdr:to>
    <xdr:cxnSp macro="">
      <xdr:nvCxnSpPr>
        <xdr:cNvPr id="485" name="直線コネクタ 484"/>
        <xdr:cNvCxnSpPr/>
      </xdr:nvCxnSpPr>
      <xdr:spPr>
        <a:xfrm flipV="1">
          <a:off x="22160864" y="17274539"/>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51452</xdr:rowOff>
    </xdr:from>
    <xdr:ext cx="469744" cy="259045"/>
    <xdr:sp macro="" textlink="">
      <xdr:nvSpPr>
        <xdr:cNvPr id="486" name="【庁舎】&#10;一人当たり面積最小値テキスト"/>
        <xdr:cNvSpPr txBox="1"/>
      </xdr:nvSpPr>
      <xdr:spPr>
        <a:xfrm>
          <a:off x="22199600" y="1873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47625</xdr:rowOff>
    </xdr:from>
    <xdr:to>
      <xdr:col>116</xdr:col>
      <xdr:colOff>152400</xdr:colOff>
      <xdr:row>109</xdr:row>
      <xdr:rowOff>47625</xdr:rowOff>
    </xdr:to>
    <xdr:cxnSp macro="">
      <xdr:nvCxnSpPr>
        <xdr:cNvPr id="487" name="直線コネクタ 486"/>
        <xdr:cNvCxnSpPr/>
      </xdr:nvCxnSpPr>
      <xdr:spPr>
        <a:xfrm>
          <a:off x="22072600" y="1873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76216</xdr:rowOff>
    </xdr:from>
    <xdr:ext cx="469744" cy="259045"/>
    <xdr:sp macro="" textlink="">
      <xdr:nvSpPr>
        <xdr:cNvPr id="488" name="【庁舎】&#10;一人当たり面積最大値テキスト"/>
        <xdr:cNvSpPr txBox="1"/>
      </xdr:nvSpPr>
      <xdr:spPr>
        <a:xfrm>
          <a:off x="22199600" y="1704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129539</xdr:rowOff>
    </xdr:from>
    <xdr:to>
      <xdr:col>116</xdr:col>
      <xdr:colOff>152400</xdr:colOff>
      <xdr:row>100</xdr:row>
      <xdr:rowOff>129539</xdr:rowOff>
    </xdr:to>
    <xdr:cxnSp macro="">
      <xdr:nvCxnSpPr>
        <xdr:cNvPr id="489" name="直線コネクタ 488"/>
        <xdr:cNvCxnSpPr/>
      </xdr:nvCxnSpPr>
      <xdr:spPr>
        <a:xfrm>
          <a:off x="22072600" y="1727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152416</xdr:rowOff>
    </xdr:from>
    <xdr:ext cx="469744" cy="259045"/>
    <xdr:sp macro="" textlink="">
      <xdr:nvSpPr>
        <xdr:cNvPr id="490" name="【庁舎】&#10;一人当たり面積平均値テキスト"/>
        <xdr:cNvSpPr txBox="1"/>
      </xdr:nvSpPr>
      <xdr:spPr>
        <a:xfrm>
          <a:off x="22199600" y="18326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2539</xdr:rowOff>
    </xdr:from>
    <xdr:to>
      <xdr:col>116</xdr:col>
      <xdr:colOff>114300</xdr:colOff>
      <xdr:row>107</xdr:row>
      <xdr:rowOff>104139</xdr:rowOff>
    </xdr:to>
    <xdr:sp macro="" textlink="">
      <xdr:nvSpPr>
        <xdr:cNvPr id="491" name="フローチャート: 判断 490"/>
        <xdr:cNvSpPr/>
      </xdr:nvSpPr>
      <xdr:spPr>
        <a:xfrm>
          <a:off x="22110700" y="183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4445</xdr:rowOff>
    </xdr:from>
    <xdr:to>
      <xdr:col>112</xdr:col>
      <xdr:colOff>38100</xdr:colOff>
      <xdr:row>107</xdr:row>
      <xdr:rowOff>106045</xdr:rowOff>
    </xdr:to>
    <xdr:sp macro="" textlink="">
      <xdr:nvSpPr>
        <xdr:cNvPr id="492" name="フローチャート: 判断 491"/>
        <xdr:cNvSpPr/>
      </xdr:nvSpPr>
      <xdr:spPr>
        <a:xfrm>
          <a:off x="21272500" y="1834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29211</xdr:rowOff>
    </xdr:from>
    <xdr:to>
      <xdr:col>107</xdr:col>
      <xdr:colOff>101600</xdr:colOff>
      <xdr:row>107</xdr:row>
      <xdr:rowOff>130811</xdr:rowOff>
    </xdr:to>
    <xdr:sp macro="" textlink="">
      <xdr:nvSpPr>
        <xdr:cNvPr id="493" name="フローチャート: 判断 492"/>
        <xdr:cNvSpPr/>
      </xdr:nvSpPr>
      <xdr:spPr>
        <a:xfrm>
          <a:off x="20383500" y="1837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13970</xdr:rowOff>
    </xdr:from>
    <xdr:to>
      <xdr:col>102</xdr:col>
      <xdr:colOff>165100</xdr:colOff>
      <xdr:row>107</xdr:row>
      <xdr:rowOff>115570</xdr:rowOff>
    </xdr:to>
    <xdr:sp macro="" textlink="">
      <xdr:nvSpPr>
        <xdr:cNvPr id="494" name="フローチャート: 判断 493"/>
        <xdr:cNvSpPr/>
      </xdr:nvSpPr>
      <xdr:spPr>
        <a:xfrm>
          <a:off x="194945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44450</xdr:rowOff>
    </xdr:from>
    <xdr:to>
      <xdr:col>98</xdr:col>
      <xdr:colOff>38100</xdr:colOff>
      <xdr:row>107</xdr:row>
      <xdr:rowOff>146050</xdr:rowOff>
    </xdr:to>
    <xdr:sp macro="" textlink="">
      <xdr:nvSpPr>
        <xdr:cNvPr id="495" name="フローチャート: 判断 494"/>
        <xdr:cNvSpPr/>
      </xdr:nvSpPr>
      <xdr:spPr>
        <a:xfrm>
          <a:off x="18605500" y="183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96" name="テキスト ボックス 49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97" name="テキスト ボックス 49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98" name="テキスト ボックス 49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99" name="テキスト ボックス 49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00" name="テキスト ボックス 49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132080</xdr:rowOff>
    </xdr:from>
    <xdr:to>
      <xdr:col>116</xdr:col>
      <xdr:colOff>114300</xdr:colOff>
      <xdr:row>106</xdr:row>
      <xdr:rowOff>62230</xdr:rowOff>
    </xdr:to>
    <xdr:sp macro="" textlink="">
      <xdr:nvSpPr>
        <xdr:cNvPr id="501" name="楕円 500"/>
        <xdr:cNvSpPr/>
      </xdr:nvSpPr>
      <xdr:spPr>
        <a:xfrm>
          <a:off x="221107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154957</xdr:rowOff>
    </xdr:from>
    <xdr:ext cx="469744" cy="259045"/>
    <xdr:sp macro="" textlink="">
      <xdr:nvSpPr>
        <xdr:cNvPr id="502" name="【庁舎】&#10;一人当たり面積該当値テキスト"/>
        <xdr:cNvSpPr txBox="1"/>
      </xdr:nvSpPr>
      <xdr:spPr>
        <a:xfrm>
          <a:off x="22199600"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109</xdr:row>
      <xdr:rowOff>2539</xdr:rowOff>
    </xdr:from>
    <xdr:to>
      <xdr:col>112</xdr:col>
      <xdr:colOff>38100</xdr:colOff>
      <xdr:row>109</xdr:row>
      <xdr:rowOff>104139</xdr:rowOff>
    </xdr:to>
    <xdr:sp macro="" textlink="">
      <xdr:nvSpPr>
        <xdr:cNvPr id="503" name="楕円 502"/>
        <xdr:cNvSpPr/>
      </xdr:nvSpPr>
      <xdr:spPr>
        <a:xfrm>
          <a:off x="21272500" y="1869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11430</xdr:rowOff>
    </xdr:from>
    <xdr:to>
      <xdr:col>116</xdr:col>
      <xdr:colOff>63500</xdr:colOff>
      <xdr:row>109</xdr:row>
      <xdr:rowOff>53339</xdr:rowOff>
    </xdr:to>
    <xdr:cxnSp macro="">
      <xdr:nvCxnSpPr>
        <xdr:cNvPr id="504" name="直線コネクタ 503"/>
        <xdr:cNvCxnSpPr/>
      </xdr:nvCxnSpPr>
      <xdr:spPr>
        <a:xfrm flipV="1">
          <a:off x="21323300" y="18185130"/>
          <a:ext cx="838200" cy="55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118745</xdr:rowOff>
    </xdr:from>
    <xdr:to>
      <xdr:col>107</xdr:col>
      <xdr:colOff>101600</xdr:colOff>
      <xdr:row>109</xdr:row>
      <xdr:rowOff>48895</xdr:rowOff>
    </xdr:to>
    <xdr:sp macro="" textlink="">
      <xdr:nvSpPr>
        <xdr:cNvPr id="505" name="楕円 504"/>
        <xdr:cNvSpPr/>
      </xdr:nvSpPr>
      <xdr:spPr>
        <a:xfrm>
          <a:off x="20383500" y="1863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169545</xdr:rowOff>
    </xdr:from>
    <xdr:to>
      <xdr:col>111</xdr:col>
      <xdr:colOff>177800</xdr:colOff>
      <xdr:row>109</xdr:row>
      <xdr:rowOff>53339</xdr:rowOff>
    </xdr:to>
    <xdr:cxnSp macro="">
      <xdr:nvCxnSpPr>
        <xdr:cNvPr id="506" name="直線コネクタ 505"/>
        <xdr:cNvCxnSpPr/>
      </xdr:nvCxnSpPr>
      <xdr:spPr>
        <a:xfrm>
          <a:off x="20434300" y="18686145"/>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166370</xdr:rowOff>
    </xdr:from>
    <xdr:to>
      <xdr:col>98</xdr:col>
      <xdr:colOff>38100</xdr:colOff>
      <xdr:row>109</xdr:row>
      <xdr:rowOff>96520</xdr:rowOff>
    </xdr:to>
    <xdr:sp macro="" textlink="">
      <xdr:nvSpPr>
        <xdr:cNvPr id="507" name="楕円 506"/>
        <xdr:cNvSpPr/>
      </xdr:nvSpPr>
      <xdr:spPr>
        <a:xfrm>
          <a:off x="18605500" y="1868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122572</xdr:rowOff>
    </xdr:from>
    <xdr:ext cx="469744" cy="259045"/>
    <xdr:sp macro="" textlink="">
      <xdr:nvSpPr>
        <xdr:cNvPr id="508" name="n_1aveValue【庁舎】&#10;一人当たり面積"/>
        <xdr:cNvSpPr txBox="1"/>
      </xdr:nvSpPr>
      <xdr:spPr>
        <a:xfrm>
          <a:off x="21075727" y="1812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147338</xdr:rowOff>
    </xdr:from>
    <xdr:ext cx="469744" cy="259045"/>
    <xdr:sp macro="" textlink="">
      <xdr:nvSpPr>
        <xdr:cNvPr id="509" name="n_2aveValue【庁舎】&#10;一人当たり面積"/>
        <xdr:cNvSpPr txBox="1"/>
      </xdr:nvSpPr>
      <xdr:spPr>
        <a:xfrm>
          <a:off x="20199427" y="1814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132097</xdr:rowOff>
    </xdr:from>
    <xdr:ext cx="469744" cy="259045"/>
    <xdr:sp macro="" textlink="">
      <xdr:nvSpPr>
        <xdr:cNvPr id="510" name="n_3aveValue【庁舎】&#10;一人当たり面積"/>
        <xdr:cNvSpPr txBox="1"/>
      </xdr:nvSpPr>
      <xdr:spPr>
        <a:xfrm>
          <a:off x="19310427" y="1813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162577</xdr:rowOff>
    </xdr:from>
    <xdr:ext cx="469744" cy="259045"/>
    <xdr:sp macro="" textlink="">
      <xdr:nvSpPr>
        <xdr:cNvPr id="511" name="n_4aveValue【庁舎】&#10;一人当たり面積"/>
        <xdr:cNvSpPr txBox="1"/>
      </xdr:nvSpPr>
      <xdr:spPr>
        <a:xfrm>
          <a:off x="18421427" y="181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95266</xdr:rowOff>
    </xdr:from>
    <xdr:ext cx="469744" cy="259045"/>
    <xdr:sp macro="" textlink="">
      <xdr:nvSpPr>
        <xdr:cNvPr id="512" name="n_1mainValue【庁舎】&#10;一人当たり面積"/>
        <xdr:cNvSpPr txBox="1"/>
      </xdr:nvSpPr>
      <xdr:spPr>
        <a:xfrm>
          <a:off x="21075727" y="1878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40022</xdr:rowOff>
    </xdr:from>
    <xdr:ext cx="469744" cy="259045"/>
    <xdr:sp macro="" textlink="">
      <xdr:nvSpPr>
        <xdr:cNvPr id="513" name="n_2mainValue【庁舎】&#10;一人当たり面積"/>
        <xdr:cNvSpPr txBox="1"/>
      </xdr:nvSpPr>
      <xdr:spPr>
        <a:xfrm>
          <a:off x="20199427" y="1872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87647</xdr:rowOff>
    </xdr:from>
    <xdr:ext cx="469744" cy="259045"/>
    <xdr:sp macro="" textlink="">
      <xdr:nvSpPr>
        <xdr:cNvPr id="514" name="n_4mainValue【庁舎】&#10;一人当たり面積"/>
        <xdr:cNvSpPr txBox="1"/>
      </xdr:nvSpPr>
      <xdr:spPr>
        <a:xfrm>
          <a:off x="18421427" y="1877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15" name="正方形/長方形 51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16" name="正方形/長方形 51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17" name="テキスト ボックス 51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有形固定資産減価償却率については、庁舎以外の施設において老朽化により類似団体平均を上回っている。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体育館・プールについては個別施設計画を策定し、老朽化対策に取り組んでいく。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13167150</v>
      </c>
      <c r="BO4" s="464"/>
      <c r="BP4" s="464"/>
      <c r="BQ4" s="464"/>
      <c r="BR4" s="464"/>
      <c r="BS4" s="464"/>
      <c r="BT4" s="464"/>
      <c r="BU4" s="465"/>
      <c r="BV4" s="463">
        <v>9991713</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4.8</v>
      </c>
      <c r="CU4" s="648"/>
      <c r="CV4" s="648"/>
      <c r="CW4" s="648"/>
      <c r="CX4" s="648"/>
      <c r="CY4" s="648"/>
      <c r="CZ4" s="648"/>
      <c r="DA4" s="649"/>
      <c r="DB4" s="647">
        <v>6.6</v>
      </c>
      <c r="DC4" s="648"/>
      <c r="DD4" s="648"/>
      <c r="DE4" s="648"/>
      <c r="DF4" s="648"/>
      <c r="DG4" s="648"/>
      <c r="DH4" s="648"/>
      <c r="DI4" s="649"/>
      <c r="DJ4" s="186"/>
      <c r="DK4" s="186"/>
      <c r="DL4" s="186"/>
      <c r="DM4" s="186"/>
      <c r="DN4" s="186"/>
      <c r="DO4" s="186"/>
    </row>
    <row r="5" spans="1:119" ht="18.75" customHeight="1">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12914539</v>
      </c>
      <c r="BO5" s="469"/>
      <c r="BP5" s="469"/>
      <c r="BQ5" s="469"/>
      <c r="BR5" s="469"/>
      <c r="BS5" s="469"/>
      <c r="BT5" s="469"/>
      <c r="BU5" s="470"/>
      <c r="BV5" s="468">
        <v>9657517</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85.7</v>
      </c>
      <c r="CU5" s="439"/>
      <c r="CV5" s="439"/>
      <c r="CW5" s="439"/>
      <c r="CX5" s="439"/>
      <c r="CY5" s="439"/>
      <c r="CZ5" s="439"/>
      <c r="DA5" s="440"/>
      <c r="DB5" s="438">
        <v>86.1</v>
      </c>
      <c r="DC5" s="439"/>
      <c r="DD5" s="439"/>
      <c r="DE5" s="439"/>
      <c r="DF5" s="439"/>
      <c r="DG5" s="439"/>
      <c r="DH5" s="439"/>
      <c r="DI5" s="440"/>
      <c r="DJ5" s="186"/>
      <c r="DK5" s="186"/>
      <c r="DL5" s="186"/>
      <c r="DM5" s="186"/>
      <c r="DN5" s="186"/>
      <c r="DO5" s="186"/>
    </row>
    <row r="6" spans="1:119" ht="18.75" customHeight="1">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252611</v>
      </c>
      <c r="BO6" s="469"/>
      <c r="BP6" s="469"/>
      <c r="BQ6" s="469"/>
      <c r="BR6" s="469"/>
      <c r="BS6" s="469"/>
      <c r="BT6" s="469"/>
      <c r="BU6" s="470"/>
      <c r="BV6" s="468">
        <v>334196</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89.1</v>
      </c>
      <c r="CU6" s="622"/>
      <c r="CV6" s="622"/>
      <c r="CW6" s="622"/>
      <c r="CX6" s="622"/>
      <c r="CY6" s="622"/>
      <c r="CZ6" s="622"/>
      <c r="DA6" s="623"/>
      <c r="DB6" s="621">
        <v>89.6</v>
      </c>
      <c r="DC6" s="622"/>
      <c r="DD6" s="622"/>
      <c r="DE6" s="622"/>
      <c r="DF6" s="622"/>
      <c r="DG6" s="622"/>
      <c r="DH6" s="622"/>
      <c r="DI6" s="623"/>
      <c r="DJ6" s="186"/>
      <c r="DK6" s="186"/>
      <c r="DL6" s="186"/>
      <c r="DM6" s="186"/>
      <c r="DN6" s="186"/>
      <c r="DO6" s="186"/>
    </row>
    <row r="7" spans="1:119" ht="18.75" customHeight="1">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4148</v>
      </c>
      <c r="BO7" s="469"/>
      <c r="BP7" s="469"/>
      <c r="BQ7" s="469"/>
      <c r="BR7" s="469"/>
      <c r="BS7" s="469"/>
      <c r="BT7" s="469"/>
      <c r="BU7" s="470"/>
      <c r="BV7" s="468">
        <v>5863</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5169176</v>
      </c>
      <c r="CU7" s="469"/>
      <c r="CV7" s="469"/>
      <c r="CW7" s="469"/>
      <c r="CX7" s="469"/>
      <c r="CY7" s="469"/>
      <c r="CZ7" s="469"/>
      <c r="DA7" s="470"/>
      <c r="DB7" s="468">
        <v>4952132</v>
      </c>
      <c r="DC7" s="469"/>
      <c r="DD7" s="469"/>
      <c r="DE7" s="469"/>
      <c r="DF7" s="469"/>
      <c r="DG7" s="469"/>
      <c r="DH7" s="469"/>
      <c r="DI7" s="470"/>
      <c r="DJ7" s="186"/>
      <c r="DK7" s="186"/>
      <c r="DL7" s="186"/>
      <c r="DM7" s="186"/>
      <c r="DN7" s="186"/>
      <c r="DO7" s="186"/>
    </row>
    <row r="8" spans="1:119" ht="18.75" customHeight="1" thickBot="1">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248463</v>
      </c>
      <c r="BO8" s="469"/>
      <c r="BP8" s="469"/>
      <c r="BQ8" s="469"/>
      <c r="BR8" s="469"/>
      <c r="BS8" s="469"/>
      <c r="BT8" s="469"/>
      <c r="BU8" s="470"/>
      <c r="BV8" s="468">
        <v>328333</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0.61</v>
      </c>
      <c r="CU8" s="582"/>
      <c r="CV8" s="582"/>
      <c r="CW8" s="582"/>
      <c r="CX8" s="582"/>
      <c r="CY8" s="582"/>
      <c r="CZ8" s="582"/>
      <c r="DA8" s="583"/>
      <c r="DB8" s="581">
        <v>0.57999999999999996</v>
      </c>
      <c r="DC8" s="582"/>
      <c r="DD8" s="582"/>
      <c r="DE8" s="582"/>
      <c r="DF8" s="582"/>
      <c r="DG8" s="582"/>
      <c r="DH8" s="582"/>
      <c r="DI8" s="583"/>
      <c r="DJ8" s="186"/>
      <c r="DK8" s="186"/>
      <c r="DL8" s="186"/>
      <c r="DM8" s="186"/>
      <c r="DN8" s="186"/>
      <c r="DO8" s="186"/>
    </row>
    <row r="9" spans="1:119" ht="18.75" customHeight="1" thickBot="1">
      <c r="A9" s="187"/>
      <c r="B9" s="610" t="s">
        <v>112</v>
      </c>
      <c r="C9" s="611"/>
      <c r="D9" s="611"/>
      <c r="E9" s="611"/>
      <c r="F9" s="611"/>
      <c r="G9" s="611"/>
      <c r="H9" s="611"/>
      <c r="I9" s="611"/>
      <c r="J9" s="611"/>
      <c r="K9" s="531"/>
      <c r="L9" s="612" t="s">
        <v>113</v>
      </c>
      <c r="M9" s="613"/>
      <c r="N9" s="613"/>
      <c r="O9" s="613"/>
      <c r="P9" s="613"/>
      <c r="Q9" s="614"/>
      <c r="R9" s="615">
        <v>15129</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94</v>
      </c>
      <c r="AV9" s="526"/>
      <c r="AW9" s="526"/>
      <c r="AX9" s="526"/>
      <c r="AY9" s="448" t="s">
        <v>116</v>
      </c>
      <c r="AZ9" s="449"/>
      <c r="BA9" s="449"/>
      <c r="BB9" s="449"/>
      <c r="BC9" s="449"/>
      <c r="BD9" s="449"/>
      <c r="BE9" s="449"/>
      <c r="BF9" s="449"/>
      <c r="BG9" s="449"/>
      <c r="BH9" s="449"/>
      <c r="BI9" s="449"/>
      <c r="BJ9" s="449"/>
      <c r="BK9" s="449"/>
      <c r="BL9" s="449"/>
      <c r="BM9" s="450"/>
      <c r="BN9" s="468">
        <v>-79870</v>
      </c>
      <c r="BO9" s="469"/>
      <c r="BP9" s="469"/>
      <c r="BQ9" s="469"/>
      <c r="BR9" s="469"/>
      <c r="BS9" s="469"/>
      <c r="BT9" s="469"/>
      <c r="BU9" s="470"/>
      <c r="BV9" s="468">
        <v>71462</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9.1</v>
      </c>
      <c r="CU9" s="439"/>
      <c r="CV9" s="439"/>
      <c r="CW9" s="439"/>
      <c r="CX9" s="439"/>
      <c r="CY9" s="439"/>
      <c r="CZ9" s="439"/>
      <c r="DA9" s="440"/>
      <c r="DB9" s="438">
        <v>9.1999999999999993</v>
      </c>
      <c r="DC9" s="439"/>
      <c r="DD9" s="439"/>
      <c r="DE9" s="439"/>
      <c r="DF9" s="439"/>
      <c r="DG9" s="439"/>
      <c r="DH9" s="439"/>
      <c r="DI9" s="440"/>
      <c r="DJ9" s="186"/>
      <c r="DK9" s="186"/>
      <c r="DL9" s="186"/>
      <c r="DM9" s="186"/>
      <c r="DN9" s="186"/>
      <c r="DO9" s="186"/>
    </row>
    <row r="10" spans="1:119" ht="18.75" customHeight="1" thickBot="1">
      <c r="A10" s="187"/>
      <c r="B10" s="610"/>
      <c r="C10" s="611"/>
      <c r="D10" s="611"/>
      <c r="E10" s="611"/>
      <c r="F10" s="611"/>
      <c r="G10" s="611"/>
      <c r="H10" s="611"/>
      <c r="I10" s="611"/>
      <c r="J10" s="611"/>
      <c r="K10" s="531"/>
      <c r="L10" s="441" t="s">
        <v>118</v>
      </c>
      <c r="M10" s="442"/>
      <c r="N10" s="442"/>
      <c r="O10" s="442"/>
      <c r="P10" s="442"/>
      <c r="Q10" s="443"/>
      <c r="R10" s="444">
        <v>15018</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94</v>
      </c>
      <c r="AV10" s="526"/>
      <c r="AW10" s="526"/>
      <c r="AX10" s="526"/>
      <c r="AY10" s="448" t="s">
        <v>120</v>
      </c>
      <c r="AZ10" s="449"/>
      <c r="BA10" s="449"/>
      <c r="BB10" s="449"/>
      <c r="BC10" s="449"/>
      <c r="BD10" s="449"/>
      <c r="BE10" s="449"/>
      <c r="BF10" s="449"/>
      <c r="BG10" s="449"/>
      <c r="BH10" s="449"/>
      <c r="BI10" s="449"/>
      <c r="BJ10" s="449"/>
      <c r="BK10" s="449"/>
      <c r="BL10" s="449"/>
      <c r="BM10" s="450"/>
      <c r="BN10" s="468">
        <v>474834</v>
      </c>
      <c r="BO10" s="469"/>
      <c r="BP10" s="469"/>
      <c r="BQ10" s="469"/>
      <c r="BR10" s="469"/>
      <c r="BS10" s="469"/>
      <c r="BT10" s="469"/>
      <c r="BU10" s="470"/>
      <c r="BV10" s="468">
        <v>132051</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94</v>
      </c>
      <c r="AV11" s="526"/>
      <c r="AW11" s="526"/>
      <c r="AX11" s="526"/>
      <c r="AY11" s="448" t="s">
        <v>125</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126</v>
      </c>
      <c r="CE11" s="478"/>
      <c r="CF11" s="478"/>
      <c r="CG11" s="478"/>
      <c r="CH11" s="478"/>
      <c r="CI11" s="478"/>
      <c r="CJ11" s="478"/>
      <c r="CK11" s="478"/>
      <c r="CL11" s="478"/>
      <c r="CM11" s="478"/>
      <c r="CN11" s="478"/>
      <c r="CO11" s="478"/>
      <c r="CP11" s="478"/>
      <c r="CQ11" s="478"/>
      <c r="CR11" s="478"/>
      <c r="CS11" s="479"/>
      <c r="CT11" s="581" t="s">
        <v>127</v>
      </c>
      <c r="CU11" s="582"/>
      <c r="CV11" s="582"/>
      <c r="CW11" s="582"/>
      <c r="CX11" s="582"/>
      <c r="CY11" s="582"/>
      <c r="CZ11" s="582"/>
      <c r="DA11" s="583"/>
      <c r="DB11" s="581" t="s">
        <v>128</v>
      </c>
      <c r="DC11" s="582"/>
      <c r="DD11" s="582"/>
      <c r="DE11" s="582"/>
      <c r="DF11" s="582"/>
      <c r="DG11" s="582"/>
      <c r="DH11" s="582"/>
      <c r="DI11" s="583"/>
      <c r="DJ11" s="186"/>
      <c r="DK11" s="186"/>
      <c r="DL11" s="186"/>
      <c r="DM11" s="186"/>
      <c r="DN11" s="186"/>
      <c r="DO11" s="186"/>
    </row>
    <row r="12" spans="1:119" ht="18.75" customHeight="1">
      <c r="A12" s="187"/>
      <c r="B12" s="584" t="s">
        <v>129</v>
      </c>
      <c r="C12" s="585"/>
      <c r="D12" s="585"/>
      <c r="E12" s="585"/>
      <c r="F12" s="585"/>
      <c r="G12" s="585"/>
      <c r="H12" s="585"/>
      <c r="I12" s="585"/>
      <c r="J12" s="585"/>
      <c r="K12" s="586"/>
      <c r="L12" s="593" t="s">
        <v>130</v>
      </c>
      <c r="M12" s="594"/>
      <c r="N12" s="594"/>
      <c r="O12" s="594"/>
      <c r="P12" s="594"/>
      <c r="Q12" s="595"/>
      <c r="R12" s="596">
        <v>15123</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134</v>
      </c>
      <c r="AV12" s="526"/>
      <c r="AW12" s="526"/>
      <c r="AX12" s="526"/>
      <c r="AY12" s="448" t="s">
        <v>135</v>
      </c>
      <c r="AZ12" s="449"/>
      <c r="BA12" s="449"/>
      <c r="BB12" s="449"/>
      <c r="BC12" s="449"/>
      <c r="BD12" s="449"/>
      <c r="BE12" s="449"/>
      <c r="BF12" s="449"/>
      <c r="BG12" s="449"/>
      <c r="BH12" s="449"/>
      <c r="BI12" s="449"/>
      <c r="BJ12" s="449"/>
      <c r="BK12" s="449"/>
      <c r="BL12" s="449"/>
      <c r="BM12" s="450"/>
      <c r="BN12" s="468">
        <v>150000</v>
      </c>
      <c r="BO12" s="469"/>
      <c r="BP12" s="469"/>
      <c r="BQ12" s="469"/>
      <c r="BR12" s="469"/>
      <c r="BS12" s="469"/>
      <c r="BT12" s="469"/>
      <c r="BU12" s="470"/>
      <c r="BV12" s="468">
        <v>200001</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137</v>
      </c>
      <c r="CU12" s="582"/>
      <c r="CV12" s="582"/>
      <c r="CW12" s="582"/>
      <c r="CX12" s="582"/>
      <c r="CY12" s="582"/>
      <c r="CZ12" s="582"/>
      <c r="DA12" s="583"/>
      <c r="DB12" s="581" t="s">
        <v>128</v>
      </c>
      <c r="DC12" s="582"/>
      <c r="DD12" s="582"/>
      <c r="DE12" s="582"/>
      <c r="DF12" s="582"/>
      <c r="DG12" s="582"/>
      <c r="DH12" s="582"/>
      <c r="DI12" s="583"/>
      <c r="DJ12" s="186"/>
      <c r="DK12" s="186"/>
      <c r="DL12" s="186"/>
      <c r="DM12" s="186"/>
      <c r="DN12" s="186"/>
      <c r="DO12" s="186"/>
    </row>
    <row r="13" spans="1:119" ht="18.75" customHeight="1">
      <c r="A13" s="187"/>
      <c r="B13" s="587"/>
      <c r="C13" s="588"/>
      <c r="D13" s="588"/>
      <c r="E13" s="588"/>
      <c r="F13" s="588"/>
      <c r="G13" s="588"/>
      <c r="H13" s="588"/>
      <c r="I13" s="588"/>
      <c r="J13" s="588"/>
      <c r="K13" s="589"/>
      <c r="L13" s="197"/>
      <c r="M13" s="568" t="s">
        <v>138</v>
      </c>
      <c r="N13" s="569"/>
      <c r="O13" s="569"/>
      <c r="P13" s="569"/>
      <c r="Q13" s="570"/>
      <c r="R13" s="571">
        <v>14300</v>
      </c>
      <c r="S13" s="572"/>
      <c r="T13" s="572"/>
      <c r="U13" s="572"/>
      <c r="V13" s="573"/>
      <c r="W13" s="559" t="s">
        <v>139</v>
      </c>
      <c r="X13" s="481"/>
      <c r="Y13" s="481"/>
      <c r="Z13" s="481"/>
      <c r="AA13" s="481"/>
      <c r="AB13" s="482"/>
      <c r="AC13" s="444">
        <v>709</v>
      </c>
      <c r="AD13" s="445"/>
      <c r="AE13" s="445"/>
      <c r="AF13" s="445"/>
      <c r="AG13" s="446"/>
      <c r="AH13" s="444">
        <v>756</v>
      </c>
      <c r="AI13" s="445"/>
      <c r="AJ13" s="445"/>
      <c r="AK13" s="445"/>
      <c r="AL13" s="447"/>
      <c r="AM13" s="537" t="s">
        <v>140</v>
      </c>
      <c r="AN13" s="442"/>
      <c r="AO13" s="442"/>
      <c r="AP13" s="442"/>
      <c r="AQ13" s="442"/>
      <c r="AR13" s="442"/>
      <c r="AS13" s="442"/>
      <c r="AT13" s="443"/>
      <c r="AU13" s="525" t="s">
        <v>134</v>
      </c>
      <c r="AV13" s="526"/>
      <c r="AW13" s="526"/>
      <c r="AX13" s="526"/>
      <c r="AY13" s="448" t="s">
        <v>141</v>
      </c>
      <c r="AZ13" s="449"/>
      <c r="BA13" s="449"/>
      <c r="BB13" s="449"/>
      <c r="BC13" s="449"/>
      <c r="BD13" s="449"/>
      <c r="BE13" s="449"/>
      <c r="BF13" s="449"/>
      <c r="BG13" s="449"/>
      <c r="BH13" s="449"/>
      <c r="BI13" s="449"/>
      <c r="BJ13" s="449"/>
      <c r="BK13" s="449"/>
      <c r="BL13" s="449"/>
      <c r="BM13" s="450"/>
      <c r="BN13" s="468">
        <v>244964</v>
      </c>
      <c r="BO13" s="469"/>
      <c r="BP13" s="469"/>
      <c r="BQ13" s="469"/>
      <c r="BR13" s="469"/>
      <c r="BS13" s="469"/>
      <c r="BT13" s="469"/>
      <c r="BU13" s="470"/>
      <c r="BV13" s="468">
        <v>3512</v>
      </c>
      <c r="BW13" s="469"/>
      <c r="BX13" s="469"/>
      <c r="BY13" s="469"/>
      <c r="BZ13" s="469"/>
      <c r="CA13" s="469"/>
      <c r="CB13" s="469"/>
      <c r="CC13" s="470"/>
      <c r="CD13" s="477" t="s">
        <v>142</v>
      </c>
      <c r="CE13" s="478"/>
      <c r="CF13" s="478"/>
      <c r="CG13" s="478"/>
      <c r="CH13" s="478"/>
      <c r="CI13" s="478"/>
      <c r="CJ13" s="478"/>
      <c r="CK13" s="478"/>
      <c r="CL13" s="478"/>
      <c r="CM13" s="478"/>
      <c r="CN13" s="478"/>
      <c r="CO13" s="478"/>
      <c r="CP13" s="478"/>
      <c r="CQ13" s="478"/>
      <c r="CR13" s="478"/>
      <c r="CS13" s="479"/>
      <c r="CT13" s="438">
        <v>7.1</v>
      </c>
      <c r="CU13" s="439"/>
      <c r="CV13" s="439"/>
      <c r="CW13" s="439"/>
      <c r="CX13" s="439"/>
      <c r="CY13" s="439"/>
      <c r="CZ13" s="439"/>
      <c r="DA13" s="440"/>
      <c r="DB13" s="438">
        <v>7.2</v>
      </c>
      <c r="DC13" s="439"/>
      <c r="DD13" s="439"/>
      <c r="DE13" s="439"/>
      <c r="DF13" s="439"/>
      <c r="DG13" s="439"/>
      <c r="DH13" s="439"/>
      <c r="DI13" s="440"/>
      <c r="DJ13" s="186"/>
      <c r="DK13" s="186"/>
      <c r="DL13" s="186"/>
      <c r="DM13" s="186"/>
      <c r="DN13" s="186"/>
      <c r="DO13" s="186"/>
    </row>
    <row r="14" spans="1:119" ht="18.75" customHeight="1" thickBot="1">
      <c r="A14" s="187"/>
      <c r="B14" s="587"/>
      <c r="C14" s="588"/>
      <c r="D14" s="588"/>
      <c r="E14" s="588"/>
      <c r="F14" s="588"/>
      <c r="G14" s="588"/>
      <c r="H14" s="588"/>
      <c r="I14" s="588"/>
      <c r="J14" s="588"/>
      <c r="K14" s="589"/>
      <c r="L14" s="561" t="s">
        <v>143</v>
      </c>
      <c r="M14" s="605"/>
      <c r="N14" s="605"/>
      <c r="O14" s="605"/>
      <c r="P14" s="605"/>
      <c r="Q14" s="606"/>
      <c r="R14" s="571">
        <v>16892</v>
      </c>
      <c r="S14" s="572"/>
      <c r="T14" s="572"/>
      <c r="U14" s="572"/>
      <c r="V14" s="573"/>
      <c r="W14" s="574"/>
      <c r="X14" s="484"/>
      <c r="Y14" s="484"/>
      <c r="Z14" s="484"/>
      <c r="AA14" s="484"/>
      <c r="AB14" s="485"/>
      <c r="AC14" s="564">
        <v>9.3000000000000007</v>
      </c>
      <c r="AD14" s="565"/>
      <c r="AE14" s="565"/>
      <c r="AF14" s="565"/>
      <c r="AG14" s="566"/>
      <c r="AH14" s="564">
        <v>9.4</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144</v>
      </c>
      <c r="CE14" s="475"/>
      <c r="CF14" s="475"/>
      <c r="CG14" s="475"/>
      <c r="CH14" s="475"/>
      <c r="CI14" s="475"/>
      <c r="CJ14" s="475"/>
      <c r="CK14" s="475"/>
      <c r="CL14" s="475"/>
      <c r="CM14" s="475"/>
      <c r="CN14" s="475"/>
      <c r="CO14" s="475"/>
      <c r="CP14" s="475"/>
      <c r="CQ14" s="475"/>
      <c r="CR14" s="475"/>
      <c r="CS14" s="476"/>
      <c r="CT14" s="575">
        <v>95.9</v>
      </c>
      <c r="CU14" s="576"/>
      <c r="CV14" s="576"/>
      <c r="CW14" s="576"/>
      <c r="CX14" s="576"/>
      <c r="CY14" s="576"/>
      <c r="CZ14" s="576"/>
      <c r="DA14" s="577"/>
      <c r="DB14" s="575">
        <v>77.2</v>
      </c>
      <c r="DC14" s="576"/>
      <c r="DD14" s="576"/>
      <c r="DE14" s="576"/>
      <c r="DF14" s="576"/>
      <c r="DG14" s="576"/>
      <c r="DH14" s="576"/>
      <c r="DI14" s="577"/>
      <c r="DJ14" s="186"/>
      <c r="DK14" s="186"/>
      <c r="DL14" s="186"/>
      <c r="DM14" s="186"/>
      <c r="DN14" s="186"/>
      <c r="DO14" s="186"/>
    </row>
    <row r="15" spans="1:119" ht="18.75" customHeight="1">
      <c r="A15" s="187"/>
      <c r="B15" s="587"/>
      <c r="C15" s="588"/>
      <c r="D15" s="588"/>
      <c r="E15" s="588"/>
      <c r="F15" s="588"/>
      <c r="G15" s="588"/>
      <c r="H15" s="588"/>
      <c r="I15" s="588"/>
      <c r="J15" s="588"/>
      <c r="K15" s="589"/>
      <c r="L15" s="197"/>
      <c r="M15" s="568" t="s">
        <v>145</v>
      </c>
      <c r="N15" s="569"/>
      <c r="O15" s="569"/>
      <c r="P15" s="569"/>
      <c r="Q15" s="570"/>
      <c r="R15" s="571">
        <v>14395</v>
      </c>
      <c r="S15" s="572"/>
      <c r="T15" s="572"/>
      <c r="U15" s="572"/>
      <c r="V15" s="573"/>
      <c r="W15" s="559" t="s">
        <v>146</v>
      </c>
      <c r="X15" s="481"/>
      <c r="Y15" s="481"/>
      <c r="Z15" s="481"/>
      <c r="AA15" s="481"/>
      <c r="AB15" s="482"/>
      <c r="AC15" s="444">
        <v>925</v>
      </c>
      <c r="AD15" s="445"/>
      <c r="AE15" s="445"/>
      <c r="AF15" s="445"/>
      <c r="AG15" s="446"/>
      <c r="AH15" s="444">
        <v>965</v>
      </c>
      <c r="AI15" s="445"/>
      <c r="AJ15" s="445"/>
      <c r="AK15" s="445"/>
      <c r="AL15" s="447"/>
      <c r="AM15" s="537"/>
      <c r="AN15" s="442"/>
      <c r="AO15" s="442"/>
      <c r="AP15" s="442"/>
      <c r="AQ15" s="442"/>
      <c r="AR15" s="442"/>
      <c r="AS15" s="442"/>
      <c r="AT15" s="443"/>
      <c r="AU15" s="525"/>
      <c r="AV15" s="526"/>
      <c r="AW15" s="526"/>
      <c r="AX15" s="526"/>
      <c r="AY15" s="460" t="s">
        <v>147</v>
      </c>
      <c r="AZ15" s="461"/>
      <c r="BA15" s="461"/>
      <c r="BB15" s="461"/>
      <c r="BC15" s="461"/>
      <c r="BD15" s="461"/>
      <c r="BE15" s="461"/>
      <c r="BF15" s="461"/>
      <c r="BG15" s="461"/>
      <c r="BH15" s="461"/>
      <c r="BI15" s="461"/>
      <c r="BJ15" s="461"/>
      <c r="BK15" s="461"/>
      <c r="BL15" s="461"/>
      <c r="BM15" s="462"/>
      <c r="BN15" s="463">
        <v>2695590</v>
      </c>
      <c r="BO15" s="464"/>
      <c r="BP15" s="464"/>
      <c r="BQ15" s="464"/>
      <c r="BR15" s="464"/>
      <c r="BS15" s="464"/>
      <c r="BT15" s="464"/>
      <c r="BU15" s="465"/>
      <c r="BV15" s="463">
        <v>2433869</v>
      </c>
      <c r="BW15" s="464"/>
      <c r="BX15" s="464"/>
      <c r="BY15" s="464"/>
      <c r="BZ15" s="464"/>
      <c r="CA15" s="464"/>
      <c r="CB15" s="464"/>
      <c r="CC15" s="465"/>
      <c r="CD15" s="578" t="s">
        <v>148</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7"/>
      <c r="C16" s="588"/>
      <c r="D16" s="588"/>
      <c r="E16" s="588"/>
      <c r="F16" s="588"/>
      <c r="G16" s="588"/>
      <c r="H16" s="588"/>
      <c r="I16" s="588"/>
      <c r="J16" s="588"/>
      <c r="K16" s="589"/>
      <c r="L16" s="561" t="s">
        <v>149</v>
      </c>
      <c r="M16" s="562"/>
      <c r="N16" s="562"/>
      <c r="O16" s="562"/>
      <c r="P16" s="562"/>
      <c r="Q16" s="563"/>
      <c r="R16" s="556" t="s">
        <v>150</v>
      </c>
      <c r="S16" s="557"/>
      <c r="T16" s="557"/>
      <c r="U16" s="557"/>
      <c r="V16" s="558"/>
      <c r="W16" s="574"/>
      <c r="X16" s="484"/>
      <c r="Y16" s="484"/>
      <c r="Z16" s="484"/>
      <c r="AA16" s="484"/>
      <c r="AB16" s="485"/>
      <c r="AC16" s="564">
        <v>12.2</v>
      </c>
      <c r="AD16" s="565"/>
      <c r="AE16" s="565"/>
      <c r="AF16" s="565"/>
      <c r="AG16" s="566"/>
      <c r="AH16" s="564">
        <v>12</v>
      </c>
      <c r="AI16" s="565"/>
      <c r="AJ16" s="565"/>
      <c r="AK16" s="565"/>
      <c r="AL16" s="567"/>
      <c r="AM16" s="537"/>
      <c r="AN16" s="442"/>
      <c r="AO16" s="442"/>
      <c r="AP16" s="442"/>
      <c r="AQ16" s="442"/>
      <c r="AR16" s="442"/>
      <c r="AS16" s="442"/>
      <c r="AT16" s="443"/>
      <c r="AU16" s="525"/>
      <c r="AV16" s="526"/>
      <c r="AW16" s="526"/>
      <c r="AX16" s="526"/>
      <c r="AY16" s="448" t="s">
        <v>151</v>
      </c>
      <c r="AZ16" s="449"/>
      <c r="BA16" s="449"/>
      <c r="BB16" s="449"/>
      <c r="BC16" s="449"/>
      <c r="BD16" s="449"/>
      <c r="BE16" s="449"/>
      <c r="BF16" s="449"/>
      <c r="BG16" s="449"/>
      <c r="BH16" s="449"/>
      <c r="BI16" s="449"/>
      <c r="BJ16" s="449"/>
      <c r="BK16" s="449"/>
      <c r="BL16" s="449"/>
      <c r="BM16" s="450"/>
      <c r="BN16" s="468">
        <v>4236174</v>
      </c>
      <c r="BO16" s="469"/>
      <c r="BP16" s="469"/>
      <c r="BQ16" s="469"/>
      <c r="BR16" s="469"/>
      <c r="BS16" s="469"/>
      <c r="BT16" s="469"/>
      <c r="BU16" s="470"/>
      <c r="BV16" s="468">
        <v>4063729</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c r="A17" s="187"/>
      <c r="B17" s="590"/>
      <c r="C17" s="591"/>
      <c r="D17" s="591"/>
      <c r="E17" s="591"/>
      <c r="F17" s="591"/>
      <c r="G17" s="591"/>
      <c r="H17" s="591"/>
      <c r="I17" s="591"/>
      <c r="J17" s="591"/>
      <c r="K17" s="592"/>
      <c r="L17" s="202"/>
      <c r="M17" s="553" t="s">
        <v>152</v>
      </c>
      <c r="N17" s="554"/>
      <c r="O17" s="554"/>
      <c r="P17" s="554"/>
      <c r="Q17" s="555"/>
      <c r="R17" s="556" t="s">
        <v>153</v>
      </c>
      <c r="S17" s="557"/>
      <c r="T17" s="557"/>
      <c r="U17" s="557"/>
      <c r="V17" s="558"/>
      <c r="W17" s="559" t="s">
        <v>154</v>
      </c>
      <c r="X17" s="481"/>
      <c r="Y17" s="481"/>
      <c r="Z17" s="481"/>
      <c r="AA17" s="481"/>
      <c r="AB17" s="482"/>
      <c r="AC17" s="444">
        <v>5957</v>
      </c>
      <c r="AD17" s="445"/>
      <c r="AE17" s="445"/>
      <c r="AF17" s="445"/>
      <c r="AG17" s="446"/>
      <c r="AH17" s="444">
        <v>6322</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3426678</v>
      </c>
      <c r="BO17" s="469"/>
      <c r="BP17" s="469"/>
      <c r="BQ17" s="469"/>
      <c r="BR17" s="469"/>
      <c r="BS17" s="469"/>
      <c r="BT17" s="469"/>
      <c r="BU17" s="470"/>
      <c r="BV17" s="468">
        <v>3124677</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c r="A18" s="187"/>
      <c r="B18" s="530" t="s">
        <v>156</v>
      </c>
      <c r="C18" s="531"/>
      <c r="D18" s="531"/>
      <c r="E18" s="532"/>
      <c r="F18" s="532"/>
      <c r="G18" s="532"/>
      <c r="H18" s="532"/>
      <c r="I18" s="532"/>
      <c r="J18" s="532"/>
      <c r="K18" s="532"/>
      <c r="L18" s="533">
        <v>261.33999999999997</v>
      </c>
      <c r="M18" s="533"/>
      <c r="N18" s="533"/>
      <c r="O18" s="533"/>
      <c r="P18" s="533"/>
      <c r="Q18" s="533"/>
      <c r="R18" s="534"/>
      <c r="S18" s="534"/>
      <c r="T18" s="534"/>
      <c r="U18" s="534"/>
      <c r="V18" s="535"/>
      <c r="W18" s="549"/>
      <c r="X18" s="550"/>
      <c r="Y18" s="550"/>
      <c r="Z18" s="550"/>
      <c r="AA18" s="550"/>
      <c r="AB18" s="560"/>
      <c r="AC18" s="432">
        <v>78.5</v>
      </c>
      <c r="AD18" s="433"/>
      <c r="AE18" s="433"/>
      <c r="AF18" s="433"/>
      <c r="AG18" s="536"/>
      <c r="AH18" s="432">
        <v>78.599999999999994</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4649663</v>
      </c>
      <c r="BO18" s="469"/>
      <c r="BP18" s="469"/>
      <c r="BQ18" s="469"/>
      <c r="BR18" s="469"/>
      <c r="BS18" s="469"/>
      <c r="BT18" s="469"/>
      <c r="BU18" s="470"/>
      <c r="BV18" s="468">
        <v>4465352</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c r="A19" s="187"/>
      <c r="B19" s="530" t="s">
        <v>158</v>
      </c>
      <c r="C19" s="531"/>
      <c r="D19" s="531"/>
      <c r="E19" s="532"/>
      <c r="F19" s="532"/>
      <c r="G19" s="532"/>
      <c r="H19" s="532"/>
      <c r="I19" s="532"/>
      <c r="J19" s="532"/>
      <c r="K19" s="532"/>
      <c r="L19" s="538">
        <v>58</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7037512</v>
      </c>
      <c r="BO19" s="469"/>
      <c r="BP19" s="469"/>
      <c r="BQ19" s="469"/>
      <c r="BR19" s="469"/>
      <c r="BS19" s="469"/>
      <c r="BT19" s="469"/>
      <c r="BU19" s="470"/>
      <c r="BV19" s="468">
        <v>6584232</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c r="A20" s="187"/>
      <c r="B20" s="530" t="s">
        <v>160</v>
      </c>
      <c r="C20" s="531"/>
      <c r="D20" s="531"/>
      <c r="E20" s="532"/>
      <c r="F20" s="532"/>
      <c r="G20" s="532"/>
      <c r="H20" s="532"/>
      <c r="I20" s="532"/>
      <c r="J20" s="532"/>
      <c r="K20" s="532"/>
      <c r="L20" s="538">
        <v>7631</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c r="A21" s="187"/>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c r="A22" s="187"/>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10642268</v>
      </c>
      <c r="BO23" s="469"/>
      <c r="BP23" s="469"/>
      <c r="BQ23" s="469"/>
      <c r="BR23" s="469"/>
      <c r="BS23" s="469"/>
      <c r="BT23" s="469"/>
      <c r="BU23" s="470"/>
      <c r="BV23" s="468">
        <v>9026690</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c r="A24" s="187"/>
      <c r="B24" s="500"/>
      <c r="C24" s="501"/>
      <c r="D24" s="502"/>
      <c r="E24" s="441" t="s">
        <v>169</v>
      </c>
      <c r="F24" s="442"/>
      <c r="G24" s="442"/>
      <c r="H24" s="442"/>
      <c r="I24" s="442"/>
      <c r="J24" s="442"/>
      <c r="K24" s="443"/>
      <c r="L24" s="444">
        <v>1</v>
      </c>
      <c r="M24" s="445"/>
      <c r="N24" s="445"/>
      <c r="O24" s="445"/>
      <c r="P24" s="446"/>
      <c r="Q24" s="444">
        <v>7000</v>
      </c>
      <c r="R24" s="445"/>
      <c r="S24" s="445"/>
      <c r="T24" s="445"/>
      <c r="U24" s="445"/>
      <c r="V24" s="446"/>
      <c r="W24" s="510"/>
      <c r="X24" s="501"/>
      <c r="Y24" s="502"/>
      <c r="Z24" s="441" t="s">
        <v>170</v>
      </c>
      <c r="AA24" s="442"/>
      <c r="AB24" s="442"/>
      <c r="AC24" s="442"/>
      <c r="AD24" s="442"/>
      <c r="AE24" s="442"/>
      <c r="AF24" s="442"/>
      <c r="AG24" s="443"/>
      <c r="AH24" s="444">
        <v>159</v>
      </c>
      <c r="AI24" s="445"/>
      <c r="AJ24" s="445"/>
      <c r="AK24" s="445"/>
      <c r="AL24" s="446"/>
      <c r="AM24" s="444">
        <v>458556</v>
      </c>
      <c r="AN24" s="445"/>
      <c r="AO24" s="445"/>
      <c r="AP24" s="445"/>
      <c r="AQ24" s="445"/>
      <c r="AR24" s="446"/>
      <c r="AS24" s="444">
        <v>2884</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6769746</v>
      </c>
      <c r="BO24" s="469"/>
      <c r="BP24" s="469"/>
      <c r="BQ24" s="469"/>
      <c r="BR24" s="469"/>
      <c r="BS24" s="469"/>
      <c r="BT24" s="469"/>
      <c r="BU24" s="470"/>
      <c r="BV24" s="468">
        <v>7066747</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c r="A25" s="187"/>
      <c r="B25" s="500"/>
      <c r="C25" s="501"/>
      <c r="D25" s="502"/>
      <c r="E25" s="441" t="s">
        <v>172</v>
      </c>
      <c r="F25" s="442"/>
      <c r="G25" s="442"/>
      <c r="H25" s="442"/>
      <c r="I25" s="442"/>
      <c r="J25" s="442"/>
      <c r="K25" s="443"/>
      <c r="L25" s="444">
        <v>1</v>
      </c>
      <c r="M25" s="445"/>
      <c r="N25" s="445"/>
      <c r="O25" s="445"/>
      <c r="P25" s="446"/>
      <c r="Q25" s="444">
        <v>6000</v>
      </c>
      <c r="R25" s="445"/>
      <c r="S25" s="445"/>
      <c r="T25" s="445"/>
      <c r="U25" s="445"/>
      <c r="V25" s="446"/>
      <c r="W25" s="510"/>
      <c r="X25" s="501"/>
      <c r="Y25" s="502"/>
      <c r="Z25" s="441" t="s">
        <v>173</v>
      </c>
      <c r="AA25" s="442"/>
      <c r="AB25" s="442"/>
      <c r="AC25" s="442"/>
      <c r="AD25" s="442"/>
      <c r="AE25" s="442"/>
      <c r="AF25" s="442"/>
      <c r="AG25" s="443"/>
      <c r="AH25" s="444" t="s">
        <v>137</v>
      </c>
      <c r="AI25" s="445"/>
      <c r="AJ25" s="445"/>
      <c r="AK25" s="445"/>
      <c r="AL25" s="446"/>
      <c r="AM25" s="444" t="s">
        <v>127</v>
      </c>
      <c r="AN25" s="445"/>
      <c r="AO25" s="445"/>
      <c r="AP25" s="445"/>
      <c r="AQ25" s="445"/>
      <c r="AR25" s="446"/>
      <c r="AS25" s="444" t="s">
        <v>137</v>
      </c>
      <c r="AT25" s="445"/>
      <c r="AU25" s="445"/>
      <c r="AV25" s="445"/>
      <c r="AW25" s="445"/>
      <c r="AX25" s="447"/>
      <c r="AY25" s="460" t="s">
        <v>174</v>
      </c>
      <c r="AZ25" s="461"/>
      <c r="BA25" s="461"/>
      <c r="BB25" s="461"/>
      <c r="BC25" s="461"/>
      <c r="BD25" s="461"/>
      <c r="BE25" s="461"/>
      <c r="BF25" s="461"/>
      <c r="BG25" s="461"/>
      <c r="BH25" s="461"/>
      <c r="BI25" s="461"/>
      <c r="BJ25" s="461"/>
      <c r="BK25" s="461"/>
      <c r="BL25" s="461"/>
      <c r="BM25" s="462"/>
      <c r="BN25" s="463">
        <v>1065549</v>
      </c>
      <c r="BO25" s="464"/>
      <c r="BP25" s="464"/>
      <c r="BQ25" s="464"/>
      <c r="BR25" s="464"/>
      <c r="BS25" s="464"/>
      <c r="BT25" s="464"/>
      <c r="BU25" s="465"/>
      <c r="BV25" s="463">
        <v>2553632</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c r="A26" s="187"/>
      <c r="B26" s="500"/>
      <c r="C26" s="501"/>
      <c r="D26" s="502"/>
      <c r="E26" s="441" t="s">
        <v>175</v>
      </c>
      <c r="F26" s="442"/>
      <c r="G26" s="442"/>
      <c r="H26" s="442"/>
      <c r="I26" s="442"/>
      <c r="J26" s="442"/>
      <c r="K26" s="443"/>
      <c r="L26" s="444">
        <v>1</v>
      </c>
      <c r="M26" s="445"/>
      <c r="N26" s="445"/>
      <c r="O26" s="445"/>
      <c r="P26" s="446"/>
      <c r="Q26" s="444">
        <v>5500</v>
      </c>
      <c r="R26" s="445"/>
      <c r="S26" s="445"/>
      <c r="T26" s="445"/>
      <c r="U26" s="445"/>
      <c r="V26" s="446"/>
      <c r="W26" s="510"/>
      <c r="X26" s="501"/>
      <c r="Y26" s="502"/>
      <c r="Z26" s="441" t="s">
        <v>176</v>
      </c>
      <c r="AA26" s="523"/>
      <c r="AB26" s="523"/>
      <c r="AC26" s="523"/>
      <c r="AD26" s="523"/>
      <c r="AE26" s="523"/>
      <c r="AF26" s="523"/>
      <c r="AG26" s="524"/>
      <c r="AH26" s="444">
        <v>4</v>
      </c>
      <c r="AI26" s="445"/>
      <c r="AJ26" s="445"/>
      <c r="AK26" s="445"/>
      <c r="AL26" s="446"/>
      <c r="AM26" s="444">
        <v>12604</v>
      </c>
      <c r="AN26" s="445"/>
      <c r="AO26" s="445"/>
      <c r="AP26" s="445"/>
      <c r="AQ26" s="445"/>
      <c r="AR26" s="446"/>
      <c r="AS26" s="444">
        <v>3151</v>
      </c>
      <c r="AT26" s="445"/>
      <c r="AU26" s="445"/>
      <c r="AV26" s="445"/>
      <c r="AW26" s="445"/>
      <c r="AX26" s="447"/>
      <c r="AY26" s="477" t="s">
        <v>177</v>
      </c>
      <c r="AZ26" s="478"/>
      <c r="BA26" s="478"/>
      <c r="BB26" s="478"/>
      <c r="BC26" s="478"/>
      <c r="BD26" s="478"/>
      <c r="BE26" s="478"/>
      <c r="BF26" s="478"/>
      <c r="BG26" s="478"/>
      <c r="BH26" s="478"/>
      <c r="BI26" s="478"/>
      <c r="BJ26" s="478"/>
      <c r="BK26" s="478"/>
      <c r="BL26" s="478"/>
      <c r="BM26" s="479"/>
      <c r="BN26" s="468" t="s">
        <v>137</v>
      </c>
      <c r="BO26" s="469"/>
      <c r="BP26" s="469"/>
      <c r="BQ26" s="469"/>
      <c r="BR26" s="469"/>
      <c r="BS26" s="469"/>
      <c r="BT26" s="469"/>
      <c r="BU26" s="470"/>
      <c r="BV26" s="468" t="s">
        <v>178</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c r="A27" s="187"/>
      <c r="B27" s="500"/>
      <c r="C27" s="501"/>
      <c r="D27" s="502"/>
      <c r="E27" s="441" t="s">
        <v>179</v>
      </c>
      <c r="F27" s="442"/>
      <c r="G27" s="442"/>
      <c r="H27" s="442"/>
      <c r="I27" s="442"/>
      <c r="J27" s="442"/>
      <c r="K27" s="443"/>
      <c r="L27" s="444">
        <v>1</v>
      </c>
      <c r="M27" s="445"/>
      <c r="N27" s="445"/>
      <c r="O27" s="445"/>
      <c r="P27" s="446"/>
      <c r="Q27" s="444">
        <v>2680</v>
      </c>
      <c r="R27" s="445"/>
      <c r="S27" s="445"/>
      <c r="T27" s="445"/>
      <c r="U27" s="445"/>
      <c r="V27" s="446"/>
      <c r="W27" s="510"/>
      <c r="X27" s="501"/>
      <c r="Y27" s="502"/>
      <c r="Z27" s="441" t="s">
        <v>180</v>
      </c>
      <c r="AA27" s="442"/>
      <c r="AB27" s="442"/>
      <c r="AC27" s="442"/>
      <c r="AD27" s="442"/>
      <c r="AE27" s="442"/>
      <c r="AF27" s="442"/>
      <c r="AG27" s="443"/>
      <c r="AH27" s="444" t="s">
        <v>137</v>
      </c>
      <c r="AI27" s="445"/>
      <c r="AJ27" s="445"/>
      <c r="AK27" s="445"/>
      <c r="AL27" s="446"/>
      <c r="AM27" s="444" t="s">
        <v>127</v>
      </c>
      <c r="AN27" s="445"/>
      <c r="AO27" s="445"/>
      <c r="AP27" s="445"/>
      <c r="AQ27" s="445"/>
      <c r="AR27" s="446"/>
      <c r="AS27" s="444" t="s">
        <v>137</v>
      </c>
      <c r="AT27" s="445"/>
      <c r="AU27" s="445"/>
      <c r="AV27" s="445"/>
      <c r="AW27" s="445"/>
      <c r="AX27" s="447"/>
      <c r="AY27" s="474" t="s">
        <v>181</v>
      </c>
      <c r="AZ27" s="475"/>
      <c r="BA27" s="475"/>
      <c r="BB27" s="475"/>
      <c r="BC27" s="475"/>
      <c r="BD27" s="475"/>
      <c r="BE27" s="475"/>
      <c r="BF27" s="475"/>
      <c r="BG27" s="475"/>
      <c r="BH27" s="475"/>
      <c r="BI27" s="475"/>
      <c r="BJ27" s="475"/>
      <c r="BK27" s="475"/>
      <c r="BL27" s="475"/>
      <c r="BM27" s="476"/>
      <c r="BN27" s="471">
        <v>312989</v>
      </c>
      <c r="BO27" s="472"/>
      <c r="BP27" s="472"/>
      <c r="BQ27" s="472"/>
      <c r="BR27" s="472"/>
      <c r="BS27" s="472"/>
      <c r="BT27" s="472"/>
      <c r="BU27" s="473"/>
      <c r="BV27" s="471">
        <v>312978</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c r="A28" s="187"/>
      <c r="B28" s="500"/>
      <c r="C28" s="501"/>
      <c r="D28" s="502"/>
      <c r="E28" s="441" t="s">
        <v>182</v>
      </c>
      <c r="F28" s="442"/>
      <c r="G28" s="442"/>
      <c r="H28" s="442"/>
      <c r="I28" s="442"/>
      <c r="J28" s="442"/>
      <c r="K28" s="443"/>
      <c r="L28" s="444">
        <v>1</v>
      </c>
      <c r="M28" s="445"/>
      <c r="N28" s="445"/>
      <c r="O28" s="445"/>
      <c r="P28" s="446"/>
      <c r="Q28" s="444">
        <v>2180</v>
      </c>
      <c r="R28" s="445"/>
      <c r="S28" s="445"/>
      <c r="T28" s="445"/>
      <c r="U28" s="445"/>
      <c r="V28" s="446"/>
      <c r="W28" s="510"/>
      <c r="X28" s="501"/>
      <c r="Y28" s="502"/>
      <c r="Z28" s="441" t="s">
        <v>183</v>
      </c>
      <c r="AA28" s="442"/>
      <c r="AB28" s="442"/>
      <c r="AC28" s="442"/>
      <c r="AD28" s="442"/>
      <c r="AE28" s="442"/>
      <c r="AF28" s="442"/>
      <c r="AG28" s="443"/>
      <c r="AH28" s="444" t="s">
        <v>137</v>
      </c>
      <c r="AI28" s="445"/>
      <c r="AJ28" s="445"/>
      <c r="AK28" s="445"/>
      <c r="AL28" s="446"/>
      <c r="AM28" s="444" t="s">
        <v>127</v>
      </c>
      <c r="AN28" s="445"/>
      <c r="AO28" s="445"/>
      <c r="AP28" s="445"/>
      <c r="AQ28" s="445"/>
      <c r="AR28" s="446"/>
      <c r="AS28" s="444" t="s">
        <v>127</v>
      </c>
      <c r="AT28" s="445"/>
      <c r="AU28" s="445"/>
      <c r="AV28" s="445"/>
      <c r="AW28" s="445"/>
      <c r="AX28" s="447"/>
      <c r="AY28" s="451" t="s">
        <v>184</v>
      </c>
      <c r="AZ28" s="452"/>
      <c r="BA28" s="452"/>
      <c r="BB28" s="453"/>
      <c r="BC28" s="460" t="s">
        <v>48</v>
      </c>
      <c r="BD28" s="461"/>
      <c r="BE28" s="461"/>
      <c r="BF28" s="461"/>
      <c r="BG28" s="461"/>
      <c r="BH28" s="461"/>
      <c r="BI28" s="461"/>
      <c r="BJ28" s="461"/>
      <c r="BK28" s="461"/>
      <c r="BL28" s="461"/>
      <c r="BM28" s="462"/>
      <c r="BN28" s="463">
        <v>907144</v>
      </c>
      <c r="BO28" s="464"/>
      <c r="BP28" s="464"/>
      <c r="BQ28" s="464"/>
      <c r="BR28" s="464"/>
      <c r="BS28" s="464"/>
      <c r="BT28" s="464"/>
      <c r="BU28" s="465"/>
      <c r="BV28" s="463">
        <v>582310</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c r="A29" s="187"/>
      <c r="B29" s="500"/>
      <c r="C29" s="501"/>
      <c r="D29" s="502"/>
      <c r="E29" s="441" t="s">
        <v>185</v>
      </c>
      <c r="F29" s="442"/>
      <c r="G29" s="442"/>
      <c r="H29" s="442"/>
      <c r="I29" s="442"/>
      <c r="J29" s="442"/>
      <c r="K29" s="443"/>
      <c r="L29" s="444">
        <v>14</v>
      </c>
      <c r="M29" s="445"/>
      <c r="N29" s="445"/>
      <c r="O29" s="445"/>
      <c r="P29" s="446"/>
      <c r="Q29" s="444">
        <v>1790</v>
      </c>
      <c r="R29" s="445"/>
      <c r="S29" s="445"/>
      <c r="T29" s="445"/>
      <c r="U29" s="445"/>
      <c r="V29" s="446"/>
      <c r="W29" s="511"/>
      <c r="X29" s="512"/>
      <c r="Y29" s="513"/>
      <c r="Z29" s="441" t="s">
        <v>186</v>
      </c>
      <c r="AA29" s="442"/>
      <c r="AB29" s="442"/>
      <c r="AC29" s="442"/>
      <c r="AD29" s="442"/>
      <c r="AE29" s="442"/>
      <c r="AF29" s="442"/>
      <c r="AG29" s="443"/>
      <c r="AH29" s="444">
        <v>159</v>
      </c>
      <c r="AI29" s="445"/>
      <c r="AJ29" s="445"/>
      <c r="AK29" s="445"/>
      <c r="AL29" s="446"/>
      <c r="AM29" s="444">
        <v>458556</v>
      </c>
      <c r="AN29" s="445"/>
      <c r="AO29" s="445"/>
      <c r="AP29" s="445"/>
      <c r="AQ29" s="445"/>
      <c r="AR29" s="446"/>
      <c r="AS29" s="444">
        <v>2884</v>
      </c>
      <c r="AT29" s="445"/>
      <c r="AU29" s="445"/>
      <c r="AV29" s="445"/>
      <c r="AW29" s="445"/>
      <c r="AX29" s="447"/>
      <c r="AY29" s="454"/>
      <c r="AZ29" s="455"/>
      <c r="BA29" s="455"/>
      <c r="BB29" s="456"/>
      <c r="BC29" s="448" t="s">
        <v>187</v>
      </c>
      <c r="BD29" s="449"/>
      <c r="BE29" s="449"/>
      <c r="BF29" s="449"/>
      <c r="BG29" s="449"/>
      <c r="BH29" s="449"/>
      <c r="BI29" s="449"/>
      <c r="BJ29" s="449"/>
      <c r="BK29" s="449"/>
      <c r="BL29" s="449"/>
      <c r="BM29" s="450"/>
      <c r="BN29" s="468">
        <v>2643</v>
      </c>
      <c r="BO29" s="469"/>
      <c r="BP29" s="469"/>
      <c r="BQ29" s="469"/>
      <c r="BR29" s="469"/>
      <c r="BS29" s="469"/>
      <c r="BT29" s="469"/>
      <c r="BU29" s="470"/>
      <c r="BV29" s="468">
        <v>2643</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188</v>
      </c>
      <c r="X30" s="521"/>
      <c r="Y30" s="521"/>
      <c r="Z30" s="521"/>
      <c r="AA30" s="521"/>
      <c r="AB30" s="521"/>
      <c r="AC30" s="521"/>
      <c r="AD30" s="521"/>
      <c r="AE30" s="521"/>
      <c r="AF30" s="521"/>
      <c r="AG30" s="522"/>
      <c r="AH30" s="432">
        <v>96.3</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990344</v>
      </c>
      <c r="BO30" s="472"/>
      <c r="BP30" s="472"/>
      <c r="BQ30" s="472"/>
      <c r="BR30" s="472"/>
      <c r="BS30" s="472"/>
      <c r="BT30" s="472"/>
      <c r="BU30" s="473"/>
      <c r="BV30" s="471">
        <v>1049032</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31" t="s">
        <v>195</v>
      </c>
      <c r="D33" s="431"/>
      <c r="E33" s="430" t="s">
        <v>196</v>
      </c>
      <c r="F33" s="430"/>
      <c r="G33" s="430"/>
      <c r="H33" s="430"/>
      <c r="I33" s="430"/>
      <c r="J33" s="430"/>
      <c r="K33" s="430"/>
      <c r="L33" s="430"/>
      <c r="M33" s="430"/>
      <c r="N33" s="430"/>
      <c r="O33" s="430"/>
      <c r="P33" s="430"/>
      <c r="Q33" s="430"/>
      <c r="R33" s="430"/>
      <c r="S33" s="430"/>
      <c r="T33" s="216"/>
      <c r="U33" s="431" t="s">
        <v>195</v>
      </c>
      <c r="V33" s="431"/>
      <c r="W33" s="430" t="s">
        <v>197</v>
      </c>
      <c r="X33" s="430"/>
      <c r="Y33" s="430"/>
      <c r="Z33" s="430"/>
      <c r="AA33" s="430"/>
      <c r="AB33" s="430"/>
      <c r="AC33" s="430"/>
      <c r="AD33" s="430"/>
      <c r="AE33" s="430"/>
      <c r="AF33" s="430"/>
      <c r="AG33" s="430"/>
      <c r="AH33" s="430"/>
      <c r="AI33" s="430"/>
      <c r="AJ33" s="430"/>
      <c r="AK33" s="430"/>
      <c r="AL33" s="216"/>
      <c r="AM33" s="431" t="s">
        <v>195</v>
      </c>
      <c r="AN33" s="431"/>
      <c r="AO33" s="430" t="s">
        <v>198</v>
      </c>
      <c r="AP33" s="430"/>
      <c r="AQ33" s="430"/>
      <c r="AR33" s="430"/>
      <c r="AS33" s="430"/>
      <c r="AT33" s="430"/>
      <c r="AU33" s="430"/>
      <c r="AV33" s="430"/>
      <c r="AW33" s="430"/>
      <c r="AX33" s="430"/>
      <c r="AY33" s="430"/>
      <c r="AZ33" s="430"/>
      <c r="BA33" s="430"/>
      <c r="BB33" s="430"/>
      <c r="BC33" s="430"/>
      <c r="BD33" s="217"/>
      <c r="BE33" s="430" t="s">
        <v>199</v>
      </c>
      <c r="BF33" s="430"/>
      <c r="BG33" s="430" t="s">
        <v>200</v>
      </c>
      <c r="BH33" s="430"/>
      <c r="BI33" s="430"/>
      <c r="BJ33" s="430"/>
      <c r="BK33" s="430"/>
      <c r="BL33" s="430"/>
      <c r="BM33" s="430"/>
      <c r="BN33" s="430"/>
      <c r="BO33" s="430"/>
      <c r="BP33" s="430"/>
      <c r="BQ33" s="430"/>
      <c r="BR33" s="430"/>
      <c r="BS33" s="430"/>
      <c r="BT33" s="430"/>
      <c r="BU33" s="430"/>
      <c r="BV33" s="217"/>
      <c r="BW33" s="431" t="s">
        <v>199</v>
      </c>
      <c r="BX33" s="431"/>
      <c r="BY33" s="430" t="s">
        <v>201</v>
      </c>
      <c r="BZ33" s="430"/>
      <c r="CA33" s="430"/>
      <c r="CB33" s="430"/>
      <c r="CC33" s="430"/>
      <c r="CD33" s="430"/>
      <c r="CE33" s="430"/>
      <c r="CF33" s="430"/>
      <c r="CG33" s="430"/>
      <c r="CH33" s="430"/>
      <c r="CI33" s="430"/>
      <c r="CJ33" s="430"/>
      <c r="CK33" s="430"/>
      <c r="CL33" s="430"/>
      <c r="CM33" s="430"/>
      <c r="CN33" s="216"/>
      <c r="CO33" s="431" t="s">
        <v>202</v>
      </c>
      <c r="CP33" s="431"/>
      <c r="CQ33" s="430" t="s">
        <v>203</v>
      </c>
      <c r="CR33" s="430"/>
      <c r="CS33" s="430"/>
      <c r="CT33" s="430"/>
      <c r="CU33" s="430"/>
      <c r="CV33" s="430"/>
      <c r="CW33" s="430"/>
      <c r="CX33" s="430"/>
      <c r="CY33" s="430"/>
      <c r="CZ33" s="430"/>
      <c r="DA33" s="430"/>
      <c r="DB33" s="430"/>
      <c r="DC33" s="430"/>
      <c r="DD33" s="430"/>
      <c r="DE33" s="430"/>
      <c r="DF33" s="216"/>
      <c r="DG33" s="429" t="s">
        <v>204</v>
      </c>
      <c r="DH33" s="429"/>
      <c r="DI33" s="218"/>
      <c r="DJ33" s="186"/>
      <c r="DK33" s="186"/>
      <c r="DL33" s="186"/>
      <c r="DM33" s="186"/>
      <c r="DN33" s="186"/>
      <c r="DO33" s="186"/>
    </row>
    <row r="34" spans="1:119" ht="32.25" customHeight="1">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国民健康保険事業特別会計</v>
      </c>
      <c r="X34" s="426"/>
      <c r="Y34" s="426"/>
      <c r="Z34" s="426"/>
      <c r="AA34" s="426"/>
      <c r="AB34" s="426"/>
      <c r="AC34" s="426"/>
      <c r="AD34" s="426"/>
      <c r="AE34" s="426"/>
      <c r="AF34" s="426"/>
      <c r="AG34" s="426"/>
      <c r="AH34" s="426"/>
      <c r="AI34" s="426"/>
      <c r="AJ34" s="426"/>
      <c r="AK34" s="426"/>
      <c r="AL34" s="214"/>
      <c r="AM34" s="427">
        <f>IF(AO34="","",MAX(C34:D43,U34:V43)+1)</f>
        <v>5</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f>IF(BG34="","",MAX(C34:D43,U34:V43,AM34:AN43)+1)</f>
        <v>6</v>
      </c>
      <c r="BF34" s="427"/>
      <c r="BG34" s="426" t="str">
        <f>IF('各会計、関係団体の財政状況及び健全化判断比率'!B32="","",'各会計、関係団体の財政状況及び健全化判断比率'!B32)</f>
        <v>公共下水道事業特別会計</v>
      </c>
      <c r="BH34" s="426"/>
      <c r="BI34" s="426"/>
      <c r="BJ34" s="426"/>
      <c r="BK34" s="426"/>
      <c r="BL34" s="426"/>
      <c r="BM34" s="426"/>
      <c r="BN34" s="426"/>
      <c r="BO34" s="426"/>
      <c r="BP34" s="426"/>
      <c r="BQ34" s="426"/>
      <c r="BR34" s="426"/>
      <c r="BS34" s="426"/>
      <c r="BT34" s="426"/>
      <c r="BU34" s="426"/>
      <c r="BV34" s="214"/>
      <c r="BW34" s="427">
        <f>IF(BY34="","",MAX(C34:D43,U34:V43,AM34:AN43,BE34:BF43)+1)</f>
        <v>8</v>
      </c>
      <c r="BX34" s="427"/>
      <c r="BY34" s="426" t="str">
        <f>IF('各会計、関係団体の財政状況及び健全化判断比率'!B68="","",'各会計、関係団体の財政状況及び健全化判断比率'!B68)</f>
        <v>後志広域連合</v>
      </c>
      <c r="BZ34" s="426"/>
      <c r="CA34" s="426"/>
      <c r="CB34" s="426"/>
      <c r="CC34" s="426"/>
      <c r="CD34" s="426"/>
      <c r="CE34" s="426"/>
      <c r="CF34" s="426"/>
      <c r="CG34" s="426"/>
      <c r="CH34" s="426"/>
      <c r="CI34" s="426"/>
      <c r="CJ34" s="426"/>
      <c r="CK34" s="426"/>
      <c r="CL34" s="426"/>
      <c r="CM34" s="426"/>
      <c r="CN34" s="214"/>
      <c r="CO34" s="427" t="str">
        <f>IF(CQ34="","",MAX(C34:D43,U34:V43,AM34:AN43,BE34:BF43,BW34:BX43)+1)</f>
        <v/>
      </c>
      <c r="CP34" s="427"/>
      <c r="CQ34" s="426" t="str">
        <f>IF('各会計、関係団体の財政状況及び健全化判断比率'!BS7="","",'各会計、関係団体の財政状況及び健全化判断比率'!BS7)</f>
        <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後期高齢者医療事業特別会計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f t="shared" ref="BE35:BE43" si="1">IF(BG35="","",BE34+1)</f>
        <v>7</v>
      </c>
      <c r="BF35" s="427"/>
      <c r="BG35" s="426" t="str">
        <f>IF('各会計、関係団体の財政状況及び健全化判断比率'!B33="","",'各会計、関係団体の財政状況及び健全化判断比率'!B33)</f>
        <v>地方卸売市場事業特別会計</v>
      </c>
      <c r="BH35" s="426"/>
      <c r="BI35" s="426"/>
      <c r="BJ35" s="426"/>
      <c r="BK35" s="426"/>
      <c r="BL35" s="426"/>
      <c r="BM35" s="426"/>
      <c r="BN35" s="426"/>
      <c r="BO35" s="426"/>
      <c r="BP35" s="426"/>
      <c r="BQ35" s="426"/>
      <c r="BR35" s="426"/>
      <c r="BS35" s="426"/>
      <c r="BT35" s="426"/>
      <c r="BU35" s="426"/>
      <c r="BV35" s="214"/>
      <c r="BW35" s="427">
        <f t="shared" ref="BW35:BW43" si="2">IF(BY35="","",BW34+1)</f>
        <v>9</v>
      </c>
      <c r="BX35" s="427"/>
      <c r="BY35" s="426" t="str">
        <f>IF('各会計、関係団体の財政状況及び健全化判断比率'!B69="","",'各会計、関係団体の財政状況及び健全化判断比率'!B69)</f>
        <v>羊蹄山麓環境衛生組合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介護保険サービス事業特別会計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10</v>
      </c>
      <c r="BX36" s="427"/>
      <c r="BY36" s="426" t="str">
        <f>IF('各会計、関係団体の財政状況及び健全化判断比率'!B70="","",'各会計、関係団体の財政状況及び健全化判断比率'!B70)</f>
        <v>羊蹄山ろく消防組合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11</v>
      </c>
      <c r="BX37" s="427"/>
      <c r="BY37" s="426" t="str">
        <f>IF('各会計、関係団体の財政状況及び健全化判断比率'!B71="","",'各会計、関係団体の財政状況及び健全化判断比率'!B71)</f>
        <v>後志教育研修センター</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t="str">
        <f t="shared" si="2"/>
        <v/>
      </c>
      <c r="BX38" s="427"/>
      <c r="BY38" s="426" t="str">
        <f>IF('各会計、関係団体の財政状況及び健全化判断比率'!B72="","",'各会計、関係団体の財政状況及び健全化判断比率'!B72)</f>
        <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t="str">
        <f t="shared" si="2"/>
        <v/>
      </c>
      <c r="BX39" s="427"/>
      <c r="BY39" s="426" t="str">
        <f>IF('各会計、関係団体の財政状況及び健全化判断比率'!B73="","",'各会計、関係団体の財政状況及び健全化判断比率'!B73)</f>
        <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209</v>
      </c>
    </row>
    <row r="50" spans="5:5">
      <c r="E50" s="188" t="s">
        <v>210</v>
      </c>
    </row>
    <row r="51" spans="5:5">
      <c r="E51" s="188" t="s">
        <v>211</v>
      </c>
    </row>
    <row r="52" spans="5:5">
      <c r="E52" s="188" t="s">
        <v>212</v>
      </c>
    </row>
    <row r="53" spans="5:5"/>
    <row r="54" spans="5:5"/>
    <row r="55" spans="5:5"/>
    <row r="56" spans="5:5"/>
  </sheetData>
  <sheetProtection algorithmName="SHA-512" hashValue="kfZNSU1LBDJYdEitJKh71sKZK07O9pc9r6th8ilaYcUSlhno1qUOLmBR8OW+OShu6f76anoUGsnEuOsg/QMwwA==" saltValue="OGhhG4vsYkgkNCXJya5pv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213</v>
      </c>
      <c r="DI1" s="800"/>
      <c r="DJ1" s="800"/>
      <c r="DK1" s="800"/>
      <c r="DL1" s="800"/>
      <c r="DM1" s="800"/>
      <c r="DN1" s="801"/>
      <c r="DO1" s="226"/>
      <c r="DP1" s="799" t="s">
        <v>214</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41" t="s">
        <v>216</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217</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218</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c r="B4" s="741" t="s">
        <v>1</v>
      </c>
      <c r="C4" s="742"/>
      <c r="D4" s="742"/>
      <c r="E4" s="742"/>
      <c r="F4" s="742"/>
      <c r="G4" s="742"/>
      <c r="H4" s="742"/>
      <c r="I4" s="742"/>
      <c r="J4" s="742"/>
      <c r="K4" s="742"/>
      <c r="L4" s="742"/>
      <c r="M4" s="742"/>
      <c r="N4" s="742"/>
      <c r="O4" s="742"/>
      <c r="P4" s="742"/>
      <c r="Q4" s="743"/>
      <c r="R4" s="741" t="s">
        <v>219</v>
      </c>
      <c r="S4" s="742"/>
      <c r="T4" s="742"/>
      <c r="U4" s="742"/>
      <c r="V4" s="742"/>
      <c r="W4" s="742"/>
      <c r="X4" s="742"/>
      <c r="Y4" s="743"/>
      <c r="Z4" s="741" t="s">
        <v>220</v>
      </c>
      <c r="AA4" s="742"/>
      <c r="AB4" s="742"/>
      <c r="AC4" s="743"/>
      <c r="AD4" s="741" t="s">
        <v>221</v>
      </c>
      <c r="AE4" s="742"/>
      <c r="AF4" s="742"/>
      <c r="AG4" s="742"/>
      <c r="AH4" s="742"/>
      <c r="AI4" s="742"/>
      <c r="AJ4" s="742"/>
      <c r="AK4" s="743"/>
      <c r="AL4" s="741" t="s">
        <v>220</v>
      </c>
      <c r="AM4" s="742"/>
      <c r="AN4" s="742"/>
      <c r="AO4" s="743"/>
      <c r="AP4" s="802" t="s">
        <v>222</v>
      </c>
      <c r="AQ4" s="802"/>
      <c r="AR4" s="802"/>
      <c r="AS4" s="802"/>
      <c r="AT4" s="802"/>
      <c r="AU4" s="802"/>
      <c r="AV4" s="802"/>
      <c r="AW4" s="802"/>
      <c r="AX4" s="802"/>
      <c r="AY4" s="802"/>
      <c r="AZ4" s="802"/>
      <c r="BA4" s="802"/>
      <c r="BB4" s="802"/>
      <c r="BC4" s="802"/>
      <c r="BD4" s="802"/>
      <c r="BE4" s="802"/>
      <c r="BF4" s="802"/>
      <c r="BG4" s="802" t="s">
        <v>223</v>
      </c>
      <c r="BH4" s="802"/>
      <c r="BI4" s="802"/>
      <c r="BJ4" s="802"/>
      <c r="BK4" s="802"/>
      <c r="BL4" s="802"/>
      <c r="BM4" s="802"/>
      <c r="BN4" s="802"/>
      <c r="BO4" s="802" t="s">
        <v>220</v>
      </c>
      <c r="BP4" s="802"/>
      <c r="BQ4" s="802"/>
      <c r="BR4" s="802"/>
      <c r="BS4" s="802" t="s">
        <v>224</v>
      </c>
      <c r="BT4" s="802"/>
      <c r="BU4" s="802"/>
      <c r="BV4" s="802"/>
      <c r="BW4" s="802"/>
      <c r="BX4" s="802"/>
      <c r="BY4" s="802"/>
      <c r="BZ4" s="802"/>
      <c r="CA4" s="802"/>
      <c r="CB4" s="802"/>
      <c r="CD4" s="784" t="s">
        <v>225</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c r="B5" s="748" t="s">
        <v>226</v>
      </c>
      <c r="C5" s="749"/>
      <c r="D5" s="749"/>
      <c r="E5" s="749"/>
      <c r="F5" s="749"/>
      <c r="G5" s="749"/>
      <c r="H5" s="749"/>
      <c r="I5" s="749"/>
      <c r="J5" s="749"/>
      <c r="K5" s="749"/>
      <c r="L5" s="749"/>
      <c r="M5" s="749"/>
      <c r="N5" s="749"/>
      <c r="O5" s="749"/>
      <c r="P5" s="749"/>
      <c r="Q5" s="750"/>
      <c r="R5" s="735">
        <v>3232812</v>
      </c>
      <c r="S5" s="736"/>
      <c r="T5" s="736"/>
      <c r="U5" s="736"/>
      <c r="V5" s="736"/>
      <c r="W5" s="736"/>
      <c r="X5" s="736"/>
      <c r="Y5" s="779"/>
      <c r="Z5" s="797">
        <v>24.6</v>
      </c>
      <c r="AA5" s="797"/>
      <c r="AB5" s="797"/>
      <c r="AC5" s="797"/>
      <c r="AD5" s="798">
        <v>3092552</v>
      </c>
      <c r="AE5" s="798"/>
      <c r="AF5" s="798"/>
      <c r="AG5" s="798"/>
      <c r="AH5" s="798"/>
      <c r="AI5" s="798"/>
      <c r="AJ5" s="798"/>
      <c r="AK5" s="798"/>
      <c r="AL5" s="780">
        <v>59.2</v>
      </c>
      <c r="AM5" s="753"/>
      <c r="AN5" s="753"/>
      <c r="AO5" s="781"/>
      <c r="AP5" s="748" t="s">
        <v>227</v>
      </c>
      <c r="AQ5" s="749"/>
      <c r="AR5" s="749"/>
      <c r="AS5" s="749"/>
      <c r="AT5" s="749"/>
      <c r="AU5" s="749"/>
      <c r="AV5" s="749"/>
      <c r="AW5" s="749"/>
      <c r="AX5" s="749"/>
      <c r="AY5" s="749"/>
      <c r="AZ5" s="749"/>
      <c r="BA5" s="749"/>
      <c r="BB5" s="749"/>
      <c r="BC5" s="749"/>
      <c r="BD5" s="749"/>
      <c r="BE5" s="749"/>
      <c r="BF5" s="750"/>
      <c r="BG5" s="680">
        <v>3078304</v>
      </c>
      <c r="BH5" s="681"/>
      <c r="BI5" s="681"/>
      <c r="BJ5" s="681"/>
      <c r="BK5" s="681"/>
      <c r="BL5" s="681"/>
      <c r="BM5" s="681"/>
      <c r="BN5" s="682"/>
      <c r="BO5" s="713">
        <v>95.2</v>
      </c>
      <c r="BP5" s="713"/>
      <c r="BQ5" s="713"/>
      <c r="BR5" s="713"/>
      <c r="BS5" s="714">
        <v>46726</v>
      </c>
      <c r="BT5" s="714"/>
      <c r="BU5" s="714"/>
      <c r="BV5" s="714"/>
      <c r="BW5" s="714"/>
      <c r="BX5" s="714"/>
      <c r="BY5" s="714"/>
      <c r="BZ5" s="714"/>
      <c r="CA5" s="714"/>
      <c r="CB5" s="768"/>
      <c r="CD5" s="784" t="s">
        <v>222</v>
      </c>
      <c r="CE5" s="785"/>
      <c r="CF5" s="785"/>
      <c r="CG5" s="785"/>
      <c r="CH5" s="785"/>
      <c r="CI5" s="785"/>
      <c r="CJ5" s="785"/>
      <c r="CK5" s="785"/>
      <c r="CL5" s="785"/>
      <c r="CM5" s="785"/>
      <c r="CN5" s="785"/>
      <c r="CO5" s="785"/>
      <c r="CP5" s="785"/>
      <c r="CQ5" s="786"/>
      <c r="CR5" s="784" t="s">
        <v>228</v>
      </c>
      <c r="CS5" s="785"/>
      <c r="CT5" s="785"/>
      <c r="CU5" s="785"/>
      <c r="CV5" s="785"/>
      <c r="CW5" s="785"/>
      <c r="CX5" s="785"/>
      <c r="CY5" s="786"/>
      <c r="CZ5" s="784" t="s">
        <v>220</v>
      </c>
      <c r="DA5" s="785"/>
      <c r="DB5" s="785"/>
      <c r="DC5" s="786"/>
      <c r="DD5" s="784" t="s">
        <v>229</v>
      </c>
      <c r="DE5" s="785"/>
      <c r="DF5" s="785"/>
      <c r="DG5" s="785"/>
      <c r="DH5" s="785"/>
      <c r="DI5" s="785"/>
      <c r="DJ5" s="785"/>
      <c r="DK5" s="785"/>
      <c r="DL5" s="785"/>
      <c r="DM5" s="785"/>
      <c r="DN5" s="785"/>
      <c r="DO5" s="785"/>
      <c r="DP5" s="786"/>
      <c r="DQ5" s="784" t="s">
        <v>230</v>
      </c>
      <c r="DR5" s="785"/>
      <c r="DS5" s="785"/>
      <c r="DT5" s="785"/>
      <c r="DU5" s="785"/>
      <c r="DV5" s="785"/>
      <c r="DW5" s="785"/>
      <c r="DX5" s="785"/>
      <c r="DY5" s="785"/>
      <c r="DZ5" s="785"/>
      <c r="EA5" s="785"/>
      <c r="EB5" s="785"/>
      <c r="EC5" s="786"/>
    </row>
    <row r="6" spans="2:143" ht="11.25" customHeight="1">
      <c r="B6" s="677" t="s">
        <v>231</v>
      </c>
      <c r="C6" s="678"/>
      <c r="D6" s="678"/>
      <c r="E6" s="678"/>
      <c r="F6" s="678"/>
      <c r="G6" s="678"/>
      <c r="H6" s="678"/>
      <c r="I6" s="678"/>
      <c r="J6" s="678"/>
      <c r="K6" s="678"/>
      <c r="L6" s="678"/>
      <c r="M6" s="678"/>
      <c r="N6" s="678"/>
      <c r="O6" s="678"/>
      <c r="P6" s="678"/>
      <c r="Q6" s="679"/>
      <c r="R6" s="680">
        <v>105056</v>
      </c>
      <c r="S6" s="681"/>
      <c r="T6" s="681"/>
      <c r="U6" s="681"/>
      <c r="V6" s="681"/>
      <c r="W6" s="681"/>
      <c r="X6" s="681"/>
      <c r="Y6" s="682"/>
      <c r="Z6" s="713">
        <v>0.8</v>
      </c>
      <c r="AA6" s="713"/>
      <c r="AB6" s="713"/>
      <c r="AC6" s="713"/>
      <c r="AD6" s="714">
        <v>105056</v>
      </c>
      <c r="AE6" s="714"/>
      <c r="AF6" s="714"/>
      <c r="AG6" s="714"/>
      <c r="AH6" s="714"/>
      <c r="AI6" s="714"/>
      <c r="AJ6" s="714"/>
      <c r="AK6" s="714"/>
      <c r="AL6" s="683">
        <v>2</v>
      </c>
      <c r="AM6" s="684"/>
      <c r="AN6" s="684"/>
      <c r="AO6" s="715"/>
      <c r="AP6" s="677" t="s">
        <v>232</v>
      </c>
      <c r="AQ6" s="678"/>
      <c r="AR6" s="678"/>
      <c r="AS6" s="678"/>
      <c r="AT6" s="678"/>
      <c r="AU6" s="678"/>
      <c r="AV6" s="678"/>
      <c r="AW6" s="678"/>
      <c r="AX6" s="678"/>
      <c r="AY6" s="678"/>
      <c r="AZ6" s="678"/>
      <c r="BA6" s="678"/>
      <c r="BB6" s="678"/>
      <c r="BC6" s="678"/>
      <c r="BD6" s="678"/>
      <c r="BE6" s="678"/>
      <c r="BF6" s="679"/>
      <c r="BG6" s="680">
        <v>3078304</v>
      </c>
      <c r="BH6" s="681"/>
      <c r="BI6" s="681"/>
      <c r="BJ6" s="681"/>
      <c r="BK6" s="681"/>
      <c r="BL6" s="681"/>
      <c r="BM6" s="681"/>
      <c r="BN6" s="682"/>
      <c r="BO6" s="713">
        <v>95.2</v>
      </c>
      <c r="BP6" s="713"/>
      <c r="BQ6" s="713"/>
      <c r="BR6" s="713"/>
      <c r="BS6" s="714">
        <v>46726</v>
      </c>
      <c r="BT6" s="714"/>
      <c r="BU6" s="714"/>
      <c r="BV6" s="714"/>
      <c r="BW6" s="714"/>
      <c r="BX6" s="714"/>
      <c r="BY6" s="714"/>
      <c r="BZ6" s="714"/>
      <c r="CA6" s="714"/>
      <c r="CB6" s="768"/>
      <c r="CD6" s="738" t="s">
        <v>233</v>
      </c>
      <c r="CE6" s="739"/>
      <c r="CF6" s="739"/>
      <c r="CG6" s="739"/>
      <c r="CH6" s="739"/>
      <c r="CI6" s="739"/>
      <c r="CJ6" s="739"/>
      <c r="CK6" s="739"/>
      <c r="CL6" s="739"/>
      <c r="CM6" s="739"/>
      <c r="CN6" s="739"/>
      <c r="CO6" s="739"/>
      <c r="CP6" s="739"/>
      <c r="CQ6" s="740"/>
      <c r="CR6" s="680">
        <v>88649</v>
      </c>
      <c r="CS6" s="681"/>
      <c r="CT6" s="681"/>
      <c r="CU6" s="681"/>
      <c r="CV6" s="681"/>
      <c r="CW6" s="681"/>
      <c r="CX6" s="681"/>
      <c r="CY6" s="682"/>
      <c r="CZ6" s="780">
        <v>0.7</v>
      </c>
      <c r="DA6" s="753"/>
      <c r="DB6" s="753"/>
      <c r="DC6" s="783"/>
      <c r="DD6" s="686" t="s">
        <v>137</v>
      </c>
      <c r="DE6" s="681"/>
      <c r="DF6" s="681"/>
      <c r="DG6" s="681"/>
      <c r="DH6" s="681"/>
      <c r="DI6" s="681"/>
      <c r="DJ6" s="681"/>
      <c r="DK6" s="681"/>
      <c r="DL6" s="681"/>
      <c r="DM6" s="681"/>
      <c r="DN6" s="681"/>
      <c r="DO6" s="681"/>
      <c r="DP6" s="682"/>
      <c r="DQ6" s="686">
        <v>88649</v>
      </c>
      <c r="DR6" s="681"/>
      <c r="DS6" s="681"/>
      <c r="DT6" s="681"/>
      <c r="DU6" s="681"/>
      <c r="DV6" s="681"/>
      <c r="DW6" s="681"/>
      <c r="DX6" s="681"/>
      <c r="DY6" s="681"/>
      <c r="DZ6" s="681"/>
      <c r="EA6" s="681"/>
      <c r="EB6" s="681"/>
      <c r="EC6" s="726"/>
    </row>
    <row r="7" spans="2:143" ht="11.25" customHeight="1">
      <c r="B7" s="677" t="s">
        <v>234</v>
      </c>
      <c r="C7" s="678"/>
      <c r="D7" s="678"/>
      <c r="E7" s="678"/>
      <c r="F7" s="678"/>
      <c r="G7" s="678"/>
      <c r="H7" s="678"/>
      <c r="I7" s="678"/>
      <c r="J7" s="678"/>
      <c r="K7" s="678"/>
      <c r="L7" s="678"/>
      <c r="M7" s="678"/>
      <c r="N7" s="678"/>
      <c r="O7" s="678"/>
      <c r="P7" s="678"/>
      <c r="Q7" s="679"/>
      <c r="R7" s="680">
        <v>1877</v>
      </c>
      <c r="S7" s="681"/>
      <c r="T7" s="681"/>
      <c r="U7" s="681"/>
      <c r="V7" s="681"/>
      <c r="W7" s="681"/>
      <c r="X7" s="681"/>
      <c r="Y7" s="682"/>
      <c r="Z7" s="713">
        <v>0</v>
      </c>
      <c r="AA7" s="713"/>
      <c r="AB7" s="713"/>
      <c r="AC7" s="713"/>
      <c r="AD7" s="714">
        <v>1877</v>
      </c>
      <c r="AE7" s="714"/>
      <c r="AF7" s="714"/>
      <c r="AG7" s="714"/>
      <c r="AH7" s="714"/>
      <c r="AI7" s="714"/>
      <c r="AJ7" s="714"/>
      <c r="AK7" s="714"/>
      <c r="AL7" s="683">
        <v>0</v>
      </c>
      <c r="AM7" s="684"/>
      <c r="AN7" s="684"/>
      <c r="AO7" s="715"/>
      <c r="AP7" s="677" t="s">
        <v>235</v>
      </c>
      <c r="AQ7" s="678"/>
      <c r="AR7" s="678"/>
      <c r="AS7" s="678"/>
      <c r="AT7" s="678"/>
      <c r="AU7" s="678"/>
      <c r="AV7" s="678"/>
      <c r="AW7" s="678"/>
      <c r="AX7" s="678"/>
      <c r="AY7" s="678"/>
      <c r="AZ7" s="678"/>
      <c r="BA7" s="678"/>
      <c r="BB7" s="678"/>
      <c r="BC7" s="678"/>
      <c r="BD7" s="678"/>
      <c r="BE7" s="678"/>
      <c r="BF7" s="679"/>
      <c r="BG7" s="680">
        <v>1245161</v>
      </c>
      <c r="BH7" s="681"/>
      <c r="BI7" s="681"/>
      <c r="BJ7" s="681"/>
      <c r="BK7" s="681"/>
      <c r="BL7" s="681"/>
      <c r="BM7" s="681"/>
      <c r="BN7" s="682"/>
      <c r="BO7" s="713">
        <v>38.5</v>
      </c>
      <c r="BP7" s="713"/>
      <c r="BQ7" s="713"/>
      <c r="BR7" s="713"/>
      <c r="BS7" s="714">
        <v>46726</v>
      </c>
      <c r="BT7" s="714"/>
      <c r="BU7" s="714"/>
      <c r="BV7" s="714"/>
      <c r="BW7" s="714"/>
      <c r="BX7" s="714"/>
      <c r="BY7" s="714"/>
      <c r="BZ7" s="714"/>
      <c r="CA7" s="714"/>
      <c r="CB7" s="768"/>
      <c r="CD7" s="727" t="s">
        <v>236</v>
      </c>
      <c r="CE7" s="724"/>
      <c r="CF7" s="724"/>
      <c r="CG7" s="724"/>
      <c r="CH7" s="724"/>
      <c r="CI7" s="724"/>
      <c r="CJ7" s="724"/>
      <c r="CK7" s="724"/>
      <c r="CL7" s="724"/>
      <c r="CM7" s="724"/>
      <c r="CN7" s="724"/>
      <c r="CO7" s="724"/>
      <c r="CP7" s="724"/>
      <c r="CQ7" s="725"/>
      <c r="CR7" s="680">
        <v>5291730</v>
      </c>
      <c r="CS7" s="681"/>
      <c r="CT7" s="681"/>
      <c r="CU7" s="681"/>
      <c r="CV7" s="681"/>
      <c r="CW7" s="681"/>
      <c r="CX7" s="681"/>
      <c r="CY7" s="682"/>
      <c r="CZ7" s="713">
        <v>41</v>
      </c>
      <c r="DA7" s="713"/>
      <c r="DB7" s="713"/>
      <c r="DC7" s="713"/>
      <c r="DD7" s="686">
        <v>2059436</v>
      </c>
      <c r="DE7" s="681"/>
      <c r="DF7" s="681"/>
      <c r="DG7" s="681"/>
      <c r="DH7" s="681"/>
      <c r="DI7" s="681"/>
      <c r="DJ7" s="681"/>
      <c r="DK7" s="681"/>
      <c r="DL7" s="681"/>
      <c r="DM7" s="681"/>
      <c r="DN7" s="681"/>
      <c r="DO7" s="681"/>
      <c r="DP7" s="682"/>
      <c r="DQ7" s="686">
        <v>1370811</v>
      </c>
      <c r="DR7" s="681"/>
      <c r="DS7" s="681"/>
      <c r="DT7" s="681"/>
      <c r="DU7" s="681"/>
      <c r="DV7" s="681"/>
      <c r="DW7" s="681"/>
      <c r="DX7" s="681"/>
      <c r="DY7" s="681"/>
      <c r="DZ7" s="681"/>
      <c r="EA7" s="681"/>
      <c r="EB7" s="681"/>
      <c r="EC7" s="726"/>
    </row>
    <row r="8" spans="2:143" ht="11.25" customHeight="1">
      <c r="B8" s="677" t="s">
        <v>237</v>
      </c>
      <c r="C8" s="678"/>
      <c r="D8" s="678"/>
      <c r="E8" s="678"/>
      <c r="F8" s="678"/>
      <c r="G8" s="678"/>
      <c r="H8" s="678"/>
      <c r="I8" s="678"/>
      <c r="J8" s="678"/>
      <c r="K8" s="678"/>
      <c r="L8" s="678"/>
      <c r="M8" s="678"/>
      <c r="N8" s="678"/>
      <c r="O8" s="678"/>
      <c r="P8" s="678"/>
      <c r="Q8" s="679"/>
      <c r="R8" s="680">
        <v>4590</v>
      </c>
      <c r="S8" s="681"/>
      <c r="T8" s="681"/>
      <c r="U8" s="681"/>
      <c r="V8" s="681"/>
      <c r="W8" s="681"/>
      <c r="X8" s="681"/>
      <c r="Y8" s="682"/>
      <c r="Z8" s="713">
        <v>0</v>
      </c>
      <c r="AA8" s="713"/>
      <c r="AB8" s="713"/>
      <c r="AC8" s="713"/>
      <c r="AD8" s="714">
        <v>4590</v>
      </c>
      <c r="AE8" s="714"/>
      <c r="AF8" s="714"/>
      <c r="AG8" s="714"/>
      <c r="AH8" s="714"/>
      <c r="AI8" s="714"/>
      <c r="AJ8" s="714"/>
      <c r="AK8" s="714"/>
      <c r="AL8" s="683">
        <v>0.1</v>
      </c>
      <c r="AM8" s="684"/>
      <c r="AN8" s="684"/>
      <c r="AO8" s="715"/>
      <c r="AP8" s="677" t="s">
        <v>238</v>
      </c>
      <c r="AQ8" s="678"/>
      <c r="AR8" s="678"/>
      <c r="AS8" s="678"/>
      <c r="AT8" s="678"/>
      <c r="AU8" s="678"/>
      <c r="AV8" s="678"/>
      <c r="AW8" s="678"/>
      <c r="AX8" s="678"/>
      <c r="AY8" s="678"/>
      <c r="AZ8" s="678"/>
      <c r="BA8" s="678"/>
      <c r="BB8" s="678"/>
      <c r="BC8" s="678"/>
      <c r="BD8" s="678"/>
      <c r="BE8" s="678"/>
      <c r="BF8" s="679"/>
      <c r="BG8" s="680">
        <v>29068</v>
      </c>
      <c r="BH8" s="681"/>
      <c r="BI8" s="681"/>
      <c r="BJ8" s="681"/>
      <c r="BK8" s="681"/>
      <c r="BL8" s="681"/>
      <c r="BM8" s="681"/>
      <c r="BN8" s="682"/>
      <c r="BO8" s="713">
        <v>0.9</v>
      </c>
      <c r="BP8" s="713"/>
      <c r="BQ8" s="713"/>
      <c r="BR8" s="713"/>
      <c r="BS8" s="686" t="s">
        <v>137</v>
      </c>
      <c r="BT8" s="681"/>
      <c r="BU8" s="681"/>
      <c r="BV8" s="681"/>
      <c r="BW8" s="681"/>
      <c r="BX8" s="681"/>
      <c r="BY8" s="681"/>
      <c r="BZ8" s="681"/>
      <c r="CA8" s="681"/>
      <c r="CB8" s="726"/>
      <c r="CD8" s="727" t="s">
        <v>239</v>
      </c>
      <c r="CE8" s="724"/>
      <c r="CF8" s="724"/>
      <c r="CG8" s="724"/>
      <c r="CH8" s="724"/>
      <c r="CI8" s="724"/>
      <c r="CJ8" s="724"/>
      <c r="CK8" s="724"/>
      <c r="CL8" s="724"/>
      <c r="CM8" s="724"/>
      <c r="CN8" s="724"/>
      <c r="CO8" s="724"/>
      <c r="CP8" s="724"/>
      <c r="CQ8" s="725"/>
      <c r="CR8" s="680">
        <v>1970626</v>
      </c>
      <c r="CS8" s="681"/>
      <c r="CT8" s="681"/>
      <c r="CU8" s="681"/>
      <c r="CV8" s="681"/>
      <c r="CW8" s="681"/>
      <c r="CX8" s="681"/>
      <c r="CY8" s="682"/>
      <c r="CZ8" s="713">
        <v>15.3</v>
      </c>
      <c r="DA8" s="713"/>
      <c r="DB8" s="713"/>
      <c r="DC8" s="713"/>
      <c r="DD8" s="686">
        <v>29535</v>
      </c>
      <c r="DE8" s="681"/>
      <c r="DF8" s="681"/>
      <c r="DG8" s="681"/>
      <c r="DH8" s="681"/>
      <c r="DI8" s="681"/>
      <c r="DJ8" s="681"/>
      <c r="DK8" s="681"/>
      <c r="DL8" s="681"/>
      <c r="DM8" s="681"/>
      <c r="DN8" s="681"/>
      <c r="DO8" s="681"/>
      <c r="DP8" s="682"/>
      <c r="DQ8" s="686">
        <v>1082931</v>
      </c>
      <c r="DR8" s="681"/>
      <c r="DS8" s="681"/>
      <c r="DT8" s="681"/>
      <c r="DU8" s="681"/>
      <c r="DV8" s="681"/>
      <c r="DW8" s="681"/>
      <c r="DX8" s="681"/>
      <c r="DY8" s="681"/>
      <c r="DZ8" s="681"/>
      <c r="EA8" s="681"/>
      <c r="EB8" s="681"/>
      <c r="EC8" s="726"/>
    </row>
    <row r="9" spans="2:143" ht="11.25" customHeight="1">
      <c r="B9" s="677" t="s">
        <v>240</v>
      </c>
      <c r="C9" s="678"/>
      <c r="D9" s="678"/>
      <c r="E9" s="678"/>
      <c r="F9" s="678"/>
      <c r="G9" s="678"/>
      <c r="H9" s="678"/>
      <c r="I9" s="678"/>
      <c r="J9" s="678"/>
      <c r="K9" s="678"/>
      <c r="L9" s="678"/>
      <c r="M9" s="678"/>
      <c r="N9" s="678"/>
      <c r="O9" s="678"/>
      <c r="P9" s="678"/>
      <c r="Q9" s="679"/>
      <c r="R9" s="680">
        <v>5659</v>
      </c>
      <c r="S9" s="681"/>
      <c r="T9" s="681"/>
      <c r="U9" s="681"/>
      <c r="V9" s="681"/>
      <c r="W9" s="681"/>
      <c r="X9" s="681"/>
      <c r="Y9" s="682"/>
      <c r="Z9" s="713">
        <v>0</v>
      </c>
      <c r="AA9" s="713"/>
      <c r="AB9" s="713"/>
      <c r="AC9" s="713"/>
      <c r="AD9" s="714">
        <v>5659</v>
      </c>
      <c r="AE9" s="714"/>
      <c r="AF9" s="714"/>
      <c r="AG9" s="714"/>
      <c r="AH9" s="714"/>
      <c r="AI9" s="714"/>
      <c r="AJ9" s="714"/>
      <c r="AK9" s="714"/>
      <c r="AL9" s="683">
        <v>0.1</v>
      </c>
      <c r="AM9" s="684"/>
      <c r="AN9" s="684"/>
      <c r="AO9" s="715"/>
      <c r="AP9" s="677" t="s">
        <v>241</v>
      </c>
      <c r="AQ9" s="678"/>
      <c r="AR9" s="678"/>
      <c r="AS9" s="678"/>
      <c r="AT9" s="678"/>
      <c r="AU9" s="678"/>
      <c r="AV9" s="678"/>
      <c r="AW9" s="678"/>
      <c r="AX9" s="678"/>
      <c r="AY9" s="678"/>
      <c r="AZ9" s="678"/>
      <c r="BA9" s="678"/>
      <c r="BB9" s="678"/>
      <c r="BC9" s="678"/>
      <c r="BD9" s="678"/>
      <c r="BE9" s="678"/>
      <c r="BF9" s="679"/>
      <c r="BG9" s="680">
        <v>920494</v>
      </c>
      <c r="BH9" s="681"/>
      <c r="BI9" s="681"/>
      <c r="BJ9" s="681"/>
      <c r="BK9" s="681"/>
      <c r="BL9" s="681"/>
      <c r="BM9" s="681"/>
      <c r="BN9" s="682"/>
      <c r="BO9" s="713">
        <v>28.5</v>
      </c>
      <c r="BP9" s="713"/>
      <c r="BQ9" s="713"/>
      <c r="BR9" s="713"/>
      <c r="BS9" s="686" t="s">
        <v>137</v>
      </c>
      <c r="BT9" s="681"/>
      <c r="BU9" s="681"/>
      <c r="BV9" s="681"/>
      <c r="BW9" s="681"/>
      <c r="BX9" s="681"/>
      <c r="BY9" s="681"/>
      <c r="BZ9" s="681"/>
      <c r="CA9" s="681"/>
      <c r="CB9" s="726"/>
      <c r="CD9" s="727" t="s">
        <v>242</v>
      </c>
      <c r="CE9" s="724"/>
      <c r="CF9" s="724"/>
      <c r="CG9" s="724"/>
      <c r="CH9" s="724"/>
      <c r="CI9" s="724"/>
      <c r="CJ9" s="724"/>
      <c r="CK9" s="724"/>
      <c r="CL9" s="724"/>
      <c r="CM9" s="724"/>
      <c r="CN9" s="724"/>
      <c r="CO9" s="724"/>
      <c r="CP9" s="724"/>
      <c r="CQ9" s="725"/>
      <c r="CR9" s="680">
        <v>748390</v>
      </c>
      <c r="CS9" s="681"/>
      <c r="CT9" s="681"/>
      <c r="CU9" s="681"/>
      <c r="CV9" s="681"/>
      <c r="CW9" s="681"/>
      <c r="CX9" s="681"/>
      <c r="CY9" s="682"/>
      <c r="CZ9" s="713">
        <v>5.8</v>
      </c>
      <c r="DA9" s="713"/>
      <c r="DB9" s="713"/>
      <c r="DC9" s="713"/>
      <c r="DD9" s="686">
        <v>24155</v>
      </c>
      <c r="DE9" s="681"/>
      <c r="DF9" s="681"/>
      <c r="DG9" s="681"/>
      <c r="DH9" s="681"/>
      <c r="DI9" s="681"/>
      <c r="DJ9" s="681"/>
      <c r="DK9" s="681"/>
      <c r="DL9" s="681"/>
      <c r="DM9" s="681"/>
      <c r="DN9" s="681"/>
      <c r="DO9" s="681"/>
      <c r="DP9" s="682"/>
      <c r="DQ9" s="686">
        <v>654204</v>
      </c>
      <c r="DR9" s="681"/>
      <c r="DS9" s="681"/>
      <c r="DT9" s="681"/>
      <c r="DU9" s="681"/>
      <c r="DV9" s="681"/>
      <c r="DW9" s="681"/>
      <c r="DX9" s="681"/>
      <c r="DY9" s="681"/>
      <c r="DZ9" s="681"/>
      <c r="EA9" s="681"/>
      <c r="EB9" s="681"/>
      <c r="EC9" s="726"/>
    </row>
    <row r="10" spans="2:143" ht="11.25" customHeight="1">
      <c r="B10" s="677" t="s">
        <v>243</v>
      </c>
      <c r="C10" s="678"/>
      <c r="D10" s="678"/>
      <c r="E10" s="678"/>
      <c r="F10" s="678"/>
      <c r="G10" s="678"/>
      <c r="H10" s="678"/>
      <c r="I10" s="678"/>
      <c r="J10" s="678"/>
      <c r="K10" s="678"/>
      <c r="L10" s="678"/>
      <c r="M10" s="678"/>
      <c r="N10" s="678"/>
      <c r="O10" s="678"/>
      <c r="P10" s="678"/>
      <c r="Q10" s="679"/>
      <c r="R10" s="680" t="s">
        <v>128</v>
      </c>
      <c r="S10" s="681"/>
      <c r="T10" s="681"/>
      <c r="U10" s="681"/>
      <c r="V10" s="681"/>
      <c r="W10" s="681"/>
      <c r="X10" s="681"/>
      <c r="Y10" s="682"/>
      <c r="Z10" s="713" t="s">
        <v>244</v>
      </c>
      <c r="AA10" s="713"/>
      <c r="AB10" s="713"/>
      <c r="AC10" s="713"/>
      <c r="AD10" s="714" t="s">
        <v>137</v>
      </c>
      <c r="AE10" s="714"/>
      <c r="AF10" s="714"/>
      <c r="AG10" s="714"/>
      <c r="AH10" s="714"/>
      <c r="AI10" s="714"/>
      <c r="AJ10" s="714"/>
      <c r="AK10" s="714"/>
      <c r="AL10" s="683" t="s">
        <v>128</v>
      </c>
      <c r="AM10" s="684"/>
      <c r="AN10" s="684"/>
      <c r="AO10" s="715"/>
      <c r="AP10" s="677" t="s">
        <v>245</v>
      </c>
      <c r="AQ10" s="678"/>
      <c r="AR10" s="678"/>
      <c r="AS10" s="678"/>
      <c r="AT10" s="678"/>
      <c r="AU10" s="678"/>
      <c r="AV10" s="678"/>
      <c r="AW10" s="678"/>
      <c r="AX10" s="678"/>
      <c r="AY10" s="678"/>
      <c r="AZ10" s="678"/>
      <c r="BA10" s="678"/>
      <c r="BB10" s="678"/>
      <c r="BC10" s="678"/>
      <c r="BD10" s="678"/>
      <c r="BE10" s="678"/>
      <c r="BF10" s="679"/>
      <c r="BG10" s="680">
        <v>83117</v>
      </c>
      <c r="BH10" s="681"/>
      <c r="BI10" s="681"/>
      <c r="BJ10" s="681"/>
      <c r="BK10" s="681"/>
      <c r="BL10" s="681"/>
      <c r="BM10" s="681"/>
      <c r="BN10" s="682"/>
      <c r="BO10" s="713">
        <v>2.6</v>
      </c>
      <c r="BP10" s="713"/>
      <c r="BQ10" s="713"/>
      <c r="BR10" s="713"/>
      <c r="BS10" s="686" t="s">
        <v>137</v>
      </c>
      <c r="BT10" s="681"/>
      <c r="BU10" s="681"/>
      <c r="BV10" s="681"/>
      <c r="BW10" s="681"/>
      <c r="BX10" s="681"/>
      <c r="BY10" s="681"/>
      <c r="BZ10" s="681"/>
      <c r="CA10" s="681"/>
      <c r="CB10" s="726"/>
      <c r="CD10" s="727" t="s">
        <v>246</v>
      </c>
      <c r="CE10" s="724"/>
      <c r="CF10" s="724"/>
      <c r="CG10" s="724"/>
      <c r="CH10" s="724"/>
      <c r="CI10" s="724"/>
      <c r="CJ10" s="724"/>
      <c r="CK10" s="724"/>
      <c r="CL10" s="724"/>
      <c r="CM10" s="724"/>
      <c r="CN10" s="724"/>
      <c r="CO10" s="724"/>
      <c r="CP10" s="724"/>
      <c r="CQ10" s="725"/>
      <c r="CR10" s="680">
        <v>30193</v>
      </c>
      <c r="CS10" s="681"/>
      <c r="CT10" s="681"/>
      <c r="CU10" s="681"/>
      <c r="CV10" s="681"/>
      <c r="CW10" s="681"/>
      <c r="CX10" s="681"/>
      <c r="CY10" s="682"/>
      <c r="CZ10" s="713">
        <v>0.2</v>
      </c>
      <c r="DA10" s="713"/>
      <c r="DB10" s="713"/>
      <c r="DC10" s="713"/>
      <c r="DD10" s="686" t="s">
        <v>128</v>
      </c>
      <c r="DE10" s="681"/>
      <c r="DF10" s="681"/>
      <c r="DG10" s="681"/>
      <c r="DH10" s="681"/>
      <c r="DI10" s="681"/>
      <c r="DJ10" s="681"/>
      <c r="DK10" s="681"/>
      <c r="DL10" s="681"/>
      <c r="DM10" s="681"/>
      <c r="DN10" s="681"/>
      <c r="DO10" s="681"/>
      <c r="DP10" s="682"/>
      <c r="DQ10" s="686">
        <v>14864</v>
      </c>
      <c r="DR10" s="681"/>
      <c r="DS10" s="681"/>
      <c r="DT10" s="681"/>
      <c r="DU10" s="681"/>
      <c r="DV10" s="681"/>
      <c r="DW10" s="681"/>
      <c r="DX10" s="681"/>
      <c r="DY10" s="681"/>
      <c r="DZ10" s="681"/>
      <c r="EA10" s="681"/>
      <c r="EB10" s="681"/>
      <c r="EC10" s="726"/>
    </row>
    <row r="11" spans="2:143" ht="11.25" customHeight="1">
      <c r="B11" s="677" t="s">
        <v>247</v>
      </c>
      <c r="C11" s="678"/>
      <c r="D11" s="678"/>
      <c r="E11" s="678"/>
      <c r="F11" s="678"/>
      <c r="G11" s="678"/>
      <c r="H11" s="678"/>
      <c r="I11" s="678"/>
      <c r="J11" s="678"/>
      <c r="K11" s="678"/>
      <c r="L11" s="678"/>
      <c r="M11" s="678"/>
      <c r="N11" s="678"/>
      <c r="O11" s="678"/>
      <c r="P11" s="678"/>
      <c r="Q11" s="679"/>
      <c r="R11" s="680">
        <v>365924</v>
      </c>
      <c r="S11" s="681"/>
      <c r="T11" s="681"/>
      <c r="U11" s="681"/>
      <c r="V11" s="681"/>
      <c r="W11" s="681"/>
      <c r="X11" s="681"/>
      <c r="Y11" s="682"/>
      <c r="Z11" s="683">
        <v>2.8</v>
      </c>
      <c r="AA11" s="684"/>
      <c r="AB11" s="684"/>
      <c r="AC11" s="685"/>
      <c r="AD11" s="686">
        <v>365924</v>
      </c>
      <c r="AE11" s="681"/>
      <c r="AF11" s="681"/>
      <c r="AG11" s="681"/>
      <c r="AH11" s="681"/>
      <c r="AI11" s="681"/>
      <c r="AJ11" s="681"/>
      <c r="AK11" s="682"/>
      <c r="AL11" s="683">
        <v>7</v>
      </c>
      <c r="AM11" s="684"/>
      <c r="AN11" s="684"/>
      <c r="AO11" s="715"/>
      <c r="AP11" s="677" t="s">
        <v>248</v>
      </c>
      <c r="AQ11" s="678"/>
      <c r="AR11" s="678"/>
      <c r="AS11" s="678"/>
      <c r="AT11" s="678"/>
      <c r="AU11" s="678"/>
      <c r="AV11" s="678"/>
      <c r="AW11" s="678"/>
      <c r="AX11" s="678"/>
      <c r="AY11" s="678"/>
      <c r="AZ11" s="678"/>
      <c r="BA11" s="678"/>
      <c r="BB11" s="678"/>
      <c r="BC11" s="678"/>
      <c r="BD11" s="678"/>
      <c r="BE11" s="678"/>
      <c r="BF11" s="679"/>
      <c r="BG11" s="680">
        <v>212482</v>
      </c>
      <c r="BH11" s="681"/>
      <c r="BI11" s="681"/>
      <c r="BJ11" s="681"/>
      <c r="BK11" s="681"/>
      <c r="BL11" s="681"/>
      <c r="BM11" s="681"/>
      <c r="BN11" s="682"/>
      <c r="BO11" s="713">
        <v>6.6</v>
      </c>
      <c r="BP11" s="713"/>
      <c r="BQ11" s="713"/>
      <c r="BR11" s="713"/>
      <c r="BS11" s="686">
        <v>46726</v>
      </c>
      <c r="BT11" s="681"/>
      <c r="BU11" s="681"/>
      <c r="BV11" s="681"/>
      <c r="BW11" s="681"/>
      <c r="BX11" s="681"/>
      <c r="BY11" s="681"/>
      <c r="BZ11" s="681"/>
      <c r="CA11" s="681"/>
      <c r="CB11" s="726"/>
      <c r="CD11" s="727" t="s">
        <v>249</v>
      </c>
      <c r="CE11" s="724"/>
      <c r="CF11" s="724"/>
      <c r="CG11" s="724"/>
      <c r="CH11" s="724"/>
      <c r="CI11" s="724"/>
      <c r="CJ11" s="724"/>
      <c r="CK11" s="724"/>
      <c r="CL11" s="724"/>
      <c r="CM11" s="724"/>
      <c r="CN11" s="724"/>
      <c r="CO11" s="724"/>
      <c r="CP11" s="724"/>
      <c r="CQ11" s="725"/>
      <c r="CR11" s="680">
        <v>260829</v>
      </c>
      <c r="CS11" s="681"/>
      <c r="CT11" s="681"/>
      <c r="CU11" s="681"/>
      <c r="CV11" s="681"/>
      <c r="CW11" s="681"/>
      <c r="CX11" s="681"/>
      <c r="CY11" s="682"/>
      <c r="CZ11" s="713">
        <v>2</v>
      </c>
      <c r="DA11" s="713"/>
      <c r="DB11" s="713"/>
      <c r="DC11" s="713"/>
      <c r="DD11" s="686">
        <v>49892</v>
      </c>
      <c r="DE11" s="681"/>
      <c r="DF11" s="681"/>
      <c r="DG11" s="681"/>
      <c r="DH11" s="681"/>
      <c r="DI11" s="681"/>
      <c r="DJ11" s="681"/>
      <c r="DK11" s="681"/>
      <c r="DL11" s="681"/>
      <c r="DM11" s="681"/>
      <c r="DN11" s="681"/>
      <c r="DO11" s="681"/>
      <c r="DP11" s="682"/>
      <c r="DQ11" s="686">
        <v>152637</v>
      </c>
      <c r="DR11" s="681"/>
      <c r="DS11" s="681"/>
      <c r="DT11" s="681"/>
      <c r="DU11" s="681"/>
      <c r="DV11" s="681"/>
      <c r="DW11" s="681"/>
      <c r="DX11" s="681"/>
      <c r="DY11" s="681"/>
      <c r="DZ11" s="681"/>
      <c r="EA11" s="681"/>
      <c r="EB11" s="681"/>
      <c r="EC11" s="726"/>
    </row>
    <row r="12" spans="2:143" ht="11.25" customHeight="1">
      <c r="B12" s="677" t="s">
        <v>250</v>
      </c>
      <c r="C12" s="678"/>
      <c r="D12" s="678"/>
      <c r="E12" s="678"/>
      <c r="F12" s="678"/>
      <c r="G12" s="678"/>
      <c r="H12" s="678"/>
      <c r="I12" s="678"/>
      <c r="J12" s="678"/>
      <c r="K12" s="678"/>
      <c r="L12" s="678"/>
      <c r="M12" s="678"/>
      <c r="N12" s="678"/>
      <c r="O12" s="678"/>
      <c r="P12" s="678"/>
      <c r="Q12" s="679"/>
      <c r="R12" s="680">
        <v>6201</v>
      </c>
      <c r="S12" s="681"/>
      <c r="T12" s="681"/>
      <c r="U12" s="681"/>
      <c r="V12" s="681"/>
      <c r="W12" s="681"/>
      <c r="X12" s="681"/>
      <c r="Y12" s="682"/>
      <c r="Z12" s="713">
        <v>0</v>
      </c>
      <c r="AA12" s="713"/>
      <c r="AB12" s="713"/>
      <c r="AC12" s="713"/>
      <c r="AD12" s="714">
        <v>6201</v>
      </c>
      <c r="AE12" s="714"/>
      <c r="AF12" s="714"/>
      <c r="AG12" s="714"/>
      <c r="AH12" s="714"/>
      <c r="AI12" s="714"/>
      <c r="AJ12" s="714"/>
      <c r="AK12" s="714"/>
      <c r="AL12" s="683">
        <v>0.1</v>
      </c>
      <c r="AM12" s="684"/>
      <c r="AN12" s="684"/>
      <c r="AO12" s="715"/>
      <c r="AP12" s="677" t="s">
        <v>251</v>
      </c>
      <c r="AQ12" s="678"/>
      <c r="AR12" s="678"/>
      <c r="AS12" s="678"/>
      <c r="AT12" s="678"/>
      <c r="AU12" s="678"/>
      <c r="AV12" s="678"/>
      <c r="AW12" s="678"/>
      <c r="AX12" s="678"/>
      <c r="AY12" s="678"/>
      <c r="AZ12" s="678"/>
      <c r="BA12" s="678"/>
      <c r="BB12" s="678"/>
      <c r="BC12" s="678"/>
      <c r="BD12" s="678"/>
      <c r="BE12" s="678"/>
      <c r="BF12" s="679"/>
      <c r="BG12" s="680">
        <v>1629666</v>
      </c>
      <c r="BH12" s="681"/>
      <c r="BI12" s="681"/>
      <c r="BJ12" s="681"/>
      <c r="BK12" s="681"/>
      <c r="BL12" s="681"/>
      <c r="BM12" s="681"/>
      <c r="BN12" s="682"/>
      <c r="BO12" s="713">
        <v>50.4</v>
      </c>
      <c r="BP12" s="713"/>
      <c r="BQ12" s="713"/>
      <c r="BR12" s="713"/>
      <c r="BS12" s="686" t="s">
        <v>128</v>
      </c>
      <c r="BT12" s="681"/>
      <c r="BU12" s="681"/>
      <c r="BV12" s="681"/>
      <c r="BW12" s="681"/>
      <c r="BX12" s="681"/>
      <c r="BY12" s="681"/>
      <c r="BZ12" s="681"/>
      <c r="CA12" s="681"/>
      <c r="CB12" s="726"/>
      <c r="CD12" s="727" t="s">
        <v>252</v>
      </c>
      <c r="CE12" s="724"/>
      <c r="CF12" s="724"/>
      <c r="CG12" s="724"/>
      <c r="CH12" s="724"/>
      <c r="CI12" s="724"/>
      <c r="CJ12" s="724"/>
      <c r="CK12" s="724"/>
      <c r="CL12" s="724"/>
      <c r="CM12" s="724"/>
      <c r="CN12" s="724"/>
      <c r="CO12" s="724"/>
      <c r="CP12" s="724"/>
      <c r="CQ12" s="725"/>
      <c r="CR12" s="680">
        <v>401516</v>
      </c>
      <c r="CS12" s="681"/>
      <c r="CT12" s="681"/>
      <c r="CU12" s="681"/>
      <c r="CV12" s="681"/>
      <c r="CW12" s="681"/>
      <c r="CX12" s="681"/>
      <c r="CY12" s="682"/>
      <c r="CZ12" s="713">
        <v>3.1</v>
      </c>
      <c r="DA12" s="713"/>
      <c r="DB12" s="713"/>
      <c r="DC12" s="713"/>
      <c r="DD12" s="686" t="s">
        <v>128</v>
      </c>
      <c r="DE12" s="681"/>
      <c r="DF12" s="681"/>
      <c r="DG12" s="681"/>
      <c r="DH12" s="681"/>
      <c r="DI12" s="681"/>
      <c r="DJ12" s="681"/>
      <c r="DK12" s="681"/>
      <c r="DL12" s="681"/>
      <c r="DM12" s="681"/>
      <c r="DN12" s="681"/>
      <c r="DO12" s="681"/>
      <c r="DP12" s="682"/>
      <c r="DQ12" s="686">
        <v>390652</v>
      </c>
      <c r="DR12" s="681"/>
      <c r="DS12" s="681"/>
      <c r="DT12" s="681"/>
      <c r="DU12" s="681"/>
      <c r="DV12" s="681"/>
      <c r="DW12" s="681"/>
      <c r="DX12" s="681"/>
      <c r="DY12" s="681"/>
      <c r="DZ12" s="681"/>
      <c r="EA12" s="681"/>
      <c r="EB12" s="681"/>
      <c r="EC12" s="726"/>
    </row>
    <row r="13" spans="2:143" ht="11.25" customHeight="1">
      <c r="B13" s="677" t="s">
        <v>253</v>
      </c>
      <c r="C13" s="678"/>
      <c r="D13" s="678"/>
      <c r="E13" s="678"/>
      <c r="F13" s="678"/>
      <c r="G13" s="678"/>
      <c r="H13" s="678"/>
      <c r="I13" s="678"/>
      <c r="J13" s="678"/>
      <c r="K13" s="678"/>
      <c r="L13" s="678"/>
      <c r="M13" s="678"/>
      <c r="N13" s="678"/>
      <c r="O13" s="678"/>
      <c r="P13" s="678"/>
      <c r="Q13" s="679"/>
      <c r="R13" s="680" t="s">
        <v>128</v>
      </c>
      <c r="S13" s="681"/>
      <c r="T13" s="681"/>
      <c r="U13" s="681"/>
      <c r="V13" s="681"/>
      <c r="W13" s="681"/>
      <c r="X13" s="681"/>
      <c r="Y13" s="682"/>
      <c r="Z13" s="713" t="s">
        <v>137</v>
      </c>
      <c r="AA13" s="713"/>
      <c r="AB13" s="713"/>
      <c r="AC13" s="713"/>
      <c r="AD13" s="714" t="s">
        <v>128</v>
      </c>
      <c r="AE13" s="714"/>
      <c r="AF13" s="714"/>
      <c r="AG13" s="714"/>
      <c r="AH13" s="714"/>
      <c r="AI13" s="714"/>
      <c r="AJ13" s="714"/>
      <c r="AK13" s="714"/>
      <c r="AL13" s="683" t="s">
        <v>244</v>
      </c>
      <c r="AM13" s="684"/>
      <c r="AN13" s="684"/>
      <c r="AO13" s="715"/>
      <c r="AP13" s="677" t="s">
        <v>254</v>
      </c>
      <c r="AQ13" s="678"/>
      <c r="AR13" s="678"/>
      <c r="AS13" s="678"/>
      <c r="AT13" s="678"/>
      <c r="AU13" s="678"/>
      <c r="AV13" s="678"/>
      <c r="AW13" s="678"/>
      <c r="AX13" s="678"/>
      <c r="AY13" s="678"/>
      <c r="AZ13" s="678"/>
      <c r="BA13" s="678"/>
      <c r="BB13" s="678"/>
      <c r="BC13" s="678"/>
      <c r="BD13" s="678"/>
      <c r="BE13" s="678"/>
      <c r="BF13" s="679"/>
      <c r="BG13" s="680">
        <v>1613864</v>
      </c>
      <c r="BH13" s="681"/>
      <c r="BI13" s="681"/>
      <c r="BJ13" s="681"/>
      <c r="BK13" s="681"/>
      <c r="BL13" s="681"/>
      <c r="BM13" s="681"/>
      <c r="BN13" s="682"/>
      <c r="BO13" s="713">
        <v>49.9</v>
      </c>
      <c r="BP13" s="713"/>
      <c r="BQ13" s="713"/>
      <c r="BR13" s="713"/>
      <c r="BS13" s="686" t="s">
        <v>244</v>
      </c>
      <c r="BT13" s="681"/>
      <c r="BU13" s="681"/>
      <c r="BV13" s="681"/>
      <c r="BW13" s="681"/>
      <c r="BX13" s="681"/>
      <c r="BY13" s="681"/>
      <c r="BZ13" s="681"/>
      <c r="CA13" s="681"/>
      <c r="CB13" s="726"/>
      <c r="CD13" s="727" t="s">
        <v>255</v>
      </c>
      <c r="CE13" s="724"/>
      <c r="CF13" s="724"/>
      <c r="CG13" s="724"/>
      <c r="CH13" s="724"/>
      <c r="CI13" s="724"/>
      <c r="CJ13" s="724"/>
      <c r="CK13" s="724"/>
      <c r="CL13" s="724"/>
      <c r="CM13" s="724"/>
      <c r="CN13" s="724"/>
      <c r="CO13" s="724"/>
      <c r="CP13" s="724"/>
      <c r="CQ13" s="725"/>
      <c r="CR13" s="680">
        <v>1633046</v>
      </c>
      <c r="CS13" s="681"/>
      <c r="CT13" s="681"/>
      <c r="CU13" s="681"/>
      <c r="CV13" s="681"/>
      <c r="CW13" s="681"/>
      <c r="CX13" s="681"/>
      <c r="CY13" s="682"/>
      <c r="CZ13" s="713">
        <v>12.6</v>
      </c>
      <c r="DA13" s="713"/>
      <c r="DB13" s="713"/>
      <c r="DC13" s="713"/>
      <c r="DD13" s="686">
        <v>658973</v>
      </c>
      <c r="DE13" s="681"/>
      <c r="DF13" s="681"/>
      <c r="DG13" s="681"/>
      <c r="DH13" s="681"/>
      <c r="DI13" s="681"/>
      <c r="DJ13" s="681"/>
      <c r="DK13" s="681"/>
      <c r="DL13" s="681"/>
      <c r="DM13" s="681"/>
      <c r="DN13" s="681"/>
      <c r="DO13" s="681"/>
      <c r="DP13" s="682"/>
      <c r="DQ13" s="686">
        <v>1027399</v>
      </c>
      <c r="DR13" s="681"/>
      <c r="DS13" s="681"/>
      <c r="DT13" s="681"/>
      <c r="DU13" s="681"/>
      <c r="DV13" s="681"/>
      <c r="DW13" s="681"/>
      <c r="DX13" s="681"/>
      <c r="DY13" s="681"/>
      <c r="DZ13" s="681"/>
      <c r="EA13" s="681"/>
      <c r="EB13" s="681"/>
      <c r="EC13" s="726"/>
    </row>
    <row r="14" spans="2:143" ht="11.25" customHeight="1">
      <c r="B14" s="677" t="s">
        <v>256</v>
      </c>
      <c r="C14" s="678"/>
      <c r="D14" s="678"/>
      <c r="E14" s="678"/>
      <c r="F14" s="678"/>
      <c r="G14" s="678"/>
      <c r="H14" s="678"/>
      <c r="I14" s="678"/>
      <c r="J14" s="678"/>
      <c r="K14" s="678"/>
      <c r="L14" s="678"/>
      <c r="M14" s="678"/>
      <c r="N14" s="678"/>
      <c r="O14" s="678"/>
      <c r="P14" s="678"/>
      <c r="Q14" s="679"/>
      <c r="R14" s="680" t="s">
        <v>244</v>
      </c>
      <c r="S14" s="681"/>
      <c r="T14" s="681"/>
      <c r="U14" s="681"/>
      <c r="V14" s="681"/>
      <c r="W14" s="681"/>
      <c r="X14" s="681"/>
      <c r="Y14" s="682"/>
      <c r="Z14" s="713" t="s">
        <v>128</v>
      </c>
      <c r="AA14" s="713"/>
      <c r="AB14" s="713"/>
      <c r="AC14" s="713"/>
      <c r="AD14" s="714" t="s">
        <v>128</v>
      </c>
      <c r="AE14" s="714"/>
      <c r="AF14" s="714"/>
      <c r="AG14" s="714"/>
      <c r="AH14" s="714"/>
      <c r="AI14" s="714"/>
      <c r="AJ14" s="714"/>
      <c r="AK14" s="714"/>
      <c r="AL14" s="683" t="s">
        <v>128</v>
      </c>
      <c r="AM14" s="684"/>
      <c r="AN14" s="684"/>
      <c r="AO14" s="715"/>
      <c r="AP14" s="677" t="s">
        <v>257</v>
      </c>
      <c r="AQ14" s="678"/>
      <c r="AR14" s="678"/>
      <c r="AS14" s="678"/>
      <c r="AT14" s="678"/>
      <c r="AU14" s="678"/>
      <c r="AV14" s="678"/>
      <c r="AW14" s="678"/>
      <c r="AX14" s="678"/>
      <c r="AY14" s="678"/>
      <c r="AZ14" s="678"/>
      <c r="BA14" s="678"/>
      <c r="BB14" s="678"/>
      <c r="BC14" s="678"/>
      <c r="BD14" s="678"/>
      <c r="BE14" s="678"/>
      <c r="BF14" s="679"/>
      <c r="BG14" s="680">
        <v>41357</v>
      </c>
      <c r="BH14" s="681"/>
      <c r="BI14" s="681"/>
      <c r="BJ14" s="681"/>
      <c r="BK14" s="681"/>
      <c r="BL14" s="681"/>
      <c r="BM14" s="681"/>
      <c r="BN14" s="682"/>
      <c r="BO14" s="713">
        <v>1.3</v>
      </c>
      <c r="BP14" s="713"/>
      <c r="BQ14" s="713"/>
      <c r="BR14" s="713"/>
      <c r="BS14" s="686" t="s">
        <v>128</v>
      </c>
      <c r="BT14" s="681"/>
      <c r="BU14" s="681"/>
      <c r="BV14" s="681"/>
      <c r="BW14" s="681"/>
      <c r="BX14" s="681"/>
      <c r="BY14" s="681"/>
      <c r="BZ14" s="681"/>
      <c r="CA14" s="681"/>
      <c r="CB14" s="726"/>
      <c r="CD14" s="727" t="s">
        <v>258</v>
      </c>
      <c r="CE14" s="724"/>
      <c r="CF14" s="724"/>
      <c r="CG14" s="724"/>
      <c r="CH14" s="724"/>
      <c r="CI14" s="724"/>
      <c r="CJ14" s="724"/>
      <c r="CK14" s="724"/>
      <c r="CL14" s="724"/>
      <c r="CM14" s="724"/>
      <c r="CN14" s="724"/>
      <c r="CO14" s="724"/>
      <c r="CP14" s="724"/>
      <c r="CQ14" s="725"/>
      <c r="CR14" s="680">
        <v>392262</v>
      </c>
      <c r="CS14" s="681"/>
      <c r="CT14" s="681"/>
      <c r="CU14" s="681"/>
      <c r="CV14" s="681"/>
      <c r="CW14" s="681"/>
      <c r="CX14" s="681"/>
      <c r="CY14" s="682"/>
      <c r="CZ14" s="713">
        <v>3</v>
      </c>
      <c r="DA14" s="713"/>
      <c r="DB14" s="713"/>
      <c r="DC14" s="713"/>
      <c r="DD14" s="686">
        <v>3961</v>
      </c>
      <c r="DE14" s="681"/>
      <c r="DF14" s="681"/>
      <c r="DG14" s="681"/>
      <c r="DH14" s="681"/>
      <c r="DI14" s="681"/>
      <c r="DJ14" s="681"/>
      <c r="DK14" s="681"/>
      <c r="DL14" s="681"/>
      <c r="DM14" s="681"/>
      <c r="DN14" s="681"/>
      <c r="DO14" s="681"/>
      <c r="DP14" s="682"/>
      <c r="DQ14" s="686">
        <v>382108</v>
      </c>
      <c r="DR14" s="681"/>
      <c r="DS14" s="681"/>
      <c r="DT14" s="681"/>
      <c r="DU14" s="681"/>
      <c r="DV14" s="681"/>
      <c r="DW14" s="681"/>
      <c r="DX14" s="681"/>
      <c r="DY14" s="681"/>
      <c r="DZ14" s="681"/>
      <c r="EA14" s="681"/>
      <c r="EB14" s="681"/>
      <c r="EC14" s="726"/>
    </row>
    <row r="15" spans="2:143" ht="11.25" customHeight="1">
      <c r="B15" s="677" t="s">
        <v>259</v>
      </c>
      <c r="C15" s="678"/>
      <c r="D15" s="678"/>
      <c r="E15" s="678"/>
      <c r="F15" s="678"/>
      <c r="G15" s="678"/>
      <c r="H15" s="678"/>
      <c r="I15" s="678"/>
      <c r="J15" s="678"/>
      <c r="K15" s="678"/>
      <c r="L15" s="678"/>
      <c r="M15" s="678"/>
      <c r="N15" s="678"/>
      <c r="O15" s="678"/>
      <c r="P15" s="678"/>
      <c r="Q15" s="679"/>
      <c r="R15" s="680" t="s">
        <v>137</v>
      </c>
      <c r="S15" s="681"/>
      <c r="T15" s="681"/>
      <c r="U15" s="681"/>
      <c r="V15" s="681"/>
      <c r="W15" s="681"/>
      <c r="X15" s="681"/>
      <c r="Y15" s="682"/>
      <c r="Z15" s="713" t="s">
        <v>137</v>
      </c>
      <c r="AA15" s="713"/>
      <c r="AB15" s="713"/>
      <c r="AC15" s="713"/>
      <c r="AD15" s="714" t="s">
        <v>244</v>
      </c>
      <c r="AE15" s="714"/>
      <c r="AF15" s="714"/>
      <c r="AG15" s="714"/>
      <c r="AH15" s="714"/>
      <c r="AI15" s="714"/>
      <c r="AJ15" s="714"/>
      <c r="AK15" s="714"/>
      <c r="AL15" s="683" t="s">
        <v>128</v>
      </c>
      <c r="AM15" s="684"/>
      <c r="AN15" s="684"/>
      <c r="AO15" s="715"/>
      <c r="AP15" s="677" t="s">
        <v>260</v>
      </c>
      <c r="AQ15" s="678"/>
      <c r="AR15" s="678"/>
      <c r="AS15" s="678"/>
      <c r="AT15" s="678"/>
      <c r="AU15" s="678"/>
      <c r="AV15" s="678"/>
      <c r="AW15" s="678"/>
      <c r="AX15" s="678"/>
      <c r="AY15" s="678"/>
      <c r="AZ15" s="678"/>
      <c r="BA15" s="678"/>
      <c r="BB15" s="678"/>
      <c r="BC15" s="678"/>
      <c r="BD15" s="678"/>
      <c r="BE15" s="678"/>
      <c r="BF15" s="679"/>
      <c r="BG15" s="680">
        <v>162120</v>
      </c>
      <c r="BH15" s="681"/>
      <c r="BI15" s="681"/>
      <c r="BJ15" s="681"/>
      <c r="BK15" s="681"/>
      <c r="BL15" s="681"/>
      <c r="BM15" s="681"/>
      <c r="BN15" s="682"/>
      <c r="BO15" s="713">
        <v>5</v>
      </c>
      <c r="BP15" s="713"/>
      <c r="BQ15" s="713"/>
      <c r="BR15" s="713"/>
      <c r="BS15" s="686" t="s">
        <v>137</v>
      </c>
      <c r="BT15" s="681"/>
      <c r="BU15" s="681"/>
      <c r="BV15" s="681"/>
      <c r="BW15" s="681"/>
      <c r="BX15" s="681"/>
      <c r="BY15" s="681"/>
      <c r="BZ15" s="681"/>
      <c r="CA15" s="681"/>
      <c r="CB15" s="726"/>
      <c r="CD15" s="727" t="s">
        <v>261</v>
      </c>
      <c r="CE15" s="724"/>
      <c r="CF15" s="724"/>
      <c r="CG15" s="724"/>
      <c r="CH15" s="724"/>
      <c r="CI15" s="724"/>
      <c r="CJ15" s="724"/>
      <c r="CK15" s="724"/>
      <c r="CL15" s="724"/>
      <c r="CM15" s="724"/>
      <c r="CN15" s="724"/>
      <c r="CO15" s="724"/>
      <c r="CP15" s="724"/>
      <c r="CQ15" s="725"/>
      <c r="CR15" s="680">
        <v>1375990</v>
      </c>
      <c r="CS15" s="681"/>
      <c r="CT15" s="681"/>
      <c r="CU15" s="681"/>
      <c r="CV15" s="681"/>
      <c r="CW15" s="681"/>
      <c r="CX15" s="681"/>
      <c r="CY15" s="682"/>
      <c r="CZ15" s="713">
        <v>10.7</v>
      </c>
      <c r="DA15" s="713"/>
      <c r="DB15" s="713"/>
      <c r="DC15" s="713"/>
      <c r="DD15" s="686">
        <v>335408</v>
      </c>
      <c r="DE15" s="681"/>
      <c r="DF15" s="681"/>
      <c r="DG15" s="681"/>
      <c r="DH15" s="681"/>
      <c r="DI15" s="681"/>
      <c r="DJ15" s="681"/>
      <c r="DK15" s="681"/>
      <c r="DL15" s="681"/>
      <c r="DM15" s="681"/>
      <c r="DN15" s="681"/>
      <c r="DO15" s="681"/>
      <c r="DP15" s="682"/>
      <c r="DQ15" s="686">
        <v>978690</v>
      </c>
      <c r="DR15" s="681"/>
      <c r="DS15" s="681"/>
      <c r="DT15" s="681"/>
      <c r="DU15" s="681"/>
      <c r="DV15" s="681"/>
      <c r="DW15" s="681"/>
      <c r="DX15" s="681"/>
      <c r="DY15" s="681"/>
      <c r="DZ15" s="681"/>
      <c r="EA15" s="681"/>
      <c r="EB15" s="681"/>
      <c r="EC15" s="726"/>
    </row>
    <row r="16" spans="2:143" ht="11.25" customHeight="1">
      <c r="B16" s="677" t="s">
        <v>262</v>
      </c>
      <c r="C16" s="678"/>
      <c r="D16" s="678"/>
      <c r="E16" s="678"/>
      <c r="F16" s="678"/>
      <c r="G16" s="678"/>
      <c r="H16" s="678"/>
      <c r="I16" s="678"/>
      <c r="J16" s="678"/>
      <c r="K16" s="678"/>
      <c r="L16" s="678"/>
      <c r="M16" s="678"/>
      <c r="N16" s="678"/>
      <c r="O16" s="678"/>
      <c r="P16" s="678"/>
      <c r="Q16" s="679"/>
      <c r="R16" s="680">
        <v>6436</v>
      </c>
      <c r="S16" s="681"/>
      <c r="T16" s="681"/>
      <c r="U16" s="681"/>
      <c r="V16" s="681"/>
      <c r="W16" s="681"/>
      <c r="X16" s="681"/>
      <c r="Y16" s="682"/>
      <c r="Z16" s="713">
        <v>0</v>
      </c>
      <c r="AA16" s="713"/>
      <c r="AB16" s="713"/>
      <c r="AC16" s="713"/>
      <c r="AD16" s="714">
        <v>6436</v>
      </c>
      <c r="AE16" s="714"/>
      <c r="AF16" s="714"/>
      <c r="AG16" s="714"/>
      <c r="AH16" s="714"/>
      <c r="AI16" s="714"/>
      <c r="AJ16" s="714"/>
      <c r="AK16" s="714"/>
      <c r="AL16" s="683">
        <v>0.1</v>
      </c>
      <c r="AM16" s="684"/>
      <c r="AN16" s="684"/>
      <c r="AO16" s="715"/>
      <c r="AP16" s="677" t="s">
        <v>263</v>
      </c>
      <c r="AQ16" s="678"/>
      <c r="AR16" s="678"/>
      <c r="AS16" s="678"/>
      <c r="AT16" s="678"/>
      <c r="AU16" s="678"/>
      <c r="AV16" s="678"/>
      <c r="AW16" s="678"/>
      <c r="AX16" s="678"/>
      <c r="AY16" s="678"/>
      <c r="AZ16" s="678"/>
      <c r="BA16" s="678"/>
      <c r="BB16" s="678"/>
      <c r="BC16" s="678"/>
      <c r="BD16" s="678"/>
      <c r="BE16" s="678"/>
      <c r="BF16" s="679"/>
      <c r="BG16" s="680" t="s">
        <v>128</v>
      </c>
      <c r="BH16" s="681"/>
      <c r="BI16" s="681"/>
      <c r="BJ16" s="681"/>
      <c r="BK16" s="681"/>
      <c r="BL16" s="681"/>
      <c r="BM16" s="681"/>
      <c r="BN16" s="682"/>
      <c r="BO16" s="713" t="s">
        <v>128</v>
      </c>
      <c r="BP16" s="713"/>
      <c r="BQ16" s="713"/>
      <c r="BR16" s="713"/>
      <c r="BS16" s="686" t="s">
        <v>137</v>
      </c>
      <c r="BT16" s="681"/>
      <c r="BU16" s="681"/>
      <c r="BV16" s="681"/>
      <c r="BW16" s="681"/>
      <c r="BX16" s="681"/>
      <c r="BY16" s="681"/>
      <c r="BZ16" s="681"/>
      <c r="CA16" s="681"/>
      <c r="CB16" s="726"/>
      <c r="CD16" s="727" t="s">
        <v>264</v>
      </c>
      <c r="CE16" s="724"/>
      <c r="CF16" s="724"/>
      <c r="CG16" s="724"/>
      <c r="CH16" s="724"/>
      <c r="CI16" s="724"/>
      <c r="CJ16" s="724"/>
      <c r="CK16" s="724"/>
      <c r="CL16" s="724"/>
      <c r="CM16" s="724"/>
      <c r="CN16" s="724"/>
      <c r="CO16" s="724"/>
      <c r="CP16" s="724"/>
      <c r="CQ16" s="725"/>
      <c r="CR16" s="680" t="s">
        <v>244</v>
      </c>
      <c r="CS16" s="681"/>
      <c r="CT16" s="681"/>
      <c r="CU16" s="681"/>
      <c r="CV16" s="681"/>
      <c r="CW16" s="681"/>
      <c r="CX16" s="681"/>
      <c r="CY16" s="682"/>
      <c r="CZ16" s="713" t="s">
        <v>128</v>
      </c>
      <c r="DA16" s="713"/>
      <c r="DB16" s="713"/>
      <c r="DC16" s="713"/>
      <c r="DD16" s="686" t="s">
        <v>128</v>
      </c>
      <c r="DE16" s="681"/>
      <c r="DF16" s="681"/>
      <c r="DG16" s="681"/>
      <c r="DH16" s="681"/>
      <c r="DI16" s="681"/>
      <c r="DJ16" s="681"/>
      <c r="DK16" s="681"/>
      <c r="DL16" s="681"/>
      <c r="DM16" s="681"/>
      <c r="DN16" s="681"/>
      <c r="DO16" s="681"/>
      <c r="DP16" s="682"/>
      <c r="DQ16" s="686" t="s">
        <v>244</v>
      </c>
      <c r="DR16" s="681"/>
      <c r="DS16" s="681"/>
      <c r="DT16" s="681"/>
      <c r="DU16" s="681"/>
      <c r="DV16" s="681"/>
      <c r="DW16" s="681"/>
      <c r="DX16" s="681"/>
      <c r="DY16" s="681"/>
      <c r="DZ16" s="681"/>
      <c r="EA16" s="681"/>
      <c r="EB16" s="681"/>
      <c r="EC16" s="726"/>
    </row>
    <row r="17" spans="2:133" ht="11.25" customHeight="1">
      <c r="B17" s="677" t="s">
        <v>265</v>
      </c>
      <c r="C17" s="678"/>
      <c r="D17" s="678"/>
      <c r="E17" s="678"/>
      <c r="F17" s="678"/>
      <c r="G17" s="678"/>
      <c r="H17" s="678"/>
      <c r="I17" s="678"/>
      <c r="J17" s="678"/>
      <c r="K17" s="678"/>
      <c r="L17" s="678"/>
      <c r="M17" s="678"/>
      <c r="N17" s="678"/>
      <c r="O17" s="678"/>
      <c r="P17" s="678"/>
      <c r="Q17" s="679"/>
      <c r="R17" s="680">
        <v>23768</v>
      </c>
      <c r="S17" s="681"/>
      <c r="T17" s="681"/>
      <c r="U17" s="681"/>
      <c r="V17" s="681"/>
      <c r="W17" s="681"/>
      <c r="X17" s="681"/>
      <c r="Y17" s="682"/>
      <c r="Z17" s="713">
        <v>0.2</v>
      </c>
      <c r="AA17" s="713"/>
      <c r="AB17" s="713"/>
      <c r="AC17" s="713"/>
      <c r="AD17" s="714">
        <v>23768</v>
      </c>
      <c r="AE17" s="714"/>
      <c r="AF17" s="714"/>
      <c r="AG17" s="714"/>
      <c r="AH17" s="714"/>
      <c r="AI17" s="714"/>
      <c r="AJ17" s="714"/>
      <c r="AK17" s="714"/>
      <c r="AL17" s="683">
        <v>0.5</v>
      </c>
      <c r="AM17" s="684"/>
      <c r="AN17" s="684"/>
      <c r="AO17" s="715"/>
      <c r="AP17" s="677" t="s">
        <v>266</v>
      </c>
      <c r="AQ17" s="678"/>
      <c r="AR17" s="678"/>
      <c r="AS17" s="678"/>
      <c r="AT17" s="678"/>
      <c r="AU17" s="678"/>
      <c r="AV17" s="678"/>
      <c r="AW17" s="678"/>
      <c r="AX17" s="678"/>
      <c r="AY17" s="678"/>
      <c r="AZ17" s="678"/>
      <c r="BA17" s="678"/>
      <c r="BB17" s="678"/>
      <c r="BC17" s="678"/>
      <c r="BD17" s="678"/>
      <c r="BE17" s="678"/>
      <c r="BF17" s="679"/>
      <c r="BG17" s="680" t="s">
        <v>128</v>
      </c>
      <c r="BH17" s="681"/>
      <c r="BI17" s="681"/>
      <c r="BJ17" s="681"/>
      <c r="BK17" s="681"/>
      <c r="BL17" s="681"/>
      <c r="BM17" s="681"/>
      <c r="BN17" s="682"/>
      <c r="BO17" s="713" t="s">
        <v>244</v>
      </c>
      <c r="BP17" s="713"/>
      <c r="BQ17" s="713"/>
      <c r="BR17" s="713"/>
      <c r="BS17" s="686" t="s">
        <v>244</v>
      </c>
      <c r="BT17" s="681"/>
      <c r="BU17" s="681"/>
      <c r="BV17" s="681"/>
      <c r="BW17" s="681"/>
      <c r="BX17" s="681"/>
      <c r="BY17" s="681"/>
      <c r="BZ17" s="681"/>
      <c r="CA17" s="681"/>
      <c r="CB17" s="726"/>
      <c r="CD17" s="727" t="s">
        <v>267</v>
      </c>
      <c r="CE17" s="724"/>
      <c r="CF17" s="724"/>
      <c r="CG17" s="724"/>
      <c r="CH17" s="724"/>
      <c r="CI17" s="724"/>
      <c r="CJ17" s="724"/>
      <c r="CK17" s="724"/>
      <c r="CL17" s="724"/>
      <c r="CM17" s="724"/>
      <c r="CN17" s="724"/>
      <c r="CO17" s="724"/>
      <c r="CP17" s="724"/>
      <c r="CQ17" s="725"/>
      <c r="CR17" s="680">
        <v>721308</v>
      </c>
      <c r="CS17" s="681"/>
      <c r="CT17" s="681"/>
      <c r="CU17" s="681"/>
      <c r="CV17" s="681"/>
      <c r="CW17" s="681"/>
      <c r="CX17" s="681"/>
      <c r="CY17" s="682"/>
      <c r="CZ17" s="713">
        <v>5.6</v>
      </c>
      <c r="DA17" s="713"/>
      <c r="DB17" s="713"/>
      <c r="DC17" s="713"/>
      <c r="DD17" s="686" t="s">
        <v>128</v>
      </c>
      <c r="DE17" s="681"/>
      <c r="DF17" s="681"/>
      <c r="DG17" s="681"/>
      <c r="DH17" s="681"/>
      <c r="DI17" s="681"/>
      <c r="DJ17" s="681"/>
      <c r="DK17" s="681"/>
      <c r="DL17" s="681"/>
      <c r="DM17" s="681"/>
      <c r="DN17" s="681"/>
      <c r="DO17" s="681"/>
      <c r="DP17" s="682"/>
      <c r="DQ17" s="686">
        <v>641956</v>
      </c>
      <c r="DR17" s="681"/>
      <c r="DS17" s="681"/>
      <c r="DT17" s="681"/>
      <c r="DU17" s="681"/>
      <c r="DV17" s="681"/>
      <c r="DW17" s="681"/>
      <c r="DX17" s="681"/>
      <c r="DY17" s="681"/>
      <c r="DZ17" s="681"/>
      <c r="EA17" s="681"/>
      <c r="EB17" s="681"/>
      <c r="EC17" s="726"/>
    </row>
    <row r="18" spans="2:133" ht="11.25" customHeight="1">
      <c r="B18" s="677" t="s">
        <v>268</v>
      </c>
      <c r="C18" s="678"/>
      <c r="D18" s="678"/>
      <c r="E18" s="678"/>
      <c r="F18" s="678"/>
      <c r="G18" s="678"/>
      <c r="H18" s="678"/>
      <c r="I18" s="678"/>
      <c r="J18" s="678"/>
      <c r="K18" s="678"/>
      <c r="L18" s="678"/>
      <c r="M18" s="678"/>
      <c r="N18" s="678"/>
      <c r="O18" s="678"/>
      <c r="P18" s="678"/>
      <c r="Q18" s="679"/>
      <c r="R18" s="680">
        <v>9814</v>
      </c>
      <c r="S18" s="681"/>
      <c r="T18" s="681"/>
      <c r="U18" s="681"/>
      <c r="V18" s="681"/>
      <c r="W18" s="681"/>
      <c r="X18" s="681"/>
      <c r="Y18" s="682"/>
      <c r="Z18" s="713">
        <v>0.1</v>
      </c>
      <c r="AA18" s="713"/>
      <c r="AB18" s="713"/>
      <c r="AC18" s="713"/>
      <c r="AD18" s="714">
        <v>9814</v>
      </c>
      <c r="AE18" s="714"/>
      <c r="AF18" s="714"/>
      <c r="AG18" s="714"/>
      <c r="AH18" s="714"/>
      <c r="AI18" s="714"/>
      <c r="AJ18" s="714"/>
      <c r="AK18" s="714"/>
      <c r="AL18" s="683">
        <v>0.2</v>
      </c>
      <c r="AM18" s="684"/>
      <c r="AN18" s="684"/>
      <c r="AO18" s="715"/>
      <c r="AP18" s="677" t="s">
        <v>269</v>
      </c>
      <c r="AQ18" s="678"/>
      <c r="AR18" s="678"/>
      <c r="AS18" s="678"/>
      <c r="AT18" s="678"/>
      <c r="AU18" s="678"/>
      <c r="AV18" s="678"/>
      <c r="AW18" s="678"/>
      <c r="AX18" s="678"/>
      <c r="AY18" s="678"/>
      <c r="AZ18" s="678"/>
      <c r="BA18" s="678"/>
      <c r="BB18" s="678"/>
      <c r="BC18" s="678"/>
      <c r="BD18" s="678"/>
      <c r="BE18" s="678"/>
      <c r="BF18" s="679"/>
      <c r="BG18" s="680" t="s">
        <v>244</v>
      </c>
      <c r="BH18" s="681"/>
      <c r="BI18" s="681"/>
      <c r="BJ18" s="681"/>
      <c r="BK18" s="681"/>
      <c r="BL18" s="681"/>
      <c r="BM18" s="681"/>
      <c r="BN18" s="682"/>
      <c r="BO18" s="713" t="s">
        <v>128</v>
      </c>
      <c r="BP18" s="713"/>
      <c r="BQ18" s="713"/>
      <c r="BR18" s="713"/>
      <c r="BS18" s="686" t="s">
        <v>128</v>
      </c>
      <c r="BT18" s="681"/>
      <c r="BU18" s="681"/>
      <c r="BV18" s="681"/>
      <c r="BW18" s="681"/>
      <c r="BX18" s="681"/>
      <c r="BY18" s="681"/>
      <c r="BZ18" s="681"/>
      <c r="CA18" s="681"/>
      <c r="CB18" s="726"/>
      <c r="CD18" s="727" t="s">
        <v>270</v>
      </c>
      <c r="CE18" s="724"/>
      <c r="CF18" s="724"/>
      <c r="CG18" s="724"/>
      <c r="CH18" s="724"/>
      <c r="CI18" s="724"/>
      <c r="CJ18" s="724"/>
      <c r="CK18" s="724"/>
      <c r="CL18" s="724"/>
      <c r="CM18" s="724"/>
      <c r="CN18" s="724"/>
      <c r="CO18" s="724"/>
      <c r="CP18" s="724"/>
      <c r="CQ18" s="725"/>
      <c r="CR18" s="680" t="s">
        <v>128</v>
      </c>
      <c r="CS18" s="681"/>
      <c r="CT18" s="681"/>
      <c r="CU18" s="681"/>
      <c r="CV18" s="681"/>
      <c r="CW18" s="681"/>
      <c r="CX18" s="681"/>
      <c r="CY18" s="682"/>
      <c r="CZ18" s="713" t="s">
        <v>128</v>
      </c>
      <c r="DA18" s="713"/>
      <c r="DB18" s="713"/>
      <c r="DC18" s="713"/>
      <c r="DD18" s="686" t="s">
        <v>128</v>
      </c>
      <c r="DE18" s="681"/>
      <c r="DF18" s="681"/>
      <c r="DG18" s="681"/>
      <c r="DH18" s="681"/>
      <c r="DI18" s="681"/>
      <c r="DJ18" s="681"/>
      <c r="DK18" s="681"/>
      <c r="DL18" s="681"/>
      <c r="DM18" s="681"/>
      <c r="DN18" s="681"/>
      <c r="DO18" s="681"/>
      <c r="DP18" s="682"/>
      <c r="DQ18" s="686" t="s">
        <v>128</v>
      </c>
      <c r="DR18" s="681"/>
      <c r="DS18" s="681"/>
      <c r="DT18" s="681"/>
      <c r="DU18" s="681"/>
      <c r="DV18" s="681"/>
      <c r="DW18" s="681"/>
      <c r="DX18" s="681"/>
      <c r="DY18" s="681"/>
      <c r="DZ18" s="681"/>
      <c r="EA18" s="681"/>
      <c r="EB18" s="681"/>
      <c r="EC18" s="726"/>
    </row>
    <row r="19" spans="2:133" ht="11.25" customHeight="1">
      <c r="B19" s="677" t="s">
        <v>271</v>
      </c>
      <c r="C19" s="678"/>
      <c r="D19" s="678"/>
      <c r="E19" s="678"/>
      <c r="F19" s="678"/>
      <c r="G19" s="678"/>
      <c r="H19" s="678"/>
      <c r="I19" s="678"/>
      <c r="J19" s="678"/>
      <c r="K19" s="678"/>
      <c r="L19" s="678"/>
      <c r="M19" s="678"/>
      <c r="N19" s="678"/>
      <c r="O19" s="678"/>
      <c r="P19" s="678"/>
      <c r="Q19" s="679"/>
      <c r="R19" s="680">
        <v>6366</v>
      </c>
      <c r="S19" s="681"/>
      <c r="T19" s="681"/>
      <c r="U19" s="681"/>
      <c r="V19" s="681"/>
      <c r="W19" s="681"/>
      <c r="X19" s="681"/>
      <c r="Y19" s="682"/>
      <c r="Z19" s="713">
        <v>0</v>
      </c>
      <c r="AA19" s="713"/>
      <c r="AB19" s="713"/>
      <c r="AC19" s="713"/>
      <c r="AD19" s="714">
        <v>6366</v>
      </c>
      <c r="AE19" s="714"/>
      <c r="AF19" s="714"/>
      <c r="AG19" s="714"/>
      <c r="AH19" s="714"/>
      <c r="AI19" s="714"/>
      <c r="AJ19" s="714"/>
      <c r="AK19" s="714"/>
      <c r="AL19" s="683">
        <v>0.1</v>
      </c>
      <c r="AM19" s="684"/>
      <c r="AN19" s="684"/>
      <c r="AO19" s="715"/>
      <c r="AP19" s="677" t="s">
        <v>272</v>
      </c>
      <c r="AQ19" s="678"/>
      <c r="AR19" s="678"/>
      <c r="AS19" s="678"/>
      <c r="AT19" s="678"/>
      <c r="AU19" s="678"/>
      <c r="AV19" s="678"/>
      <c r="AW19" s="678"/>
      <c r="AX19" s="678"/>
      <c r="AY19" s="678"/>
      <c r="AZ19" s="678"/>
      <c r="BA19" s="678"/>
      <c r="BB19" s="678"/>
      <c r="BC19" s="678"/>
      <c r="BD19" s="678"/>
      <c r="BE19" s="678"/>
      <c r="BF19" s="679"/>
      <c r="BG19" s="680">
        <v>154508</v>
      </c>
      <c r="BH19" s="681"/>
      <c r="BI19" s="681"/>
      <c r="BJ19" s="681"/>
      <c r="BK19" s="681"/>
      <c r="BL19" s="681"/>
      <c r="BM19" s="681"/>
      <c r="BN19" s="682"/>
      <c r="BO19" s="713">
        <v>4.8</v>
      </c>
      <c r="BP19" s="713"/>
      <c r="BQ19" s="713"/>
      <c r="BR19" s="713"/>
      <c r="BS19" s="686" t="s">
        <v>128</v>
      </c>
      <c r="BT19" s="681"/>
      <c r="BU19" s="681"/>
      <c r="BV19" s="681"/>
      <c r="BW19" s="681"/>
      <c r="BX19" s="681"/>
      <c r="BY19" s="681"/>
      <c r="BZ19" s="681"/>
      <c r="CA19" s="681"/>
      <c r="CB19" s="726"/>
      <c r="CD19" s="727" t="s">
        <v>273</v>
      </c>
      <c r="CE19" s="724"/>
      <c r="CF19" s="724"/>
      <c r="CG19" s="724"/>
      <c r="CH19" s="724"/>
      <c r="CI19" s="724"/>
      <c r="CJ19" s="724"/>
      <c r="CK19" s="724"/>
      <c r="CL19" s="724"/>
      <c r="CM19" s="724"/>
      <c r="CN19" s="724"/>
      <c r="CO19" s="724"/>
      <c r="CP19" s="724"/>
      <c r="CQ19" s="725"/>
      <c r="CR19" s="680" t="s">
        <v>128</v>
      </c>
      <c r="CS19" s="681"/>
      <c r="CT19" s="681"/>
      <c r="CU19" s="681"/>
      <c r="CV19" s="681"/>
      <c r="CW19" s="681"/>
      <c r="CX19" s="681"/>
      <c r="CY19" s="682"/>
      <c r="CZ19" s="713" t="s">
        <v>244</v>
      </c>
      <c r="DA19" s="713"/>
      <c r="DB19" s="713"/>
      <c r="DC19" s="713"/>
      <c r="DD19" s="686" t="s">
        <v>128</v>
      </c>
      <c r="DE19" s="681"/>
      <c r="DF19" s="681"/>
      <c r="DG19" s="681"/>
      <c r="DH19" s="681"/>
      <c r="DI19" s="681"/>
      <c r="DJ19" s="681"/>
      <c r="DK19" s="681"/>
      <c r="DL19" s="681"/>
      <c r="DM19" s="681"/>
      <c r="DN19" s="681"/>
      <c r="DO19" s="681"/>
      <c r="DP19" s="682"/>
      <c r="DQ19" s="686" t="s">
        <v>137</v>
      </c>
      <c r="DR19" s="681"/>
      <c r="DS19" s="681"/>
      <c r="DT19" s="681"/>
      <c r="DU19" s="681"/>
      <c r="DV19" s="681"/>
      <c r="DW19" s="681"/>
      <c r="DX19" s="681"/>
      <c r="DY19" s="681"/>
      <c r="DZ19" s="681"/>
      <c r="EA19" s="681"/>
      <c r="EB19" s="681"/>
      <c r="EC19" s="726"/>
    </row>
    <row r="20" spans="2:133" ht="11.25" customHeight="1">
      <c r="B20" s="677" t="s">
        <v>274</v>
      </c>
      <c r="C20" s="678"/>
      <c r="D20" s="678"/>
      <c r="E20" s="678"/>
      <c r="F20" s="678"/>
      <c r="G20" s="678"/>
      <c r="H20" s="678"/>
      <c r="I20" s="678"/>
      <c r="J20" s="678"/>
      <c r="K20" s="678"/>
      <c r="L20" s="678"/>
      <c r="M20" s="678"/>
      <c r="N20" s="678"/>
      <c r="O20" s="678"/>
      <c r="P20" s="678"/>
      <c r="Q20" s="679"/>
      <c r="R20" s="680">
        <v>2425</v>
      </c>
      <c r="S20" s="681"/>
      <c r="T20" s="681"/>
      <c r="U20" s="681"/>
      <c r="V20" s="681"/>
      <c r="W20" s="681"/>
      <c r="X20" s="681"/>
      <c r="Y20" s="682"/>
      <c r="Z20" s="713">
        <v>0</v>
      </c>
      <c r="AA20" s="713"/>
      <c r="AB20" s="713"/>
      <c r="AC20" s="713"/>
      <c r="AD20" s="714">
        <v>2425</v>
      </c>
      <c r="AE20" s="714"/>
      <c r="AF20" s="714"/>
      <c r="AG20" s="714"/>
      <c r="AH20" s="714"/>
      <c r="AI20" s="714"/>
      <c r="AJ20" s="714"/>
      <c r="AK20" s="714"/>
      <c r="AL20" s="683">
        <v>0</v>
      </c>
      <c r="AM20" s="684"/>
      <c r="AN20" s="684"/>
      <c r="AO20" s="715"/>
      <c r="AP20" s="677" t="s">
        <v>275</v>
      </c>
      <c r="AQ20" s="678"/>
      <c r="AR20" s="678"/>
      <c r="AS20" s="678"/>
      <c r="AT20" s="678"/>
      <c r="AU20" s="678"/>
      <c r="AV20" s="678"/>
      <c r="AW20" s="678"/>
      <c r="AX20" s="678"/>
      <c r="AY20" s="678"/>
      <c r="AZ20" s="678"/>
      <c r="BA20" s="678"/>
      <c r="BB20" s="678"/>
      <c r="BC20" s="678"/>
      <c r="BD20" s="678"/>
      <c r="BE20" s="678"/>
      <c r="BF20" s="679"/>
      <c r="BG20" s="680">
        <v>102017</v>
      </c>
      <c r="BH20" s="681"/>
      <c r="BI20" s="681"/>
      <c r="BJ20" s="681"/>
      <c r="BK20" s="681"/>
      <c r="BL20" s="681"/>
      <c r="BM20" s="681"/>
      <c r="BN20" s="682"/>
      <c r="BO20" s="713">
        <v>3.2</v>
      </c>
      <c r="BP20" s="713"/>
      <c r="BQ20" s="713"/>
      <c r="BR20" s="713"/>
      <c r="BS20" s="686" t="s">
        <v>128</v>
      </c>
      <c r="BT20" s="681"/>
      <c r="BU20" s="681"/>
      <c r="BV20" s="681"/>
      <c r="BW20" s="681"/>
      <c r="BX20" s="681"/>
      <c r="BY20" s="681"/>
      <c r="BZ20" s="681"/>
      <c r="CA20" s="681"/>
      <c r="CB20" s="726"/>
      <c r="CD20" s="727" t="s">
        <v>276</v>
      </c>
      <c r="CE20" s="724"/>
      <c r="CF20" s="724"/>
      <c r="CG20" s="724"/>
      <c r="CH20" s="724"/>
      <c r="CI20" s="724"/>
      <c r="CJ20" s="724"/>
      <c r="CK20" s="724"/>
      <c r="CL20" s="724"/>
      <c r="CM20" s="724"/>
      <c r="CN20" s="724"/>
      <c r="CO20" s="724"/>
      <c r="CP20" s="724"/>
      <c r="CQ20" s="725"/>
      <c r="CR20" s="680">
        <v>12914539</v>
      </c>
      <c r="CS20" s="681"/>
      <c r="CT20" s="681"/>
      <c r="CU20" s="681"/>
      <c r="CV20" s="681"/>
      <c r="CW20" s="681"/>
      <c r="CX20" s="681"/>
      <c r="CY20" s="682"/>
      <c r="CZ20" s="713">
        <v>100</v>
      </c>
      <c r="DA20" s="713"/>
      <c r="DB20" s="713"/>
      <c r="DC20" s="713"/>
      <c r="DD20" s="686">
        <v>3161360</v>
      </c>
      <c r="DE20" s="681"/>
      <c r="DF20" s="681"/>
      <c r="DG20" s="681"/>
      <c r="DH20" s="681"/>
      <c r="DI20" s="681"/>
      <c r="DJ20" s="681"/>
      <c r="DK20" s="681"/>
      <c r="DL20" s="681"/>
      <c r="DM20" s="681"/>
      <c r="DN20" s="681"/>
      <c r="DO20" s="681"/>
      <c r="DP20" s="682"/>
      <c r="DQ20" s="686">
        <v>6784901</v>
      </c>
      <c r="DR20" s="681"/>
      <c r="DS20" s="681"/>
      <c r="DT20" s="681"/>
      <c r="DU20" s="681"/>
      <c r="DV20" s="681"/>
      <c r="DW20" s="681"/>
      <c r="DX20" s="681"/>
      <c r="DY20" s="681"/>
      <c r="DZ20" s="681"/>
      <c r="EA20" s="681"/>
      <c r="EB20" s="681"/>
      <c r="EC20" s="726"/>
    </row>
    <row r="21" spans="2:133" ht="11.25" customHeight="1">
      <c r="B21" s="677" t="s">
        <v>277</v>
      </c>
      <c r="C21" s="678"/>
      <c r="D21" s="678"/>
      <c r="E21" s="678"/>
      <c r="F21" s="678"/>
      <c r="G21" s="678"/>
      <c r="H21" s="678"/>
      <c r="I21" s="678"/>
      <c r="J21" s="678"/>
      <c r="K21" s="678"/>
      <c r="L21" s="678"/>
      <c r="M21" s="678"/>
      <c r="N21" s="678"/>
      <c r="O21" s="678"/>
      <c r="P21" s="678"/>
      <c r="Q21" s="679"/>
      <c r="R21" s="680">
        <v>1023</v>
      </c>
      <c r="S21" s="681"/>
      <c r="T21" s="681"/>
      <c r="U21" s="681"/>
      <c r="V21" s="681"/>
      <c r="W21" s="681"/>
      <c r="X21" s="681"/>
      <c r="Y21" s="682"/>
      <c r="Z21" s="713">
        <v>0</v>
      </c>
      <c r="AA21" s="713"/>
      <c r="AB21" s="713"/>
      <c r="AC21" s="713"/>
      <c r="AD21" s="714">
        <v>1023</v>
      </c>
      <c r="AE21" s="714"/>
      <c r="AF21" s="714"/>
      <c r="AG21" s="714"/>
      <c r="AH21" s="714"/>
      <c r="AI21" s="714"/>
      <c r="AJ21" s="714"/>
      <c r="AK21" s="714"/>
      <c r="AL21" s="683">
        <v>0</v>
      </c>
      <c r="AM21" s="684"/>
      <c r="AN21" s="684"/>
      <c r="AO21" s="715"/>
      <c r="AP21" s="775" t="s">
        <v>278</v>
      </c>
      <c r="AQ21" s="782"/>
      <c r="AR21" s="782"/>
      <c r="AS21" s="782"/>
      <c r="AT21" s="782"/>
      <c r="AU21" s="782"/>
      <c r="AV21" s="782"/>
      <c r="AW21" s="782"/>
      <c r="AX21" s="782"/>
      <c r="AY21" s="782"/>
      <c r="AZ21" s="782"/>
      <c r="BA21" s="782"/>
      <c r="BB21" s="782"/>
      <c r="BC21" s="782"/>
      <c r="BD21" s="782"/>
      <c r="BE21" s="782"/>
      <c r="BF21" s="777"/>
      <c r="BG21" s="680">
        <v>14248</v>
      </c>
      <c r="BH21" s="681"/>
      <c r="BI21" s="681"/>
      <c r="BJ21" s="681"/>
      <c r="BK21" s="681"/>
      <c r="BL21" s="681"/>
      <c r="BM21" s="681"/>
      <c r="BN21" s="682"/>
      <c r="BO21" s="713">
        <v>0.4</v>
      </c>
      <c r="BP21" s="713"/>
      <c r="BQ21" s="713"/>
      <c r="BR21" s="713"/>
      <c r="BS21" s="686" t="s">
        <v>128</v>
      </c>
      <c r="BT21" s="681"/>
      <c r="BU21" s="681"/>
      <c r="BV21" s="681"/>
      <c r="BW21" s="681"/>
      <c r="BX21" s="681"/>
      <c r="BY21" s="681"/>
      <c r="BZ21" s="681"/>
      <c r="CA21" s="681"/>
      <c r="CB21" s="726"/>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c r="B22" s="677" t="s">
        <v>279</v>
      </c>
      <c r="C22" s="678"/>
      <c r="D22" s="678"/>
      <c r="E22" s="678"/>
      <c r="F22" s="678"/>
      <c r="G22" s="678"/>
      <c r="H22" s="678"/>
      <c r="I22" s="678"/>
      <c r="J22" s="678"/>
      <c r="K22" s="678"/>
      <c r="L22" s="678"/>
      <c r="M22" s="678"/>
      <c r="N22" s="678"/>
      <c r="O22" s="678"/>
      <c r="P22" s="678"/>
      <c r="Q22" s="679"/>
      <c r="R22" s="680">
        <v>1934930</v>
      </c>
      <c r="S22" s="681"/>
      <c r="T22" s="681"/>
      <c r="U22" s="681"/>
      <c r="V22" s="681"/>
      <c r="W22" s="681"/>
      <c r="X22" s="681"/>
      <c r="Y22" s="682"/>
      <c r="Z22" s="713">
        <v>14.7</v>
      </c>
      <c r="AA22" s="713"/>
      <c r="AB22" s="713"/>
      <c r="AC22" s="713"/>
      <c r="AD22" s="714">
        <v>1539240</v>
      </c>
      <c r="AE22" s="714"/>
      <c r="AF22" s="714"/>
      <c r="AG22" s="714"/>
      <c r="AH22" s="714"/>
      <c r="AI22" s="714"/>
      <c r="AJ22" s="714"/>
      <c r="AK22" s="714"/>
      <c r="AL22" s="683">
        <v>29.5</v>
      </c>
      <c r="AM22" s="684"/>
      <c r="AN22" s="684"/>
      <c r="AO22" s="715"/>
      <c r="AP22" s="775" t="s">
        <v>280</v>
      </c>
      <c r="AQ22" s="782"/>
      <c r="AR22" s="782"/>
      <c r="AS22" s="782"/>
      <c r="AT22" s="782"/>
      <c r="AU22" s="782"/>
      <c r="AV22" s="782"/>
      <c r="AW22" s="782"/>
      <c r="AX22" s="782"/>
      <c r="AY22" s="782"/>
      <c r="AZ22" s="782"/>
      <c r="BA22" s="782"/>
      <c r="BB22" s="782"/>
      <c r="BC22" s="782"/>
      <c r="BD22" s="782"/>
      <c r="BE22" s="782"/>
      <c r="BF22" s="777"/>
      <c r="BG22" s="680" t="s">
        <v>128</v>
      </c>
      <c r="BH22" s="681"/>
      <c r="BI22" s="681"/>
      <c r="BJ22" s="681"/>
      <c r="BK22" s="681"/>
      <c r="BL22" s="681"/>
      <c r="BM22" s="681"/>
      <c r="BN22" s="682"/>
      <c r="BO22" s="713" t="s">
        <v>128</v>
      </c>
      <c r="BP22" s="713"/>
      <c r="BQ22" s="713"/>
      <c r="BR22" s="713"/>
      <c r="BS22" s="686" t="s">
        <v>137</v>
      </c>
      <c r="BT22" s="681"/>
      <c r="BU22" s="681"/>
      <c r="BV22" s="681"/>
      <c r="BW22" s="681"/>
      <c r="BX22" s="681"/>
      <c r="BY22" s="681"/>
      <c r="BZ22" s="681"/>
      <c r="CA22" s="681"/>
      <c r="CB22" s="726"/>
      <c r="CD22" s="784" t="s">
        <v>281</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c r="B23" s="677" t="s">
        <v>282</v>
      </c>
      <c r="C23" s="678"/>
      <c r="D23" s="678"/>
      <c r="E23" s="678"/>
      <c r="F23" s="678"/>
      <c r="G23" s="678"/>
      <c r="H23" s="678"/>
      <c r="I23" s="678"/>
      <c r="J23" s="678"/>
      <c r="K23" s="678"/>
      <c r="L23" s="678"/>
      <c r="M23" s="678"/>
      <c r="N23" s="678"/>
      <c r="O23" s="678"/>
      <c r="P23" s="678"/>
      <c r="Q23" s="679"/>
      <c r="R23" s="680">
        <v>1539240</v>
      </c>
      <c r="S23" s="681"/>
      <c r="T23" s="681"/>
      <c r="U23" s="681"/>
      <c r="V23" s="681"/>
      <c r="W23" s="681"/>
      <c r="X23" s="681"/>
      <c r="Y23" s="682"/>
      <c r="Z23" s="713">
        <v>11.7</v>
      </c>
      <c r="AA23" s="713"/>
      <c r="AB23" s="713"/>
      <c r="AC23" s="713"/>
      <c r="AD23" s="714">
        <v>1539240</v>
      </c>
      <c r="AE23" s="714"/>
      <c r="AF23" s="714"/>
      <c r="AG23" s="714"/>
      <c r="AH23" s="714"/>
      <c r="AI23" s="714"/>
      <c r="AJ23" s="714"/>
      <c r="AK23" s="714"/>
      <c r="AL23" s="683">
        <v>29.5</v>
      </c>
      <c r="AM23" s="684"/>
      <c r="AN23" s="684"/>
      <c r="AO23" s="715"/>
      <c r="AP23" s="775" t="s">
        <v>283</v>
      </c>
      <c r="AQ23" s="782"/>
      <c r="AR23" s="782"/>
      <c r="AS23" s="782"/>
      <c r="AT23" s="782"/>
      <c r="AU23" s="782"/>
      <c r="AV23" s="782"/>
      <c r="AW23" s="782"/>
      <c r="AX23" s="782"/>
      <c r="AY23" s="782"/>
      <c r="AZ23" s="782"/>
      <c r="BA23" s="782"/>
      <c r="BB23" s="782"/>
      <c r="BC23" s="782"/>
      <c r="BD23" s="782"/>
      <c r="BE23" s="782"/>
      <c r="BF23" s="777"/>
      <c r="BG23" s="680">
        <v>87769</v>
      </c>
      <c r="BH23" s="681"/>
      <c r="BI23" s="681"/>
      <c r="BJ23" s="681"/>
      <c r="BK23" s="681"/>
      <c r="BL23" s="681"/>
      <c r="BM23" s="681"/>
      <c r="BN23" s="682"/>
      <c r="BO23" s="713">
        <v>2.7</v>
      </c>
      <c r="BP23" s="713"/>
      <c r="BQ23" s="713"/>
      <c r="BR23" s="713"/>
      <c r="BS23" s="686" t="s">
        <v>128</v>
      </c>
      <c r="BT23" s="681"/>
      <c r="BU23" s="681"/>
      <c r="BV23" s="681"/>
      <c r="BW23" s="681"/>
      <c r="BX23" s="681"/>
      <c r="BY23" s="681"/>
      <c r="BZ23" s="681"/>
      <c r="CA23" s="681"/>
      <c r="CB23" s="726"/>
      <c r="CD23" s="784" t="s">
        <v>222</v>
      </c>
      <c r="CE23" s="785"/>
      <c r="CF23" s="785"/>
      <c r="CG23" s="785"/>
      <c r="CH23" s="785"/>
      <c r="CI23" s="785"/>
      <c r="CJ23" s="785"/>
      <c r="CK23" s="785"/>
      <c r="CL23" s="785"/>
      <c r="CM23" s="785"/>
      <c r="CN23" s="785"/>
      <c r="CO23" s="785"/>
      <c r="CP23" s="785"/>
      <c r="CQ23" s="786"/>
      <c r="CR23" s="784" t="s">
        <v>284</v>
      </c>
      <c r="CS23" s="785"/>
      <c r="CT23" s="785"/>
      <c r="CU23" s="785"/>
      <c r="CV23" s="785"/>
      <c r="CW23" s="785"/>
      <c r="CX23" s="785"/>
      <c r="CY23" s="786"/>
      <c r="CZ23" s="784" t="s">
        <v>285</v>
      </c>
      <c r="DA23" s="785"/>
      <c r="DB23" s="785"/>
      <c r="DC23" s="786"/>
      <c r="DD23" s="784" t="s">
        <v>286</v>
      </c>
      <c r="DE23" s="785"/>
      <c r="DF23" s="785"/>
      <c r="DG23" s="785"/>
      <c r="DH23" s="785"/>
      <c r="DI23" s="785"/>
      <c r="DJ23" s="785"/>
      <c r="DK23" s="786"/>
      <c r="DL23" s="793" t="s">
        <v>287</v>
      </c>
      <c r="DM23" s="794"/>
      <c r="DN23" s="794"/>
      <c r="DO23" s="794"/>
      <c r="DP23" s="794"/>
      <c r="DQ23" s="794"/>
      <c r="DR23" s="794"/>
      <c r="DS23" s="794"/>
      <c r="DT23" s="794"/>
      <c r="DU23" s="794"/>
      <c r="DV23" s="795"/>
      <c r="DW23" s="784" t="s">
        <v>288</v>
      </c>
      <c r="DX23" s="785"/>
      <c r="DY23" s="785"/>
      <c r="DZ23" s="785"/>
      <c r="EA23" s="785"/>
      <c r="EB23" s="785"/>
      <c r="EC23" s="786"/>
    </row>
    <row r="24" spans="2:133" ht="11.25" customHeight="1">
      <c r="B24" s="677" t="s">
        <v>289</v>
      </c>
      <c r="C24" s="678"/>
      <c r="D24" s="678"/>
      <c r="E24" s="678"/>
      <c r="F24" s="678"/>
      <c r="G24" s="678"/>
      <c r="H24" s="678"/>
      <c r="I24" s="678"/>
      <c r="J24" s="678"/>
      <c r="K24" s="678"/>
      <c r="L24" s="678"/>
      <c r="M24" s="678"/>
      <c r="N24" s="678"/>
      <c r="O24" s="678"/>
      <c r="P24" s="678"/>
      <c r="Q24" s="679"/>
      <c r="R24" s="680">
        <v>395690</v>
      </c>
      <c r="S24" s="681"/>
      <c r="T24" s="681"/>
      <c r="U24" s="681"/>
      <c r="V24" s="681"/>
      <c r="W24" s="681"/>
      <c r="X24" s="681"/>
      <c r="Y24" s="682"/>
      <c r="Z24" s="713">
        <v>3</v>
      </c>
      <c r="AA24" s="713"/>
      <c r="AB24" s="713"/>
      <c r="AC24" s="713"/>
      <c r="AD24" s="714" t="s">
        <v>128</v>
      </c>
      <c r="AE24" s="714"/>
      <c r="AF24" s="714"/>
      <c r="AG24" s="714"/>
      <c r="AH24" s="714"/>
      <c r="AI24" s="714"/>
      <c r="AJ24" s="714"/>
      <c r="AK24" s="714"/>
      <c r="AL24" s="683" t="s">
        <v>128</v>
      </c>
      <c r="AM24" s="684"/>
      <c r="AN24" s="684"/>
      <c r="AO24" s="715"/>
      <c r="AP24" s="775" t="s">
        <v>290</v>
      </c>
      <c r="AQ24" s="782"/>
      <c r="AR24" s="782"/>
      <c r="AS24" s="782"/>
      <c r="AT24" s="782"/>
      <c r="AU24" s="782"/>
      <c r="AV24" s="782"/>
      <c r="AW24" s="782"/>
      <c r="AX24" s="782"/>
      <c r="AY24" s="782"/>
      <c r="AZ24" s="782"/>
      <c r="BA24" s="782"/>
      <c r="BB24" s="782"/>
      <c r="BC24" s="782"/>
      <c r="BD24" s="782"/>
      <c r="BE24" s="782"/>
      <c r="BF24" s="777"/>
      <c r="BG24" s="680" t="s">
        <v>128</v>
      </c>
      <c r="BH24" s="681"/>
      <c r="BI24" s="681"/>
      <c r="BJ24" s="681"/>
      <c r="BK24" s="681"/>
      <c r="BL24" s="681"/>
      <c r="BM24" s="681"/>
      <c r="BN24" s="682"/>
      <c r="BO24" s="713" t="s">
        <v>128</v>
      </c>
      <c r="BP24" s="713"/>
      <c r="BQ24" s="713"/>
      <c r="BR24" s="713"/>
      <c r="BS24" s="686" t="s">
        <v>128</v>
      </c>
      <c r="BT24" s="681"/>
      <c r="BU24" s="681"/>
      <c r="BV24" s="681"/>
      <c r="BW24" s="681"/>
      <c r="BX24" s="681"/>
      <c r="BY24" s="681"/>
      <c r="BZ24" s="681"/>
      <c r="CA24" s="681"/>
      <c r="CB24" s="726"/>
      <c r="CD24" s="738" t="s">
        <v>291</v>
      </c>
      <c r="CE24" s="739"/>
      <c r="CF24" s="739"/>
      <c r="CG24" s="739"/>
      <c r="CH24" s="739"/>
      <c r="CI24" s="739"/>
      <c r="CJ24" s="739"/>
      <c r="CK24" s="739"/>
      <c r="CL24" s="739"/>
      <c r="CM24" s="739"/>
      <c r="CN24" s="739"/>
      <c r="CO24" s="739"/>
      <c r="CP24" s="739"/>
      <c r="CQ24" s="740"/>
      <c r="CR24" s="735">
        <v>3370814</v>
      </c>
      <c r="CS24" s="736"/>
      <c r="CT24" s="736"/>
      <c r="CU24" s="736"/>
      <c r="CV24" s="736"/>
      <c r="CW24" s="736"/>
      <c r="CX24" s="736"/>
      <c r="CY24" s="779"/>
      <c r="CZ24" s="780">
        <v>26.1</v>
      </c>
      <c r="DA24" s="753"/>
      <c r="DB24" s="753"/>
      <c r="DC24" s="783"/>
      <c r="DD24" s="778">
        <v>2460570</v>
      </c>
      <c r="DE24" s="736"/>
      <c r="DF24" s="736"/>
      <c r="DG24" s="736"/>
      <c r="DH24" s="736"/>
      <c r="DI24" s="736"/>
      <c r="DJ24" s="736"/>
      <c r="DK24" s="779"/>
      <c r="DL24" s="778">
        <v>2334827</v>
      </c>
      <c r="DM24" s="736"/>
      <c r="DN24" s="736"/>
      <c r="DO24" s="736"/>
      <c r="DP24" s="736"/>
      <c r="DQ24" s="736"/>
      <c r="DR24" s="736"/>
      <c r="DS24" s="736"/>
      <c r="DT24" s="736"/>
      <c r="DU24" s="736"/>
      <c r="DV24" s="779"/>
      <c r="DW24" s="780">
        <v>43</v>
      </c>
      <c r="DX24" s="753"/>
      <c r="DY24" s="753"/>
      <c r="DZ24" s="753"/>
      <c r="EA24" s="753"/>
      <c r="EB24" s="753"/>
      <c r="EC24" s="781"/>
    </row>
    <row r="25" spans="2:133" ht="11.25" customHeight="1">
      <c r="B25" s="677" t="s">
        <v>292</v>
      </c>
      <c r="C25" s="678"/>
      <c r="D25" s="678"/>
      <c r="E25" s="678"/>
      <c r="F25" s="678"/>
      <c r="G25" s="678"/>
      <c r="H25" s="678"/>
      <c r="I25" s="678"/>
      <c r="J25" s="678"/>
      <c r="K25" s="678"/>
      <c r="L25" s="678"/>
      <c r="M25" s="678"/>
      <c r="N25" s="678"/>
      <c r="O25" s="678"/>
      <c r="P25" s="678"/>
      <c r="Q25" s="679"/>
      <c r="R25" s="680" t="s">
        <v>244</v>
      </c>
      <c r="S25" s="681"/>
      <c r="T25" s="681"/>
      <c r="U25" s="681"/>
      <c r="V25" s="681"/>
      <c r="W25" s="681"/>
      <c r="X25" s="681"/>
      <c r="Y25" s="682"/>
      <c r="Z25" s="713" t="s">
        <v>137</v>
      </c>
      <c r="AA25" s="713"/>
      <c r="AB25" s="713"/>
      <c r="AC25" s="713"/>
      <c r="AD25" s="714" t="s">
        <v>128</v>
      </c>
      <c r="AE25" s="714"/>
      <c r="AF25" s="714"/>
      <c r="AG25" s="714"/>
      <c r="AH25" s="714"/>
      <c r="AI25" s="714"/>
      <c r="AJ25" s="714"/>
      <c r="AK25" s="714"/>
      <c r="AL25" s="683" t="s">
        <v>128</v>
      </c>
      <c r="AM25" s="684"/>
      <c r="AN25" s="684"/>
      <c r="AO25" s="715"/>
      <c r="AP25" s="775" t="s">
        <v>293</v>
      </c>
      <c r="AQ25" s="782"/>
      <c r="AR25" s="782"/>
      <c r="AS25" s="782"/>
      <c r="AT25" s="782"/>
      <c r="AU25" s="782"/>
      <c r="AV25" s="782"/>
      <c r="AW25" s="782"/>
      <c r="AX25" s="782"/>
      <c r="AY25" s="782"/>
      <c r="AZ25" s="782"/>
      <c r="BA25" s="782"/>
      <c r="BB25" s="782"/>
      <c r="BC25" s="782"/>
      <c r="BD25" s="782"/>
      <c r="BE25" s="782"/>
      <c r="BF25" s="777"/>
      <c r="BG25" s="680">
        <v>52491</v>
      </c>
      <c r="BH25" s="681"/>
      <c r="BI25" s="681"/>
      <c r="BJ25" s="681"/>
      <c r="BK25" s="681"/>
      <c r="BL25" s="681"/>
      <c r="BM25" s="681"/>
      <c r="BN25" s="682"/>
      <c r="BO25" s="713">
        <v>1.6</v>
      </c>
      <c r="BP25" s="713"/>
      <c r="BQ25" s="713"/>
      <c r="BR25" s="713"/>
      <c r="BS25" s="686" t="s">
        <v>128</v>
      </c>
      <c r="BT25" s="681"/>
      <c r="BU25" s="681"/>
      <c r="BV25" s="681"/>
      <c r="BW25" s="681"/>
      <c r="BX25" s="681"/>
      <c r="BY25" s="681"/>
      <c r="BZ25" s="681"/>
      <c r="CA25" s="681"/>
      <c r="CB25" s="726"/>
      <c r="CD25" s="727" t="s">
        <v>294</v>
      </c>
      <c r="CE25" s="724"/>
      <c r="CF25" s="724"/>
      <c r="CG25" s="724"/>
      <c r="CH25" s="724"/>
      <c r="CI25" s="724"/>
      <c r="CJ25" s="724"/>
      <c r="CK25" s="724"/>
      <c r="CL25" s="724"/>
      <c r="CM25" s="724"/>
      <c r="CN25" s="724"/>
      <c r="CO25" s="724"/>
      <c r="CP25" s="724"/>
      <c r="CQ25" s="725"/>
      <c r="CR25" s="680">
        <v>1565644</v>
      </c>
      <c r="CS25" s="699"/>
      <c r="CT25" s="699"/>
      <c r="CU25" s="699"/>
      <c r="CV25" s="699"/>
      <c r="CW25" s="699"/>
      <c r="CX25" s="699"/>
      <c r="CY25" s="700"/>
      <c r="CZ25" s="683">
        <v>12.1</v>
      </c>
      <c r="DA25" s="701"/>
      <c r="DB25" s="701"/>
      <c r="DC25" s="702"/>
      <c r="DD25" s="686">
        <v>1435419</v>
      </c>
      <c r="DE25" s="699"/>
      <c r="DF25" s="699"/>
      <c r="DG25" s="699"/>
      <c r="DH25" s="699"/>
      <c r="DI25" s="699"/>
      <c r="DJ25" s="699"/>
      <c r="DK25" s="700"/>
      <c r="DL25" s="686">
        <v>1351040</v>
      </c>
      <c r="DM25" s="699"/>
      <c r="DN25" s="699"/>
      <c r="DO25" s="699"/>
      <c r="DP25" s="699"/>
      <c r="DQ25" s="699"/>
      <c r="DR25" s="699"/>
      <c r="DS25" s="699"/>
      <c r="DT25" s="699"/>
      <c r="DU25" s="699"/>
      <c r="DV25" s="700"/>
      <c r="DW25" s="683">
        <v>24.9</v>
      </c>
      <c r="DX25" s="701"/>
      <c r="DY25" s="701"/>
      <c r="DZ25" s="701"/>
      <c r="EA25" s="701"/>
      <c r="EB25" s="701"/>
      <c r="EC25" s="719"/>
    </row>
    <row r="26" spans="2:133" ht="11.25" customHeight="1">
      <c r="B26" s="677" t="s">
        <v>295</v>
      </c>
      <c r="C26" s="678"/>
      <c r="D26" s="678"/>
      <c r="E26" s="678"/>
      <c r="F26" s="678"/>
      <c r="G26" s="678"/>
      <c r="H26" s="678"/>
      <c r="I26" s="678"/>
      <c r="J26" s="678"/>
      <c r="K26" s="678"/>
      <c r="L26" s="678"/>
      <c r="M26" s="678"/>
      <c r="N26" s="678"/>
      <c r="O26" s="678"/>
      <c r="P26" s="678"/>
      <c r="Q26" s="679"/>
      <c r="R26" s="680">
        <v>5697067</v>
      </c>
      <c r="S26" s="681"/>
      <c r="T26" s="681"/>
      <c r="U26" s="681"/>
      <c r="V26" s="681"/>
      <c r="W26" s="681"/>
      <c r="X26" s="681"/>
      <c r="Y26" s="682"/>
      <c r="Z26" s="713">
        <v>43.3</v>
      </c>
      <c r="AA26" s="713"/>
      <c r="AB26" s="713"/>
      <c r="AC26" s="713"/>
      <c r="AD26" s="714">
        <v>5161117</v>
      </c>
      <c r="AE26" s="714"/>
      <c r="AF26" s="714"/>
      <c r="AG26" s="714"/>
      <c r="AH26" s="714"/>
      <c r="AI26" s="714"/>
      <c r="AJ26" s="714"/>
      <c r="AK26" s="714"/>
      <c r="AL26" s="683">
        <v>98.9</v>
      </c>
      <c r="AM26" s="684"/>
      <c r="AN26" s="684"/>
      <c r="AO26" s="715"/>
      <c r="AP26" s="775" t="s">
        <v>296</v>
      </c>
      <c r="AQ26" s="776"/>
      <c r="AR26" s="776"/>
      <c r="AS26" s="776"/>
      <c r="AT26" s="776"/>
      <c r="AU26" s="776"/>
      <c r="AV26" s="776"/>
      <c r="AW26" s="776"/>
      <c r="AX26" s="776"/>
      <c r="AY26" s="776"/>
      <c r="AZ26" s="776"/>
      <c r="BA26" s="776"/>
      <c r="BB26" s="776"/>
      <c r="BC26" s="776"/>
      <c r="BD26" s="776"/>
      <c r="BE26" s="776"/>
      <c r="BF26" s="777"/>
      <c r="BG26" s="680" t="s">
        <v>137</v>
      </c>
      <c r="BH26" s="681"/>
      <c r="BI26" s="681"/>
      <c r="BJ26" s="681"/>
      <c r="BK26" s="681"/>
      <c r="BL26" s="681"/>
      <c r="BM26" s="681"/>
      <c r="BN26" s="682"/>
      <c r="BO26" s="713" t="s">
        <v>128</v>
      </c>
      <c r="BP26" s="713"/>
      <c r="BQ26" s="713"/>
      <c r="BR26" s="713"/>
      <c r="BS26" s="686" t="s">
        <v>137</v>
      </c>
      <c r="BT26" s="681"/>
      <c r="BU26" s="681"/>
      <c r="BV26" s="681"/>
      <c r="BW26" s="681"/>
      <c r="BX26" s="681"/>
      <c r="BY26" s="681"/>
      <c r="BZ26" s="681"/>
      <c r="CA26" s="681"/>
      <c r="CB26" s="726"/>
      <c r="CD26" s="727" t="s">
        <v>297</v>
      </c>
      <c r="CE26" s="724"/>
      <c r="CF26" s="724"/>
      <c r="CG26" s="724"/>
      <c r="CH26" s="724"/>
      <c r="CI26" s="724"/>
      <c r="CJ26" s="724"/>
      <c r="CK26" s="724"/>
      <c r="CL26" s="724"/>
      <c r="CM26" s="724"/>
      <c r="CN26" s="724"/>
      <c r="CO26" s="724"/>
      <c r="CP26" s="724"/>
      <c r="CQ26" s="725"/>
      <c r="CR26" s="680">
        <v>851384</v>
      </c>
      <c r="CS26" s="681"/>
      <c r="CT26" s="681"/>
      <c r="CU26" s="681"/>
      <c r="CV26" s="681"/>
      <c r="CW26" s="681"/>
      <c r="CX26" s="681"/>
      <c r="CY26" s="682"/>
      <c r="CZ26" s="683">
        <v>6.6</v>
      </c>
      <c r="DA26" s="701"/>
      <c r="DB26" s="701"/>
      <c r="DC26" s="702"/>
      <c r="DD26" s="686">
        <v>769492</v>
      </c>
      <c r="DE26" s="681"/>
      <c r="DF26" s="681"/>
      <c r="DG26" s="681"/>
      <c r="DH26" s="681"/>
      <c r="DI26" s="681"/>
      <c r="DJ26" s="681"/>
      <c r="DK26" s="682"/>
      <c r="DL26" s="686" t="s">
        <v>128</v>
      </c>
      <c r="DM26" s="681"/>
      <c r="DN26" s="681"/>
      <c r="DO26" s="681"/>
      <c r="DP26" s="681"/>
      <c r="DQ26" s="681"/>
      <c r="DR26" s="681"/>
      <c r="DS26" s="681"/>
      <c r="DT26" s="681"/>
      <c r="DU26" s="681"/>
      <c r="DV26" s="682"/>
      <c r="DW26" s="683" t="s">
        <v>128</v>
      </c>
      <c r="DX26" s="701"/>
      <c r="DY26" s="701"/>
      <c r="DZ26" s="701"/>
      <c r="EA26" s="701"/>
      <c r="EB26" s="701"/>
      <c r="EC26" s="719"/>
    </row>
    <row r="27" spans="2:133" ht="11.25" customHeight="1">
      <c r="B27" s="677" t="s">
        <v>298</v>
      </c>
      <c r="C27" s="678"/>
      <c r="D27" s="678"/>
      <c r="E27" s="678"/>
      <c r="F27" s="678"/>
      <c r="G27" s="678"/>
      <c r="H27" s="678"/>
      <c r="I27" s="678"/>
      <c r="J27" s="678"/>
      <c r="K27" s="678"/>
      <c r="L27" s="678"/>
      <c r="M27" s="678"/>
      <c r="N27" s="678"/>
      <c r="O27" s="678"/>
      <c r="P27" s="678"/>
      <c r="Q27" s="679"/>
      <c r="R27" s="680">
        <v>2720</v>
      </c>
      <c r="S27" s="681"/>
      <c r="T27" s="681"/>
      <c r="U27" s="681"/>
      <c r="V27" s="681"/>
      <c r="W27" s="681"/>
      <c r="X27" s="681"/>
      <c r="Y27" s="682"/>
      <c r="Z27" s="713">
        <v>0</v>
      </c>
      <c r="AA27" s="713"/>
      <c r="AB27" s="713"/>
      <c r="AC27" s="713"/>
      <c r="AD27" s="714">
        <v>2720</v>
      </c>
      <c r="AE27" s="714"/>
      <c r="AF27" s="714"/>
      <c r="AG27" s="714"/>
      <c r="AH27" s="714"/>
      <c r="AI27" s="714"/>
      <c r="AJ27" s="714"/>
      <c r="AK27" s="714"/>
      <c r="AL27" s="683">
        <v>0.1</v>
      </c>
      <c r="AM27" s="684"/>
      <c r="AN27" s="684"/>
      <c r="AO27" s="715"/>
      <c r="AP27" s="677" t="s">
        <v>299</v>
      </c>
      <c r="AQ27" s="678"/>
      <c r="AR27" s="678"/>
      <c r="AS27" s="678"/>
      <c r="AT27" s="678"/>
      <c r="AU27" s="678"/>
      <c r="AV27" s="678"/>
      <c r="AW27" s="678"/>
      <c r="AX27" s="678"/>
      <c r="AY27" s="678"/>
      <c r="AZ27" s="678"/>
      <c r="BA27" s="678"/>
      <c r="BB27" s="678"/>
      <c r="BC27" s="678"/>
      <c r="BD27" s="678"/>
      <c r="BE27" s="678"/>
      <c r="BF27" s="679"/>
      <c r="BG27" s="680">
        <v>3232812</v>
      </c>
      <c r="BH27" s="681"/>
      <c r="BI27" s="681"/>
      <c r="BJ27" s="681"/>
      <c r="BK27" s="681"/>
      <c r="BL27" s="681"/>
      <c r="BM27" s="681"/>
      <c r="BN27" s="682"/>
      <c r="BO27" s="713">
        <v>100</v>
      </c>
      <c r="BP27" s="713"/>
      <c r="BQ27" s="713"/>
      <c r="BR27" s="713"/>
      <c r="BS27" s="686">
        <v>46726</v>
      </c>
      <c r="BT27" s="681"/>
      <c r="BU27" s="681"/>
      <c r="BV27" s="681"/>
      <c r="BW27" s="681"/>
      <c r="BX27" s="681"/>
      <c r="BY27" s="681"/>
      <c r="BZ27" s="681"/>
      <c r="CA27" s="681"/>
      <c r="CB27" s="726"/>
      <c r="CD27" s="727" t="s">
        <v>300</v>
      </c>
      <c r="CE27" s="724"/>
      <c r="CF27" s="724"/>
      <c r="CG27" s="724"/>
      <c r="CH27" s="724"/>
      <c r="CI27" s="724"/>
      <c r="CJ27" s="724"/>
      <c r="CK27" s="724"/>
      <c r="CL27" s="724"/>
      <c r="CM27" s="724"/>
      <c r="CN27" s="724"/>
      <c r="CO27" s="724"/>
      <c r="CP27" s="724"/>
      <c r="CQ27" s="725"/>
      <c r="CR27" s="680">
        <v>1083864</v>
      </c>
      <c r="CS27" s="699"/>
      <c r="CT27" s="699"/>
      <c r="CU27" s="699"/>
      <c r="CV27" s="699"/>
      <c r="CW27" s="699"/>
      <c r="CX27" s="699"/>
      <c r="CY27" s="700"/>
      <c r="CZ27" s="683">
        <v>8.4</v>
      </c>
      <c r="DA27" s="701"/>
      <c r="DB27" s="701"/>
      <c r="DC27" s="702"/>
      <c r="DD27" s="686">
        <v>383197</v>
      </c>
      <c r="DE27" s="699"/>
      <c r="DF27" s="699"/>
      <c r="DG27" s="699"/>
      <c r="DH27" s="699"/>
      <c r="DI27" s="699"/>
      <c r="DJ27" s="699"/>
      <c r="DK27" s="700"/>
      <c r="DL27" s="686">
        <v>341833</v>
      </c>
      <c r="DM27" s="699"/>
      <c r="DN27" s="699"/>
      <c r="DO27" s="699"/>
      <c r="DP27" s="699"/>
      <c r="DQ27" s="699"/>
      <c r="DR27" s="699"/>
      <c r="DS27" s="699"/>
      <c r="DT27" s="699"/>
      <c r="DU27" s="699"/>
      <c r="DV27" s="700"/>
      <c r="DW27" s="683">
        <v>6.3</v>
      </c>
      <c r="DX27" s="701"/>
      <c r="DY27" s="701"/>
      <c r="DZ27" s="701"/>
      <c r="EA27" s="701"/>
      <c r="EB27" s="701"/>
      <c r="EC27" s="719"/>
    </row>
    <row r="28" spans="2:133" ht="11.25" customHeight="1">
      <c r="B28" s="677" t="s">
        <v>301</v>
      </c>
      <c r="C28" s="678"/>
      <c r="D28" s="678"/>
      <c r="E28" s="678"/>
      <c r="F28" s="678"/>
      <c r="G28" s="678"/>
      <c r="H28" s="678"/>
      <c r="I28" s="678"/>
      <c r="J28" s="678"/>
      <c r="K28" s="678"/>
      <c r="L28" s="678"/>
      <c r="M28" s="678"/>
      <c r="N28" s="678"/>
      <c r="O28" s="678"/>
      <c r="P28" s="678"/>
      <c r="Q28" s="679"/>
      <c r="R28" s="680">
        <v>33831</v>
      </c>
      <c r="S28" s="681"/>
      <c r="T28" s="681"/>
      <c r="U28" s="681"/>
      <c r="V28" s="681"/>
      <c r="W28" s="681"/>
      <c r="X28" s="681"/>
      <c r="Y28" s="682"/>
      <c r="Z28" s="713">
        <v>0.3</v>
      </c>
      <c r="AA28" s="713"/>
      <c r="AB28" s="713"/>
      <c r="AC28" s="713"/>
      <c r="AD28" s="714" t="s">
        <v>244</v>
      </c>
      <c r="AE28" s="714"/>
      <c r="AF28" s="714"/>
      <c r="AG28" s="714"/>
      <c r="AH28" s="714"/>
      <c r="AI28" s="714"/>
      <c r="AJ28" s="714"/>
      <c r="AK28" s="714"/>
      <c r="AL28" s="683" t="s">
        <v>244</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6"/>
      <c r="CD28" s="727" t="s">
        <v>302</v>
      </c>
      <c r="CE28" s="724"/>
      <c r="CF28" s="724"/>
      <c r="CG28" s="724"/>
      <c r="CH28" s="724"/>
      <c r="CI28" s="724"/>
      <c r="CJ28" s="724"/>
      <c r="CK28" s="724"/>
      <c r="CL28" s="724"/>
      <c r="CM28" s="724"/>
      <c r="CN28" s="724"/>
      <c r="CO28" s="724"/>
      <c r="CP28" s="724"/>
      <c r="CQ28" s="725"/>
      <c r="CR28" s="680">
        <v>721306</v>
      </c>
      <c r="CS28" s="681"/>
      <c r="CT28" s="681"/>
      <c r="CU28" s="681"/>
      <c r="CV28" s="681"/>
      <c r="CW28" s="681"/>
      <c r="CX28" s="681"/>
      <c r="CY28" s="682"/>
      <c r="CZ28" s="683">
        <v>5.6</v>
      </c>
      <c r="DA28" s="701"/>
      <c r="DB28" s="701"/>
      <c r="DC28" s="702"/>
      <c r="DD28" s="686">
        <v>641954</v>
      </c>
      <c r="DE28" s="681"/>
      <c r="DF28" s="681"/>
      <c r="DG28" s="681"/>
      <c r="DH28" s="681"/>
      <c r="DI28" s="681"/>
      <c r="DJ28" s="681"/>
      <c r="DK28" s="682"/>
      <c r="DL28" s="686">
        <v>641954</v>
      </c>
      <c r="DM28" s="681"/>
      <c r="DN28" s="681"/>
      <c r="DO28" s="681"/>
      <c r="DP28" s="681"/>
      <c r="DQ28" s="681"/>
      <c r="DR28" s="681"/>
      <c r="DS28" s="681"/>
      <c r="DT28" s="681"/>
      <c r="DU28" s="681"/>
      <c r="DV28" s="682"/>
      <c r="DW28" s="683">
        <v>11.8</v>
      </c>
      <c r="DX28" s="701"/>
      <c r="DY28" s="701"/>
      <c r="DZ28" s="701"/>
      <c r="EA28" s="701"/>
      <c r="EB28" s="701"/>
      <c r="EC28" s="719"/>
    </row>
    <row r="29" spans="2:133" ht="11.25" customHeight="1">
      <c r="B29" s="677" t="s">
        <v>303</v>
      </c>
      <c r="C29" s="678"/>
      <c r="D29" s="678"/>
      <c r="E29" s="678"/>
      <c r="F29" s="678"/>
      <c r="G29" s="678"/>
      <c r="H29" s="678"/>
      <c r="I29" s="678"/>
      <c r="J29" s="678"/>
      <c r="K29" s="678"/>
      <c r="L29" s="678"/>
      <c r="M29" s="678"/>
      <c r="N29" s="678"/>
      <c r="O29" s="678"/>
      <c r="P29" s="678"/>
      <c r="Q29" s="679"/>
      <c r="R29" s="680">
        <v>168687</v>
      </c>
      <c r="S29" s="681"/>
      <c r="T29" s="681"/>
      <c r="U29" s="681"/>
      <c r="V29" s="681"/>
      <c r="W29" s="681"/>
      <c r="X29" s="681"/>
      <c r="Y29" s="682"/>
      <c r="Z29" s="713">
        <v>1.3</v>
      </c>
      <c r="AA29" s="713"/>
      <c r="AB29" s="713"/>
      <c r="AC29" s="713"/>
      <c r="AD29" s="714">
        <v>5390</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68"/>
      <c r="CD29" s="769" t="s">
        <v>304</v>
      </c>
      <c r="CE29" s="770"/>
      <c r="CF29" s="727" t="s">
        <v>70</v>
      </c>
      <c r="CG29" s="724"/>
      <c r="CH29" s="724"/>
      <c r="CI29" s="724"/>
      <c r="CJ29" s="724"/>
      <c r="CK29" s="724"/>
      <c r="CL29" s="724"/>
      <c r="CM29" s="724"/>
      <c r="CN29" s="724"/>
      <c r="CO29" s="724"/>
      <c r="CP29" s="724"/>
      <c r="CQ29" s="725"/>
      <c r="CR29" s="680">
        <v>720944</v>
      </c>
      <c r="CS29" s="699"/>
      <c r="CT29" s="699"/>
      <c r="CU29" s="699"/>
      <c r="CV29" s="699"/>
      <c r="CW29" s="699"/>
      <c r="CX29" s="699"/>
      <c r="CY29" s="700"/>
      <c r="CZ29" s="683">
        <v>5.6</v>
      </c>
      <c r="DA29" s="701"/>
      <c r="DB29" s="701"/>
      <c r="DC29" s="702"/>
      <c r="DD29" s="686">
        <v>641592</v>
      </c>
      <c r="DE29" s="699"/>
      <c r="DF29" s="699"/>
      <c r="DG29" s="699"/>
      <c r="DH29" s="699"/>
      <c r="DI29" s="699"/>
      <c r="DJ29" s="699"/>
      <c r="DK29" s="700"/>
      <c r="DL29" s="686">
        <v>641592</v>
      </c>
      <c r="DM29" s="699"/>
      <c r="DN29" s="699"/>
      <c r="DO29" s="699"/>
      <c r="DP29" s="699"/>
      <c r="DQ29" s="699"/>
      <c r="DR29" s="699"/>
      <c r="DS29" s="699"/>
      <c r="DT29" s="699"/>
      <c r="DU29" s="699"/>
      <c r="DV29" s="700"/>
      <c r="DW29" s="683">
        <v>11.8</v>
      </c>
      <c r="DX29" s="701"/>
      <c r="DY29" s="701"/>
      <c r="DZ29" s="701"/>
      <c r="EA29" s="701"/>
      <c r="EB29" s="701"/>
      <c r="EC29" s="719"/>
    </row>
    <row r="30" spans="2:133" ht="11.25" customHeight="1">
      <c r="B30" s="677" t="s">
        <v>305</v>
      </c>
      <c r="C30" s="678"/>
      <c r="D30" s="678"/>
      <c r="E30" s="678"/>
      <c r="F30" s="678"/>
      <c r="G30" s="678"/>
      <c r="H30" s="678"/>
      <c r="I30" s="678"/>
      <c r="J30" s="678"/>
      <c r="K30" s="678"/>
      <c r="L30" s="678"/>
      <c r="M30" s="678"/>
      <c r="N30" s="678"/>
      <c r="O30" s="678"/>
      <c r="P30" s="678"/>
      <c r="Q30" s="679"/>
      <c r="R30" s="680">
        <v>43134</v>
      </c>
      <c r="S30" s="681"/>
      <c r="T30" s="681"/>
      <c r="U30" s="681"/>
      <c r="V30" s="681"/>
      <c r="W30" s="681"/>
      <c r="X30" s="681"/>
      <c r="Y30" s="682"/>
      <c r="Z30" s="713">
        <v>0.3</v>
      </c>
      <c r="AA30" s="713"/>
      <c r="AB30" s="713"/>
      <c r="AC30" s="713"/>
      <c r="AD30" s="714" t="s">
        <v>137</v>
      </c>
      <c r="AE30" s="714"/>
      <c r="AF30" s="714"/>
      <c r="AG30" s="714"/>
      <c r="AH30" s="714"/>
      <c r="AI30" s="714"/>
      <c r="AJ30" s="714"/>
      <c r="AK30" s="714"/>
      <c r="AL30" s="683" t="s">
        <v>128</v>
      </c>
      <c r="AM30" s="684"/>
      <c r="AN30" s="684"/>
      <c r="AO30" s="715"/>
      <c r="AP30" s="741" t="s">
        <v>222</v>
      </c>
      <c r="AQ30" s="742"/>
      <c r="AR30" s="742"/>
      <c r="AS30" s="742"/>
      <c r="AT30" s="742"/>
      <c r="AU30" s="742"/>
      <c r="AV30" s="742"/>
      <c r="AW30" s="742"/>
      <c r="AX30" s="742"/>
      <c r="AY30" s="742"/>
      <c r="AZ30" s="742"/>
      <c r="BA30" s="742"/>
      <c r="BB30" s="742"/>
      <c r="BC30" s="742"/>
      <c r="BD30" s="742"/>
      <c r="BE30" s="742"/>
      <c r="BF30" s="743"/>
      <c r="BG30" s="741" t="s">
        <v>306</v>
      </c>
      <c r="BH30" s="766"/>
      <c r="BI30" s="766"/>
      <c r="BJ30" s="766"/>
      <c r="BK30" s="766"/>
      <c r="BL30" s="766"/>
      <c r="BM30" s="766"/>
      <c r="BN30" s="766"/>
      <c r="BO30" s="766"/>
      <c r="BP30" s="766"/>
      <c r="BQ30" s="767"/>
      <c r="BR30" s="741" t="s">
        <v>307</v>
      </c>
      <c r="BS30" s="766"/>
      <c r="BT30" s="766"/>
      <c r="BU30" s="766"/>
      <c r="BV30" s="766"/>
      <c r="BW30" s="766"/>
      <c r="BX30" s="766"/>
      <c r="BY30" s="766"/>
      <c r="BZ30" s="766"/>
      <c r="CA30" s="766"/>
      <c r="CB30" s="767"/>
      <c r="CD30" s="771"/>
      <c r="CE30" s="772"/>
      <c r="CF30" s="727" t="s">
        <v>308</v>
      </c>
      <c r="CG30" s="724"/>
      <c r="CH30" s="724"/>
      <c r="CI30" s="724"/>
      <c r="CJ30" s="724"/>
      <c r="CK30" s="724"/>
      <c r="CL30" s="724"/>
      <c r="CM30" s="724"/>
      <c r="CN30" s="724"/>
      <c r="CO30" s="724"/>
      <c r="CP30" s="724"/>
      <c r="CQ30" s="725"/>
      <c r="CR30" s="680">
        <v>674793</v>
      </c>
      <c r="CS30" s="681"/>
      <c r="CT30" s="681"/>
      <c r="CU30" s="681"/>
      <c r="CV30" s="681"/>
      <c r="CW30" s="681"/>
      <c r="CX30" s="681"/>
      <c r="CY30" s="682"/>
      <c r="CZ30" s="683">
        <v>5.2</v>
      </c>
      <c r="DA30" s="701"/>
      <c r="DB30" s="701"/>
      <c r="DC30" s="702"/>
      <c r="DD30" s="686">
        <v>595982</v>
      </c>
      <c r="DE30" s="681"/>
      <c r="DF30" s="681"/>
      <c r="DG30" s="681"/>
      <c r="DH30" s="681"/>
      <c r="DI30" s="681"/>
      <c r="DJ30" s="681"/>
      <c r="DK30" s="682"/>
      <c r="DL30" s="686">
        <v>595982</v>
      </c>
      <c r="DM30" s="681"/>
      <c r="DN30" s="681"/>
      <c r="DO30" s="681"/>
      <c r="DP30" s="681"/>
      <c r="DQ30" s="681"/>
      <c r="DR30" s="681"/>
      <c r="DS30" s="681"/>
      <c r="DT30" s="681"/>
      <c r="DU30" s="681"/>
      <c r="DV30" s="682"/>
      <c r="DW30" s="683">
        <v>11</v>
      </c>
      <c r="DX30" s="701"/>
      <c r="DY30" s="701"/>
      <c r="DZ30" s="701"/>
      <c r="EA30" s="701"/>
      <c r="EB30" s="701"/>
      <c r="EC30" s="719"/>
    </row>
    <row r="31" spans="2:133" ht="11.25" customHeight="1">
      <c r="B31" s="677" t="s">
        <v>309</v>
      </c>
      <c r="C31" s="678"/>
      <c r="D31" s="678"/>
      <c r="E31" s="678"/>
      <c r="F31" s="678"/>
      <c r="G31" s="678"/>
      <c r="H31" s="678"/>
      <c r="I31" s="678"/>
      <c r="J31" s="678"/>
      <c r="K31" s="678"/>
      <c r="L31" s="678"/>
      <c r="M31" s="678"/>
      <c r="N31" s="678"/>
      <c r="O31" s="678"/>
      <c r="P31" s="678"/>
      <c r="Q31" s="679"/>
      <c r="R31" s="680">
        <v>2671727</v>
      </c>
      <c r="S31" s="681"/>
      <c r="T31" s="681"/>
      <c r="U31" s="681"/>
      <c r="V31" s="681"/>
      <c r="W31" s="681"/>
      <c r="X31" s="681"/>
      <c r="Y31" s="682"/>
      <c r="Z31" s="713">
        <v>20.3</v>
      </c>
      <c r="AA31" s="713"/>
      <c r="AB31" s="713"/>
      <c r="AC31" s="713"/>
      <c r="AD31" s="714" t="s">
        <v>137</v>
      </c>
      <c r="AE31" s="714"/>
      <c r="AF31" s="714"/>
      <c r="AG31" s="714"/>
      <c r="AH31" s="714"/>
      <c r="AI31" s="714"/>
      <c r="AJ31" s="714"/>
      <c r="AK31" s="714"/>
      <c r="AL31" s="683" t="s">
        <v>128</v>
      </c>
      <c r="AM31" s="684"/>
      <c r="AN31" s="684"/>
      <c r="AO31" s="715"/>
      <c r="AP31" s="755" t="s">
        <v>310</v>
      </c>
      <c r="AQ31" s="756"/>
      <c r="AR31" s="756"/>
      <c r="AS31" s="756"/>
      <c r="AT31" s="761" t="s">
        <v>311</v>
      </c>
      <c r="AU31" s="231"/>
      <c r="AV31" s="231"/>
      <c r="AW31" s="231"/>
      <c r="AX31" s="748" t="s">
        <v>186</v>
      </c>
      <c r="AY31" s="749"/>
      <c r="AZ31" s="749"/>
      <c r="BA31" s="749"/>
      <c r="BB31" s="749"/>
      <c r="BC31" s="749"/>
      <c r="BD31" s="749"/>
      <c r="BE31" s="749"/>
      <c r="BF31" s="750"/>
      <c r="BG31" s="751">
        <v>98.6</v>
      </c>
      <c r="BH31" s="752"/>
      <c r="BI31" s="752"/>
      <c r="BJ31" s="752"/>
      <c r="BK31" s="752"/>
      <c r="BL31" s="752"/>
      <c r="BM31" s="753">
        <v>97.9</v>
      </c>
      <c r="BN31" s="752"/>
      <c r="BO31" s="752"/>
      <c r="BP31" s="752"/>
      <c r="BQ31" s="754"/>
      <c r="BR31" s="751">
        <v>99.5</v>
      </c>
      <c r="BS31" s="752"/>
      <c r="BT31" s="752"/>
      <c r="BU31" s="752"/>
      <c r="BV31" s="752"/>
      <c r="BW31" s="752"/>
      <c r="BX31" s="753">
        <v>98.6</v>
      </c>
      <c r="BY31" s="752"/>
      <c r="BZ31" s="752"/>
      <c r="CA31" s="752"/>
      <c r="CB31" s="754"/>
      <c r="CD31" s="771"/>
      <c r="CE31" s="772"/>
      <c r="CF31" s="727" t="s">
        <v>312</v>
      </c>
      <c r="CG31" s="724"/>
      <c r="CH31" s="724"/>
      <c r="CI31" s="724"/>
      <c r="CJ31" s="724"/>
      <c r="CK31" s="724"/>
      <c r="CL31" s="724"/>
      <c r="CM31" s="724"/>
      <c r="CN31" s="724"/>
      <c r="CO31" s="724"/>
      <c r="CP31" s="724"/>
      <c r="CQ31" s="725"/>
      <c r="CR31" s="680">
        <v>46151</v>
      </c>
      <c r="CS31" s="699"/>
      <c r="CT31" s="699"/>
      <c r="CU31" s="699"/>
      <c r="CV31" s="699"/>
      <c r="CW31" s="699"/>
      <c r="CX31" s="699"/>
      <c r="CY31" s="700"/>
      <c r="CZ31" s="683">
        <v>0.4</v>
      </c>
      <c r="DA31" s="701"/>
      <c r="DB31" s="701"/>
      <c r="DC31" s="702"/>
      <c r="DD31" s="686">
        <v>45610</v>
      </c>
      <c r="DE31" s="699"/>
      <c r="DF31" s="699"/>
      <c r="DG31" s="699"/>
      <c r="DH31" s="699"/>
      <c r="DI31" s="699"/>
      <c r="DJ31" s="699"/>
      <c r="DK31" s="700"/>
      <c r="DL31" s="686">
        <v>45610</v>
      </c>
      <c r="DM31" s="699"/>
      <c r="DN31" s="699"/>
      <c r="DO31" s="699"/>
      <c r="DP31" s="699"/>
      <c r="DQ31" s="699"/>
      <c r="DR31" s="699"/>
      <c r="DS31" s="699"/>
      <c r="DT31" s="699"/>
      <c r="DU31" s="699"/>
      <c r="DV31" s="700"/>
      <c r="DW31" s="683">
        <v>0.8</v>
      </c>
      <c r="DX31" s="701"/>
      <c r="DY31" s="701"/>
      <c r="DZ31" s="701"/>
      <c r="EA31" s="701"/>
      <c r="EB31" s="701"/>
      <c r="EC31" s="719"/>
    </row>
    <row r="32" spans="2:133" ht="11.25" customHeight="1">
      <c r="B32" s="744" t="s">
        <v>313</v>
      </c>
      <c r="C32" s="745"/>
      <c r="D32" s="745"/>
      <c r="E32" s="745"/>
      <c r="F32" s="745"/>
      <c r="G32" s="745"/>
      <c r="H32" s="745"/>
      <c r="I32" s="745"/>
      <c r="J32" s="745"/>
      <c r="K32" s="745"/>
      <c r="L32" s="745"/>
      <c r="M32" s="745"/>
      <c r="N32" s="745"/>
      <c r="O32" s="745"/>
      <c r="P32" s="745"/>
      <c r="Q32" s="746"/>
      <c r="R32" s="680">
        <v>727</v>
      </c>
      <c r="S32" s="681"/>
      <c r="T32" s="681"/>
      <c r="U32" s="681"/>
      <c r="V32" s="681"/>
      <c r="W32" s="681"/>
      <c r="X32" s="681"/>
      <c r="Y32" s="682"/>
      <c r="Z32" s="713">
        <v>0</v>
      </c>
      <c r="AA32" s="713"/>
      <c r="AB32" s="713"/>
      <c r="AC32" s="713"/>
      <c r="AD32" s="714">
        <v>727</v>
      </c>
      <c r="AE32" s="714"/>
      <c r="AF32" s="714"/>
      <c r="AG32" s="714"/>
      <c r="AH32" s="714"/>
      <c r="AI32" s="714"/>
      <c r="AJ32" s="714"/>
      <c r="AK32" s="714"/>
      <c r="AL32" s="683">
        <v>0</v>
      </c>
      <c r="AM32" s="684"/>
      <c r="AN32" s="684"/>
      <c r="AO32" s="715"/>
      <c r="AP32" s="757"/>
      <c r="AQ32" s="758"/>
      <c r="AR32" s="758"/>
      <c r="AS32" s="758"/>
      <c r="AT32" s="762"/>
      <c r="AU32" s="230" t="s">
        <v>314</v>
      </c>
      <c r="AV32" s="230"/>
      <c r="AW32" s="230"/>
      <c r="AX32" s="677" t="s">
        <v>315</v>
      </c>
      <c r="AY32" s="678"/>
      <c r="AZ32" s="678"/>
      <c r="BA32" s="678"/>
      <c r="BB32" s="678"/>
      <c r="BC32" s="678"/>
      <c r="BD32" s="678"/>
      <c r="BE32" s="678"/>
      <c r="BF32" s="679"/>
      <c r="BG32" s="764">
        <v>98.4</v>
      </c>
      <c r="BH32" s="699"/>
      <c r="BI32" s="699"/>
      <c r="BJ32" s="699"/>
      <c r="BK32" s="699"/>
      <c r="BL32" s="699"/>
      <c r="BM32" s="684">
        <v>97.3</v>
      </c>
      <c r="BN32" s="765"/>
      <c r="BO32" s="765"/>
      <c r="BP32" s="765"/>
      <c r="BQ32" s="723"/>
      <c r="BR32" s="764">
        <v>99.2</v>
      </c>
      <c r="BS32" s="699"/>
      <c r="BT32" s="699"/>
      <c r="BU32" s="699"/>
      <c r="BV32" s="699"/>
      <c r="BW32" s="699"/>
      <c r="BX32" s="684">
        <v>97.9</v>
      </c>
      <c r="BY32" s="765"/>
      <c r="BZ32" s="765"/>
      <c r="CA32" s="765"/>
      <c r="CB32" s="723"/>
      <c r="CD32" s="773"/>
      <c r="CE32" s="774"/>
      <c r="CF32" s="727" t="s">
        <v>316</v>
      </c>
      <c r="CG32" s="724"/>
      <c r="CH32" s="724"/>
      <c r="CI32" s="724"/>
      <c r="CJ32" s="724"/>
      <c r="CK32" s="724"/>
      <c r="CL32" s="724"/>
      <c r="CM32" s="724"/>
      <c r="CN32" s="724"/>
      <c r="CO32" s="724"/>
      <c r="CP32" s="724"/>
      <c r="CQ32" s="725"/>
      <c r="CR32" s="680">
        <v>362</v>
      </c>
      <c r="CS32" s="681"/>
      <c r="CT32" s="681"/>
      <c r="CU32" s="681"/>
      <c r="CV32" s="681"/>
      <c r="CW32" s="681"/>
      <c r="CX32" s="681"/>
      <c r="CY32" s="682"/>
      <c r="CZ32" s="683">
        <v>0</v>
      </c>
      <c r="DA32" s="701"/>
      <c r="DB32" s="701"/>
      <c r="DC32" s="702"/>
      <c r="DD32" s="686">
        <v>362</v>
      </c>
      <c r="DE32" s="681"/>
      <c r="DF32" s="681"/>
      <c r="DG32" s="681"/>
      <c r="DH32" s="681"/>
      <c r="DI32" s="681"/>
      <c r="DJ32" s="681"/>
      <c r="DK32" s="682"/>
      <c r="DL32" s="686">
        <v>362</v>
      </c>
      <c r="DM32" s="681"/>
      <c r="DN32" s="681"/>
      <c r="DO32" s="681"/>
      <c r="DP32" s="681"/>
      <c r="DQ32" s="681"/>
      <c r="DR32" s="681"/>
      <c r="DS32" s="681"/>
      <c r="DT32" s="681"/>
      <c r="DU32" s="681"/>
      <c r="DV32" s="682"/>
      <c r="DW32" s="683">
        <v>0</v>
      </c>
      <c r="DX32" s="701"/>
      <c r="DY32" s="701"/>
      <c r="DZ32" s="701"/>
      <c r="EA32" s="701"/>
      <c r="EB32" s="701"/>
      <c r="EC32" s="719"/>
    </row>
    <row r="33" spans="2:133" ht="11.25" customHeight="1">
      <c r="B33" s="677" t="s">
        <v>317</v>
      </c>
      <c r="C33" s="678"/>
      <c r="D33" s="678"/>
      <c r="E33" s="678"/>
      <c r="F33" s="678"/>
      <c r="G33" s="678"/>
      <c r="H33" s="678"/>
      <c r="I33" s="678"/>
      <c r="J33" s="678"/>
      <c r="K33" s="678"/>
      <c r="L33" s="678"/>
      <c r="M33" s="678"/>
      <c r="N33" s="678"/>
      <c r="O33" s="678"/>
      <c r="P33" s="678"/>
      <c r="Q33" s="679"/>
      <c r="R33" s="680">
        <v>470165</v>
      </c>
      <c r="S33" s="681"/>
      <c r="T33" s="681"/>
      <c r="U33" s="681"/>
      <c r="V33" s="681"/>
      <c r="W33" s="681"/>
      <c r="X33" s="681"/>
      <c r="Y33" s="682"/>
      <c r="Z33" s="713">
        <v>3.6</v>
      </c>
      <c r="AA33" s="713"/>
      <c r="AB33" s="713"/>
      <c r="AC33" s="713"/>
      <c r="AD33" s="714" t="s">
        <v>244</v>
      </c>
      <c r="AE33" s="714"/>
      <c r="AF33" s="714"/>
      <c r="AG33" s="714"/>
      <c r="AH33" s="714"/>
      <c r="AI33" s="714"/>
      <c r="AJ33" s="714"/>
      <c r="AK33" s="714"/>
      <c r="AL33" s="683" t="s">
        <v>128</v>
      </c>
      <c r="AM33" s="684"/>
      <c r="AN33" s="684"/>
      <c r="AO33" s="715"/>
      <c r="AP33" s="759"/>
      <c r="AQ33" s="760"/>
      <c r="AR33" s="760"/>
      <c r="AS33" s="760"/>
      <c r="AT33" s="763"/>
      <c r="AU33" s="232"/>
      <c r="AV33" s="232"/>
      <c r="AW33" s="232"/>
      <c r="AX33" s="661" t="s">
        <v>318</v>
      </c>
      <c r="AY33" s="662"/>
      <c r="AZ33" s="662"/>
      <c r="BA33" s="662"/>
      <c r="BB33" s="662"/>
      <c r="BC33" s="662"/>
      <c r="BD33" s="662"/>
      <c r="BE33" s="662"/>
      <c r="BF33" s="663"/>
      <c r="BG33" s="747">
        <v>98.6</v>
      </c>
      <c r="BH33" s="665"/>
      <c r="BI33" s="665"/>
      <c r="BJ33" s="665"/>
      <c r="BK33" s="665"/>
      <c r="BL33" s="665"/>
      <c r="BM33" s="707">
        <v>98.1</v>
      </c>
      <c r="BN33" s="665"/>
      <c r="BO33" s="665"/>
      <c r="BP33" s="665"/>
      <c r="BQ33" s="709"/>
      <c r="BR33" s="747">
        <v>99.7</v>
      </c>
      <c r="BS33" s="665"/>
      <c r="BT33" s="665"/>
      <c r="BU33" s="665"/>
      <c r="BV33" s="665"/>
      <c r="BW33" s="665"/>
      <c r="BX33" s="707">
        <v>98.9</v>
      </c>
      <c r="BY33" s="665"/>
      <c r="BZ33" s="665"/>
      <c r="CA33" s="665"/>
      <c r="CB33" s="709"/>
      <c r="CD33" s="727" t="s">
        <v>319</v>
      </c>
      <c r="CE33" s="724"/>
      <c r="CF33" s="724"/>
      <c r="CG33" s="724"/>
      <c r="CH33" s="724"/>
      <c r="CI33" s="724"/>
      <c r="CJ33" s="724"/>
      <c r="CK33" s="724"/>
      <c r="CL33" s="724"/>
      <c r="CM33" s="724"/>
      <c r="CN33" s="724"/>
      <c r="CO33" s="724"/>
      <c r="CP33" s="724"/>
      <c r="CQ33" s="725"/>
      <c r="CR33" s="680">
        <v>6382365</v>
      </c>
      <c r="CS33" s="699"/>
      <c r="CT33" s="699"/>
      <c r="CU33" s="699"/>
      <c r="CV33" s="699"/>
      <c r="CW33" s="699"/>
      <c r="CX33" s="699"/>
      <c r="CY33" s="700"/>
      <c r="CZ33" s="683">
        <v>49.4</v>
      </c>
      <c r="DA33" s="701"/>
      <c r="DB33" s="701"/>
      <c r="DC33" s="702"/>
      <c r="DD33" s="686">
        <v>3967130</v>
      </c>
      <c r="DE33" s="699"/>
      <c r="DF33" s="699"/>
      <c r="DG33" s="699"/>
      <c r="DH33" s="699"/>
      <c r="DI33" s="699"/>
      <c r="DJ33" s="699"/>
      <c r="DK33" s="700"/>
      <c r="DL33" s="686">
        <v>2314836</v>
      </c>
      <c r="DM33" s="699"/>
      <c r="DN33" s="699"/>
      <c r="DO33" s="699"/>
      <c r="DP33" s="699"/>
      <c r="DQ33" s="699"/>
      <c r="DR33" s="699"/>
      <c r="DS33" s="699"/>
      <c r="DT33" s="699"/>
      <c r="DU33" s="699"/>
      <c r="DV33" s="700"/>
      <c r="DW33" s="683">
        <v>42.7</v>
      </c>
      <c r="DX33" s="701"/>
      <c r="DY33" s="701"/>
      <c r="DZ33" s="701"/>
      <c r="EA33" s="701"/>
      <c r="EB33" s="701"/>
      <c r="EC33" s="719"/>
    </row>
    <row r="34" spans="2:133" ht="11.25" customHeight="1">
      <c r="B34" s="677" t="s">
        <v>320</v>
      </c>
      <c r="C34" s="678"/>
      <c r="D34" s="678"/>
      <c r="E34" s="678"/>
      <c r="F34" s="678"/>
      <c r="G34" s="678"/>
      <c r="H34" s="678"/>
      <c r="I34" s="678"/>
      <c r="J34" s="678"/>
      <c r="K34" s="678"/>
      <c r="L34" s="678"/>
      <c r="M34" s="678"/>
      <c r="N34" s="678"/>
      <c r="O34" s="678"/>
      <c r="P34" s="678"/>
      <c r="Q34" s="679"/>
      <c r="R34" s="680">
        <v>155817</v>
      </c>
      <c r="S34" s="681"/>
      <c r="T34" s="681"/>
      <c r="U34" s="681"/>
      <c r="V34" s="681"/>
      <c r="W34" s="681"/>
      <c r="X34" s="681"/>
      <c r="Y34" s="682"/>
      <c r="Z34" s="713">
        <v>1.2</v>
      </c>
      <c r="AA34" s="713"/>
      <c r="AB34" s="713"/>
      <c r="AC34" s="713"/>
      <c r="AD34" s="714">
        <v>50302</v>
      </c>
      <c r="AE34" s="714"/>
      <c r="AF34" s="714"/>
      <c r="AG34" s="714"/>
      <c r="AH34" s="714"/>
      <c r="AI34" s="714"/>
      <c r="AJ34" s="714"/>
      <c r="AK34" s="714"/>
      <c r="AL34" s="683">
        <v>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7" t="s">
        <v>321</v>
      </c>
      <c r="CE34" s="724"/>
      <c r="CF34" s="724"/>
      <c r="CG34" s="724"/>
      <c r="CH34" s="724"/>
      <c r="CI34" s="724"/>
      <c r="CJ34" s="724"/>
      <c r="CK34" s="724"/>
      <c r="CL34" s="724"/>
      <c r="CM34" s="724"/>
      <c r="CN34" s="724"/>
      <c r="CO34" s="724"/>
      <c r="CP34" s="724"/>
      <c r="CQ34" s="725"/>
      <c r="CR34" s="680">
        <v>1498378</v>
      </c>
      <c r="CS34" s="681"/>
      <c r="CT34" s="681"/>
      <c r="CU34" s="681"/>
      <c r="CV34" s="681"/>
      <c r="CW34" s="681"/>
      <c r="CX34" s="681"/>
      <c r="CY34" s="682"/>
      <c r="CZ34" s="683">
        <v>11.6</v>
      </c>
      <c r="DA34" s="701"/>
      <c r="DB34" s="701"/>
      <c r="DC34" s="702"/>
      <c r="DD34" s="686">
        <v>1004248</v>
      </c>
      <c r="DE34" s="681"/>
      <c r="DF34" s="681"/>
      <c r="DG34" s="681"/>
      <c r="DH34" s="681"/>
      <c r="DI34" s="681"/>
      <c r="DJ34" s="681"/>
      <c r="DK34" s="682"/>
      <c r="DL34" s="686">
        <v>939872</v>
      </c>
      <c r="DM34" s="681"/>
      <c r="DN34" s="681"/>
      <c r="DO34" s="681"/>
      <c r="DP34" s="681"/>
      <c r="DQ34" s="681"/>
      <c r="DR34" s="681"/>
      <c r="DS34" s="681"/>
      <c r="DT34" s="681"/>
      <c r="DU34" s="681"/>
      <c r="DV34" s="682"/>
      <c r="DW34" s="683">
        <v>17.3</v>
      </c>
      <c r="DX34" s="701"/>
      <c r="DY34" s="701"/>
      <c r="DZ34" s="701"/>
      <c r="EA34" s="701"/>
      <c r="EB34" s="701"/>
      <c r="EC34" s="719"/>
    </row>
    <row r="35" spans="2:133" ht="11.25" customHeight="1">
      <c r="B35" s="677" t="s">
        <v>322</v>
      </c>
      <c r="C35" s="678"/>
      <c r="D35" s="678"/>
      <c r="E35" s="678"/>
      <c r="F35" s="678"/>
      <c r="G35" s="678"/>
      <c r="H35" s="678"/>
      <c r="I35" s="678"/>
      <c r="J35" s="678"/>
      <c r="K35" s="678"/>
      <c r="L35" s="678"/>
      <c r="M35" s="678"/>
      <c r="N35" s="678"/>
      <c r="O35" s="678"/>
      <c r="P35" s="678"/>
      <c r="Q35" s="679"/>
      <c r="R35" s="680">
        <v>269611</v>
      </c>
      <c r="S35" s="681"/>
      <c r="T35" s="681"/>
      <c r="U35" s="681"/>
      <c r="V35" s="681"/>
      <c r="W35" s="681"/>
      <c r="X35" s="681"/>
      <c r="Y35" s="682"/>
      <c r="Z35" s="713">
        <v>2</v>
      </c>
      <c r="AA35" s="713"/>
      <c r="AB35" s="713"/>
      <c r="AC35" s="713"/>
      <c r="AD35" s="714" t="s">
        <v>128</v>
      </c>
      <c r="AE35" s="714"/>
      <c r="AF35" s="714"/>
      <c r="AG35" s="714"/>
      <c r="AH35" s="714"/>
      <c r="AI35" s="714"/>
      <c r="AJ35" s="714"/>
      <c r="AK35" s="714"/>
      <c r="AL35" s="683" t="s">
        <v>128</v>
      </c>
      <c r="AM35" s="684"/>
      <c r="AN35" s="684"/>
      <c r="AO35" s="715"/>
      <c r="AP35" s="235"/>
      <c r="AQ35" s="741" t="s">
        <v>323</v>
      </c>
      <c r="AR35" s="742"/>
      <c r="AS35" s="742"/>
      <c r="AT35" s="742"/>
      <c r="AU35" s="742"/>
      <c r="AV35" s="742"/>
      <c r="AW35" s="742"/>
      <c r="AX35" s="742"/>
      <c r="AY35" s="742"/>
      <c r="AZ35" s="742"/>
      <c r="BA35" s="742"/>
      <c r="BB35" s="742"/>
      <c r="BC35" s="742"/>
      <c r="BD35" s="742"/>
      <c r="BE35" s="742"/>
      <c r="BF35" s="743"/>
      <c r="BG35" s="741" t="s">
        <v>324</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27" t="s">
        <v>325</v>
      </c>
      <c r="CE35" s="724"/>
      <c r="CF35" s="724"/>
      <c r="CG35" s="724"/>
      <c r="CH35" s="724"/>
      <c r="CI35" s="724"/>
      <c r="CJ35" s="724"/>
      <c r="CK35" s="724"/>
      <c r="CL35" s="724"/>
      <c r="CM35" s="724"/>
      <c r="CN35" s="724"/>
      <c r="CO35" s="724"/>
      <c r="CP35" s="724"/>
      <c r="CQ35" s="725"/>
      <c r="CR35" s="680">
        <v>555624</v>
      </c>
      <c r="CS35" s="699"/>
      <c r="CT35" s="699"/>
      <c r="CU35" s="699"/>
      <c r="CV35" s="699"/>
      <c r="CW35" s="699"/>
      <c r="CX35" s="699"/>
      <c r="CY35" s="700"/>
      <c r="CZ35" s="683">
        <v>4.3</v>
      </c>
      <c r="DA35" s="701"/>
      <c r="DB35" s="701"/>
      <c r="DC35" s="702"/>
      <c r="DD35" s="686">
        <v>516516</v>
      </c>
      <c r="DE35" s="699"/>
      <c r="DF35" s="699"/>
      <c r="DG35" s="699"/>
      <c r="DH35" s="699"/>
      <c r="DI35" s="699"/>
      <c r="DJ35" s="699"/>
      <c r="DK35" s="700"/>
      <c r="DL35" s="686">
        <v>158567</v>
      </c>
      <c r="DM35" s="699"/>
      <c r="DN35" s="699"/>
      <c r="DO35" s="699"/>
      <c r="DP35" s="699"/>
      <c r="DQ35" s="699"/>
      <c r="DR35" s="699"/>
      <c r="DS35" s="699"/>
      <c r="DT35" s="699"/>
      <c r="DU35" s="699"/>
      <c r="DV35" s="700"/>
      <c r="DW35" s="683">
        <v>2.9</v>
      </c>
      <c r="DX35" s="701"/>
      <c r="DY35" s="701"/>
      <c r="DZ35" s="701"/>
      <c r="EA35" s="701"/>
      <c r="EB35" s="701"/>
      <c r="EC35" s="719"/>
    </row>
    <row r="36" spans="2:133" ht="11.25" customHeight="1">
      <c r="B36" s="677" t="s">
        <v>326</v>
      </c>
      <c r="C36" s="678"/>
      <c r="D36" s="678"/>
      <c r="E36" s="678"/>
      <c r="F36" s="678"/>
      <c r="G36" s="678"/>
      <c r="H36" s="678"/>
      <c r="I36" s="678"/>
      <c r="J36" s="678"/>
      <c r="K36" s="678"/>
      <c r="L36" s="678"/>
      <c r="M36" s="678"/>
      <c r="N36" s="678"/>
      <c r="O36" s="678"/>
      <c r="P36" s="678"/>
      <c r="Q36" s="679"/>
      <c r="R36" s="680">
        <v>443889</v>
      </c>
      <c r="S36" s="681"/>
      <c r="T36" s="681"/>
      <c r="U36" s="681"/>
      <c r="V36" s="681"/>
      <c r="W36" s="681"/>
      <c r="X36" s="681"/>
      <c r="Y36" s="682"/>
      <c r="Z36" s="713">
        <v>3.4</v>
      </c>
      <c r="AA36" s="713"/>
      <c r="AB36" s="713"/>
      <c r="AC36" s="713"/>
      <c r="AD36" s="714" t="s">
        <v>244</v>
      </c>
      <c r="AE36" s="714"/>
      <c r="AF36" s="714"/>
      <c r="AG36" s="714"/>
      <c r="AH36" s="714"/>
      <c r="AI36" s="714"/>
      <c r="AJ36" s="714"/>
      <c r="AK36" s="714"/>
      <c r="AL36" s="683" t="s">
        <v>128</v>
      </c>
      <c r="AM36" s="684"/>
      <c r="AN36" s="684"/>
      <c r="AO36" s="715"/>
      <c r="AP36" s="235"/>
      <c r="AQ36" s="732" t="s">
        <v>327</v>
      </c>
      <c r="AR36" s="733"/>
      <c r="AS36" s="733"/>
      <c r="AT36" s="733"/>
      <c r="AU36" s="733"/>
      <c r="AV36" s="733"/>
      <c r="AW36" s="733"/>
      <c r="AX36" s="733"/>
      <c r="AY36" s="734"/>
      <c r="AZ36" s="735">
        <v>808233</v>
      </c>
      <c r="BA36" s="736"/>
      <c r="BB36" s="736"/>
      <c r="BC36" s="736"/>
      <c r="BD36" s="736"/>
      <c r="BE36" s="736"/>
      <c r="BF36" s="737"/>
      <c r="BG36" s="738" t="s">
        <v>328</v>
      </c>
      <c r="BH36" s="739"/>
      <c r="BI36" s="739"/>
      <c r="BJ36" s="739"/>
      <c r="BK36" s="739"/>
      <c r="BL36" s="739"/>
      <c r="BM36" s="739"/>
      <c r="BN36" s="739"/>
      <c r="BO36" s="739"/>
      <c r="BP36" s="739"/>
      <c r="BQ36" s="739"/>
      <c r="BR36" s="739"/>
      <c r="BS36" s="739"/>
      <c r="BT36" s="739"/>
      <c r="BU36" s="740"/>
      <c r="BV36" s="735">
        <v>64146</v>
      </c>
      <c r="BW36" s="736"/>
      <c r="BX36" s="736"/>
      <c r="BY36" s="736"/>
      <c r="BZ36" s="736"/>
      <c r="CA36" s="736"/>
      <c r="CB36" s="737"/>
      <c r="CD36" s="727" t="s">
        <v>329</v>
      </c>
      <c r="CE36" s="724"/>
      <c r="CF36" s="724"/>
      <c r="CG36" s="724"/>
      <c r="CH36" s="724"/>
      <c r="CI36" s="724"/>
      <c r="CJ36" s="724"/>
      <c r="CK36" s="724"/>
      <c r="CL36" s="724"/>
      <c r="CM36" s="724"/>
      <c r="CN36" s="724"/>
      <c r="CO36" s="724"/>
      <c r="CP36" s="724"/>
      <c r="CQ36" s="725"/>
      <c r="CR36" s="680">
        <v>2833471</v>
      </c>
      <c r="CS36" s="681"/>
      <c r="CT36" s="681"/>
      <c r="CU36" s="681"/>
      <c r="CV36" s="681"/>
      <c r="CW36" s="681"/>
      <c r="CX36" s="681"/>
      <c r="CY36" s="682"/>
      <c r="CZ36" s="683">
        <v>21.9</v>
      </c>
      <c r="DA36" s="701"/>
      <c r="DB36" s="701"/>
      <c r="DC36" s="702"/>
      <c r="DD36" s="686">
        <v>1181749</v>
      </c>
      <c r="DE36" s="681"/>
      <c r="DF36" s="681"/>
      <c r="DG36" s="681"/>
      <c r="DH36" s="681"/>
      <c r="DI36" s="681"/>
      <c r="DJ36" s="681"/>
      <c r="DK36" s="682"/>
      <c r="DL36" s="686">
        <v>635150</v>
      </c>
      <c r="DM36" s="681"/>
      <c r="DN36" s="681"/>
      <c r="DO36" s="681"/>
      <c r="DP36" s="681"/>
      <c r="DQ36" s="681"/>
      <c r="DR36" s="681"/>
      <c r="DS36" s="681"/>
      <c r="DT36" s="681"/>
      <c r="DU36" s="681"/>
      <c r="DV36" s="682"/>
      <c r="DW36" s="683">
        <v>11.7</v>
      </c>
      <c r="DX36" s="701"/>
      <c r="DY36" s="701"/>
      <c r="DZ36" s="701"/>
      <c r="EA36" s="701"/>
      <c r="EB36" s="701"/>
      <c r="EC36" s="719"/>
    </row>
    <row r="37" spans="2:133" ht="11.25" customHeight="1">
      <c r="B37" s="677" t="s">
        <v>330</v>
      </c>
      <c r="C37" s="678"/>
      <c r="D37" s="678"/>
      <c r="E37" s="678"/>
      <c r="F37" s="678"/>
      <c r="G37" s="678"/>
      <c r="H37" s="678"/>
      <c r="I37" s="678"/>
      <c r="J37" s="678"/>
      <c r="K37" s="678"/>
      <c r="L37" s="678"/>
      <c r="M37" s="678"/>
      <c r="N37" s="678"/>
      <c r="O37" s="678"/>
      <c r="P37" s="678"/>
      <c r="Q37" s="679"/>
      <c r="R37" s="680">
        <v>334196</v>
      </c>
      <c r="S37" s="681"/>
      <c r="T37" s="681"/>
      <c r="U37" s="681"/>
      <c r="V37" s="681"/>
      <c r="W37" s="681"/>
      <c r="X37" s="681"/>
      <c r="Y37" s="682"/>
      <c r="Z37" s="713">
        <v>2.5</v>
      </c>
      <c r="AA37" s="713"/>
      <c r="AB37" s="713"/>
      <c r="AC37" s="713"/>
      <c r="AD37" s="714" t="s">
        <v>137</v>
      </c>
      <c r="AE37" s="714"/>
      <c r="AF37" s="714"/>
      <c r="AG37" s="714"/>
      <c r="AH37" s="714"/>
      <c r="AI37" s="714"/>
      <c r="AJ37" s="714"/>
      <c r="AK37" s="714"/>
      <c r="AL37" s="683" t="s">
        <v>128</v>
      </c>
      <c r="AM37" s="684"/>
      <c r="AN37" s="684"/>
      <c r="AO37" s="715"/>
      <c r="AQ37" s="720" t="s">
        <v>331</v>
      </c>
      <c r="AR37" s="721"/>
      <c r="AS37" s="721"/>
      <c r="AT37" s="721"/>
      <c r="AU37" s="721"/>
      <c r="AV37" s="721"/>
      <c r="AW37" s="721"/>
      <c r="AX37" s="721"/>
      <c r="AY37" s="722"/>
      <c r="AZ37" s="680">
        <v>258000</v>
      </c>
      <c r="BA37" s="681"/>
      <c r="BB37" s="681"/>
      <c r="BC37" s="681"/>
      <c r="BD37" s="699"/>
      <c r="BE37" s="699"/>
      <c r="BF37" s="723"/>
      <c r="BG37" s="727" t="s">
        <v>332</v>
      </c>
      <c r="BH37" s="724"/>
      <c r="BI37" s="724"/>
      <c r="BJ37" s="724"/>
      <c r="BK37" s="724"/>
      <c r="BL37" s="724"/>
      <c r="BM37" s="724"/>
      <c r="BN37" s="724"/>
      <c r="BO37" s="724"/>
      <c r="BP37" s="724"/>
      <c r="BQ37" s="724"/>
      <c r="BR37" s="724"/>
      <c r="BS37" s="724"/>
      <c r="BT37" s="724"/>
      <c r="BU37" s="725"/>
      <c r="BV37" s="680">
        <v>64146</v>
      </c>
      <c r="BW37" s="681"/>
      <c r="BX37" s="681"/>
      <c r="BY37" s="681"/>
      <c r="BZ37" s="681"/>
      <c r="CA37" s="681"/>
      <c r="CB37" s="726"/>
      <c r="CD37" s="727" t="s">
        <v>333</v>
      </c>
      <c r="CE37" s="724"/>
      <c r="CF37" s="724"/>
      <c r="CG37" s="724"/>
      <c r="CH37" s="724"/>
      <c r="CI37" s="724"/>
      <c r="CJ37" s="724"/>
      <c r="CK37" s="724"/>
      <c r="CL37" s="724"/>
      <c r="CM37" s="724"/>
      <c r="CN37" s="724"/>
      <c r="CO37" s="724"/>
      <c r="CP37" s="724"/>
      <c r="CQ37" s="725"/>
      <c r="CR37" s="680">
        <v>429415</v>
      </c>
      <c r="CS37" s="699"/>
      <c r="CT37" s="699"/>
      <c r="CU37" s="699"/>
      <c r="CV37" s="699"/>
      <c r="CW37" s="699"/>
      <c r="CX37" s="699"/>
      <c r="CY37" s="700"/>
      <c r="CZ37" s="683">
        <v>3.3</v>
      </c>
      <c r="DA37" s="701"/>
      <c r="DB37" s="701"/>
      <c r="DC37" s="702"/>
      <c r="DD37" s="686">
        <v>429415</v>
      </c>
      <c r="DE37" s="699"/>
      <c r="DF37" s="699"/>
      <c r="DG37" s="699"/>
      <c r="DH37" s="699"/>
      <c r="DI37" s="699"/>
      <c r="DJ37" s="699"/>
      <c r="DK37" s="700"/>
      <c r="DL37" s="686">
        <v>408068</v>
      </c>
      <c r="DM37" s="699"/>
      <c r="DN37" s="699"/>
      <c r="DO37" s="699"/>
      <c r="DP37" s="699"/>
      <c r="DQ37" s="699"/>
      <c r="DR37" s="699"/>
      <c r="DS37" s="699"/>
      <c r="DT37" s="699"/>
      <c r="DU37" s="699"/>
      <c r="DV37" s="700"/>
      <c r="DW37" s="683">
        <v>7.5</v>
      </c>
      <c r="DX37" s="701"/>
      <c r="DY37" s="701"/>
      <c r="DZ37" s="701"/>
      <c r="EA37" s="701"/>
      <c r="EB37" s="701"/>
      <c r="EC37" s="719"/>
    </row>
    <row r="38" spans="2:133" ht="11.25" customHeight="1">
      <c r="B38" s="677" t="s">
        <v>334</v>
      </c>
      <c r="C38" s="678"/>
      <c r="D38" s="678"/>
      <c r="E38" s="678"/>
      <c r="F38" s="678"/>
      <c r="G38" s="678"/>
      <c r="H38" s="678"/>
      <c r="I38" s="678"/>
      <c r="J38" s="678"/>
      <c r="K38" s="678"/>
      <c r="L38" s="678"/>
      <c r="M38" s="678"/>
      <c r="N38" s="678"/>
      <c r="O38" s="678"/>
      <c r="P38" s="678"/>
      <c r="Q38" s="679"/>
      <c r="R38" s="680">
        <v>585208</v>
      </c>
      <c r="S38" s="681"/>
      <c r="T38" s="681"/>
      <c r="U38" s="681"/>
      <c r="V38" s="681"/>
      <c r="W38" s="681"/>
      <c r="X38" s="681"/>
      <c r="Y38" s="682"/>
      <c r="Z38" s="713">
        <v>4.4000000000000004</v>
      </c>
      <c r="AA38" s="713"/>
      <c r="AB38" s="713"/>
      <c r="AC38" s="713"/>
      <c r="AD38" s="714">
        <v>29</v>
      </c>
      <c r="AE38" s="714"/>
      <c r="AF38" s="714"/>
      <c r="AG38" s="714"/>
      <c r="AH38" s="714"/>
      <c r="AI38" s="714"/>
      <c r="AJ38" s="714"/>
      <c r="AK38" s="714"/>
      <c r="AL38" s="683">
        <v>0</v>
      </c>
      <c r="AM38" s="684"/>
      <c r="AN38" s="684"/>
      <c r="AO38" s="715"/>
      <c r="AQ38" s="720" t="s">
        <v>335</v>
      </c>
      <c r="AR38" s="721"/>
      <c r="AS38" s="721"/>
      <c r="AT38" s="721"/>
      <c r="AU38" s="721"/>
      <c r="AV38" s="721"/>
      <c r="AW38" s="721"/>
      <c r="AX38" s="721"/>
      <c r="AY38" s="722"/>
      <c r="AZ38" s="680">
        <v>31938</v>
      </c>
      <c r="BA38" s="681"/>
      <c r="BB38" s="681"/>
      <c r="BC38" s="681"/>
      <c r="BD38" s="699"/>
      <c r="BE38" s="699"/>
      <c r="BF38" s="723"/>
      <c r="BG38" s="727" t="s">
        <v>336</v>
      </c>
      <c r="BH38" s="724"/>
      <c r="BI38" s="724"/>
      <c r="BJ38" s="724"/>
      <c r="BK38" s="724"/>
      <c r="BL38" s="724"/>
      <c r="BM38" s="724"/>
      <c r="BN38" s="724"/>
      <c r="BO38" s="724"/>
      <c r="BP38" s="724"/>
      <c r="BQ38" s="724"/>
      <c r="BR38" s="724"/>
      <c r="BS38" s="724"/>
      <c r="BT38" s="724"/>
      <c r="BU38" s="725"/>
      <c r="BV38" s="680">
        <v>2020</v>
      </c>
      <c r="BW38" s="681"/>
      <c r="BX38" s="681"/>
      <c r="BY38" s="681"/>
      <c r="BZ38" s="681"/>
      <c r="CA38" s="681"/>
      <c r="CB38" s="726"/>
      <c r="CD38" s="727" t="s">
        <v>337</v>
      </c>
      <c r="CE38" s="724"/>
      <c r="CF38" s="724"/>
      <c r="CG38" s="724"/>
      <c r="CH38" s="724"/>
      <c r="CI38" s="724"/>
      <c r="CJ38" s="724"/>
      <c r="CK38" s="724"/>
      <c r="CL38" s="724"/>
      <c r="CM38" s="724"/>
      <c r="CN38" s="724"/>
      <c r="CO38" s="724"/>
      <c r="CP38" s="724"/>
      <c r="CQ38" s="725"/>
      <c r="CR38" s="680">
        <v>776295</v>
      </c>
      <c r="CS38" s="681"/>
      <c r="CT38" s="681"/>
      <c r="CU38" s="681"/>
      <c r="CV38" s="681"/>
      <c r="CW38" s="681"/>
      <c r="CX38" s="681"/>
      <c r="CY38" s="682"/>
      <c r="CZ38" s="683">
        <v>6</v>
      </c>
      <c r="DA38" s="701"/>
      <c r="DB38" s="701"/>
      <c r="DC38" s="702"/>
      <c r="DD38" s="686">
        <v>669575</v>
      </c>
      <c r="DE38" s="681"/>
      <c r="DF38" s="681"/>
      <c r="DG38" s="681"/>
      <c r="DH38" s="681"/>
      <c r="DI38" s="681"/>
      <c r="DJ38" s="681"/>
      <c r="DK38" s="682"/>
      <c r="DL38" s="686">
        <v>581247</v>
      </c>
      <c r="DM38" s="681"/>
      <c r="DN38" s="681"/>
      <c r="DO38" s="681"/>
      <c r="DP38" s="681"/>
      <c r="DQ38" s="681"/>
      <c r="DR38" s="681"/>
      <c r="DS38" s="681"/>
      <c r="DT38" s="681"/>
      <c r="DU38" s="681"/>
      <c r="DV38" s="682"/>
      <c r="DW38" s="683">
        <v>10.7</v>
      </c>
      <c r="DX38" s="701"/>
      <c r="DY38" s="701"/>
      <c r="DZ38" s="701"/>
      <c r="EA38" s="701"/>
      <c r="EB38" s="701"/>
      <c r="EC38" s="719"/>
    </row>
    <row r="39" spans="2:133" ht="11.25" customHeight="1">
      <c r="B39" s="677" t="s">
        <v>338</v>
      </c>
      <c r="C39" s="678"/>
      <c r="D39" s="678"/>
      <c r="E39" s="678"/>
      <c r="F39" s="678"/>
      <c r="G39" s="678"/>
      <c r="H39" s="678"/>
      <c r="I39" s="678"/>
      <c r="J39" s="678"/>
      <c r="K39" s="678"/>
      <c r="L39" s="678"/>
      <c r="M39" s="678"/>
      <c r="N39" s="678"/>
      <c r="O39" s="678"/>
      <c r="P39" s="678"/>
      <c r="Q39" s="679"/>
      <c r="R39" s="680">
        <v>2290371</v>
      </c>
      <c r="S39" s="681"/>
      <c r="T39" s="681"/>
      <c r="U39" s="681"/>
      <c r="V39" s="681"/>
      <c r="W39" s="681"/>
      <c r="X39" s="681"/>
      <c r="Y39" s="682"/>
      <c r="Z39" s="713">
        <v>17.399999999999999</v>
      </c>
      <c r="AA39" s="713"/>
      <c r="AB39" s="713"/>
      <c r="AC39" s="713"/>
      <c r="AD39" s="714" t="s">
        <v>244</v>
      </c>
      <c r="AE39" s="714"/>
      <c r="AF39" s="714"/>
      <c r="AG39" s="714"/>
      <c r="AH39" s="714"/>
      <c r="AI39" s="714"/>
      <c r="AJ39" s="714"/>
      <c r="AK39" s="714"/>
      <c r="AL39" s="683" t="s">
        <v>128</v>
      </c>
      <c r="AM39" s="684"/>
      <c r="AN39" s="684"/>
      <c r="AO39" s="715"/>
      <c r="AQ39" s="720" t="s">
        <v>339</v>
      </c>
      <c r="AR39" s="721"/>
      <c r="AS39" s="721"/>
      <c r="AT39" s="721"/>
      <c r="AU39" s="721"/>
      <c r="AV39" s="721"/>
      <c r="AW39" s="721"/>
      <c r="AX39" s="721"/>
      <c r="AY39" s="722"/>
      <c r="AZ39" s="680">
        <v>15172</v>
      </c>
      <c r="BA39" s="681"/>
      <c r="BB39" s="681"/>
      <c r="BC39" s="681"/>
      <c r="BD39" s="699"/>
      <c r="BE39" s="699"/>
      <c r="BF39" s="723"/>
      <c r="BG39" s="727" t="s">
        <v>340</v>
      </c>
      <c r="BH39" s="724"/>
      <c r="BI39" s="724"/>
      <c r="BJ39" s="724"/>
      <c r="BK39" s="724"/>
      <c r="BL39" s="724"/>
      <c r="BM39" s="724"/>
      <c r="BN39" s="724"/>
      <c r="BO39" s="724"/>
      <c r="BP39" s="724"/>
      <c r="BQ39" s="724"/>
      <c r="BR39" s="724"/>
      <c r="BS39" s="724"/>
      <c r="BT39" s="724"/>
      <c r="BU39" s="725"/>
      <c r="BV39" s="680">
        <v>3179</v>
      </c>
      <c r="BW39" s="681"/>
      <c r="BX39" s="681"/>
      <c r="BY39" s="681"/>
      <c r="BZ39" s="681"/>
      <c r="CA39" s="681"/>
      <c r="CB39" s="726"/>
      <c r="CD39" s="727" t="s">
        <v>341</v>
      </c>
      <c r="CE39" s="724"/>
      <c r="CF39" s="724"/>
      <c r="CG39" s="724"/>
      <c r="CH39" s="724"/>
      <c r="CI39" s="724"/>
      <c r="CJ39" s="724"/>
      <c r="CK39" s="724"/>
      <c r="CL39" s="724"/>
      <c r="CM39" s="724"/>
      <c r="CN39" s="724"/>
      <c r="CO39" s="724"/>
      <c r="CP39" s="724"/>
      <c r="CQ39" s="725"/>
      <c r="CR39" s="680">
        <v>703597</v>
      </c>
      <c r="CS39" s="699"/>
      <c r="CT39" s="699"/>
      <c r="CU39" s="699"/>
      <c r="CV39" s="699"/>
      <c r="CW39" s="699"/>
      <c r="CX39" s="699"/>
      <c r="CY39" s="700"/>
      <c r="CZ39" s="683">
        <v>5.4</v>
      </c>
      <c r="DA39" s="701"/>
      <c r="DB39" s="701"/>
      <c r="DC39" s="702"/>
      <c r="DD39" s="686">
        <v>595042</v>
      </c>
      <c r="DE39" s="699"/>
      <c r="DF39" s="699"/>
      <c r="DG39" s="699"/>
      <c r="DH39" s="699"/>
      <c r="DI39" s="699"/>
      <c r="DJ39" s="699"/>
      <c r="DK39" s="700"/>
      <c r="DL39" s="686" t="s">
        <v>128</v>
      </c>
      <c r="DM39" s="699"/>
      <c r="DN39" s="699"/>
      <c r="DO39" s="699"/>
      <c r="DP39" s="699"/>
      <c r="DQ39" s="699"/>
      <c r="DR39" s="699"/>
      <c r="DS39" s="699"/>
      <c r="DT39" s="699"/>
      <c r="DU39" s="699"/>
      <c r="DV39" s="700"/>
      <c r="DW39" s="683" t="s">
        <v>137</v>
      </c>
      <c r="DX39" s="701"/>
      <c r="DY39" s="701"/>
      <c r="DZ39" s="701"/>
      <c r="EA39" s="701"/>
      <c r="EB39" s="701"/>
      <c r="EC39" s="719"/>
    </row>
    <row r="40" spans="2:133" ht="11.25" customHeight="1">
      <c r="B40" s="677" t="s">
        <v>342</v>
      </c>
      <c r="C40" s="678"/>
      <c r="D40" s="678"/>
      <c r="E40" s="678"/>
      <c r="F40" s="678"/>
      <c r="G40" s="678"/>
      <c r="H40" s="678"/>
      <c r="I40" s="678"/>
      <c r="J40" s="678"/>
      <c r="K40" s="678"/>
      <c r="L40" s="678"/>
      <c r="M40" s="678"/>
      <c r="N40" s="678"/>
      <c r="O40" s="678"/>
      <c r="P40" s="678"/>
      <c r="Q40" s="679"/>
      <c r="R40" s="680" t="s">
        <v>244</v>
      </c>
      <c r="S40" s="681"/>
      <c r="T40" s="681"/>
      <c r="U40" s="681"/>
      <c r="V40" s="681"/>
      <c r="W40" s="681"/>
      <c r="X40" s="681"/>
      <c r="Y40" s="682"/>
      <c r="Z40" s="713" t="s">
        <v>137</v>
      </c>
      <c r="AA40" s="713"/>
      <c r="AB40" s="713"/>
      <c r="AC40" s="713"/>
      <c r="AD40" s="714" t="s">
        <v>244</v>
      </c>
      <c r="AE40" s="714"/>
      <c r="AF40" s="714"/>
      <c r="AG40" s="714"/>
      <c r="AH40" s="714"/>
      <c r="AI40" s="714"/>
      <c r="AJ40" s="714"/>
      <c r="AK40" s="714"/>
      <c r="AL40" s="683" t="s">
        <v>128</v>
      </c>
      <c r="AM40" s="684"/>
      <c r="AN40" s="684"/>
      <c r="AO40" s="715"/>
      <c r="AQ40" s="720" t="s">
        <v>343</v>
      </c>
      <c r="AR40" s="721"/>
      <c r="AS40" s="721"/>
      <c r="AT40" s="721"/>
      <c r="AU40" s="721"/>
      <c r="AV40" s="721"/>
      <c r="AW40" s="721"/>
      <c r="AX40" s="721"/>
      <c r="AY40" s="722"/>
      <c r="AZ40" s="680" t="s">
        <v>244</v>
      </c>
      <c r="BA40" s="681"/>
      <c r="BB40" s="681"/>
      <c r="BC40" s="681"/>
      <c r="BD40" s="699"/>
      <c r="BE40" s="699"/>
      <c r="BF40" s="723"/>
      <c r="BG40" s="728" t="s">
        <v>344</v>
      </c>
      <c r="BH40" s="729"/>
      <c r="BI40" s="729"/>
      <c r="BJ40" s="729"/>
      <c r="BK40" s="729"/>
      <c r="BL40" s="236"/>
      <c r="BM40" s="724" t="s">
        <v>345</v>
      </c>
      <c r="BN40" s="724"/>
      <c r="BO40" s="724"/>
      <c r="BP40" s="724"/>
      <c r="BQ40" s="724"/>
      <c r="BR40" s="724"/>
      <c r="BS40" s="724"/>
      <c r="BT40" s="724"/>
      <c r="BU40" s="725"/>
      <c r="BV40" s="680">
        <v>102</v>
      </c>
      <c r="BW40" s="681"/>
      <c r="BX40" s="681"/>
      <c r="BY40" s="681"/>
      <c r="BZ40" s="681"/>
      <c r="CA40" s="681"/>
      <c r="CB40" s="726"/>
      <c r="CD40" s="727" t="s">
        <v>346</v>
      </c>
      <c r="CE40" s="724"/>
      <c r="CF40" s="724"/>
      <c r="CG40" s="724"/>
      <c r="CH40" s="724"/>
      <c r="CI40" s="724"/>
      <c r="CJ40" s="724"/>
      <c r="CK40" s="724"/>
      <c r="CL40" s="724"/>
      <c r="CM40" s="724"/>
      <c r="CN40" s="724"/>
      <c r="CO40" s="724"/>
      <c r="CP40" s="724"/>
      <c r="CQ40" s="725"/>
      <c r="CR40" s="680">
        <v>15000</v>
      </c>
      <c r="CS40" s="681"/>
      <c r="CT40" s="681"/>
      <c r="CU40" s="681"/>
      <c r="CV40" s="681"/>
      <c r="CW40" s="681"/>
      <c r="CX40" s="681"/>
      <c r="CY40" s="682"/>
      <c r="CZ40" s="683">
        <v>0.1</v>
      </c>
      <c r="DA40" s="701"/>
      <c r="DB40" s="701"/>
      <c r="DC40" s="702"/>
      <c r="DD40" s="686" t="s">
        <v>128</v>
      </c>
      <c r="DE40" s="681"/>
      <c r="DF40" s="681"/>
      <c r="DG40" s="681"/>
      <c r="DH40" s="681"/>
      <c r="DI40" s="681"/>
      <c r="DJ40" s="681"/>
      <c r="DK40" s="682"/>
      <c r="DL40" s="686" t="s">
        <v>137</v>
      </c>
      <c r="DM40" s="681"/>
      <c r="DN40" s="681"/>
      <c r="DO40" s="681"/>
      <c r="DP40" s="681"/>
      <c r="DQ40" s="681"/>
      <c r="DR40" s="681"/>
      <c r="DS40" s="681"/>
      <c r="DT40" s="681"/>
      <c r="DU40" s="681"/>
      <c r="DV40" s="682"/>
      <c r="DW40" s="683" t="s">
        <v>244</v>
      </c>
      <c r="DX40" s="701"/>
      <c r="DY40" s="701"/>
      <c r="DZ40" s="701"/>
      <c r="EA40" s="701"/>
      <c r="EB40" s="701"/>
      <c r="EC40" s="719"/>
    </row>
    <row r="41" spans="2:133" ht="11.25" customHeight="1">
      <c r="B41" s="677" t="s">
        <v>347</v>
      </c>
      <c r="C41" s="678"/>
      <c r="D41" s="678"/>
      <c r="E41" s="678"/>
      <c r="F41" s="678"/>
      <c r="G41" s="678"/>
      <c r="H41" s="678"/>
      <c r="I41" s="678"/>
      <c r="J41" s="678"/>
      <c r="K41" s="678"/>
      <c r="L41" s="678"/>
      <c r="M41" s="678"/>
      <c r="N41" s="678"/>
      <c r="O41" s="678"/>
      <c r="P41" s="678"/>
      <c r="Q41" s="679"/>
      <c r="R41" s="680" t="s">
        <v>128</v>
      </c>
      <c r="S41" s="681"/>
      <c r="T41" s="681"/>
      <c r="U41" s="681"/>
      <c r="V41" s="681"/>
      <c r="W41" s="681"/>
      <c r="X41" s="681"/>
      <c r="Y41" s="682"/>
      <c r="Z41" s="713" t="s">
        <v>128</v>
      </c>
      <c r="AA41" s="713"/>
      <c r="AB41" s="713"/>
      <c r="AC41" s="713"/>
      <c r="AD41" s="714" t="s">
        <v>128</v>
      </c>
      <c r="AE41" s="714"/>
      <c r="AF41" s="714"/>
      <c r="AG41" s="714"/>
      <c r="AH41" s="714"/>
      <c r="AI41" s="714"/>
      <c r="AJ41" s="714"/>
      <c r="AK41" s="714"/>
      <c r="AL41" s="683" t="s">
        <v>244</v>
      </c>
      <c r="AM41" s="684"/>
      <c r="AN41" s="684"/>
      <c r="AO41" s="715"/>
      <c r="AQ41" s="720" t="s">
        <v>348</v>
      </c>
      <c r="AR41" s="721"/>
      <c r="AS41" s="721"/>
      <c r="AT41" s="721"/>
      <c r="AU41" s="721"/>
      <c r="AV41" s="721"/>
      <c r="AW41" s="721"/>
      <c r="AX41" s="721"/>
      <c r="AY41" s="722"/>
      <c r="AZ41" s="680">
        <v>158829</v>
      </c>
      <c r="BA41" s="681"/>
      <c r="BB41" s="681"/>
      <c r="BC41" s="681"/>
      <c r="BD41" s="699"/>
      <c r="BE41" s="699"/>
      <c r="BF41" s="723"/>
      <c r="BG41" s="728"/>
      <c r="BH41" s="729"/>
      <c r="BI41" s="729"/>
      <c r="BJ41" s="729"/>
      <c r="BK41" s="729"/>
      <c r="BL41" s="236"/>
      <c r="BM41" s="724" t="s">
        <v>349</v>
      </c>
      <c r="BN41" s="724"/>
      <c r="BO41" s="724"/>
      <c r="BP41" s="724"/>
      <c r="BQ41" s="724"/>
      <c r="BR41" s="724"/>
      <c r="BS41" s="724"/>
      <c r="BT41" s="724"/>
      <c r="BU41" s="725"/>
      <c r="BV41" s="680" t="s">
        <v>128</v>
      </c>
      <c r="BW41" s="681"/>
      <c r="BX41" s="681"/>
      <c r="BY41" s="681"/>
      <c r="BZ41" s="681"/>
      <c r="CA41" s="681"/>
      <c r="CB41" s="726"/>
      <c r="CD41" s="727" t="s">
        <v>350</v>
      </c>
      <c r="CE41" s="724"/>
      <c r="CF41" s="724"/>
      <c r="CG41" s="724"/>
      <c r="CH41" s="724"/>
      <c r="CI41" s="724"/>
      <c r="CJ41" s="724"/>
      <c r="CK41" s="724"/>
      <c r="CL41" s="724"/>
      <c r="CM41" s="724"/>
      <c r="CN41" s="724"/>
      <c r="CO41" s="724"/>
      <c r="CP41" s="724"/>
      <c r="CQ41" s="725"/>
      <c r="CR41" s="680" t="s">
        <v>137</v>
      </c>
      <c r="CS41" s="699"/>
      <c r="CT41" s="699"/>
      <c r="CU41" s="699"/>
      <c r="CV41" s="699"/>
      <c r="CW41" s="699"/>
      <c r="CX41" s="699"/>
      <c r="CY41" s="700"/>
      <c r="CZ41" s="683" t="s">
        <v>244</v>
      </c>
      <c r="DA41" s="701"/>
      <c r="DB41" s="701"/>
      <c r="DC41" s="702"/>
      <c r="DD41" s="686" t="s">
        <v>128</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c r="B42" s="677" t="s">
        <v>351</v>
      </c>
      <c r="C42" s="678"/>
      <c r="D42" s="678"/>
      <c r="E42" s="678"/>
      <c r="F42" s="678"/>
      <c r="G42" s="678"/>
      <c r="H42" s="678"/>
      <c r="I42" s="678"/>
      <c r="J42" s="678"/>
      <c r="K42" s="678"/>
      <c r="L42" s="678"/>
      <c r="M42" s="678"/>
      <c r="N42" s="678"/>
      <c r="O42" s="678"/>
      <c r="P42" s="678"/>
      <c r="Q42" s="679"/>
      <c r="R42" s="680">
        <v>203258</v>
      </c>
      <c r="S42" s="681"/>
      <c r="T42" s="681"/>
      <c r="U42" s="681"/>
      <c r="V42" s="681"/>
      <c r="W42" s="681"/>
      <c r="X42" s="681"/>
      <c r="Y42" s="682"/>
      <c r="Z42" s="713">
        <v>1.5</v>
      </c>
      <c r="AA42" s="713"/>
      <c r="AB42" s="713"/>
      <c r="AC42" s="713"/>
      <c r="AD42" s="714" t="s">
        <v>128</v>
      </c>
      <c r="AE42" s="714"/>
      <c r="AF42" s="714"/>
      <c r="AG42" s="714"/>
      <c r="AH42" s="714"/>
      <c r="AI42" s="714"/>
      <c r="AJ42" s="714"/>
      <c r="AK42" s="714"/>
      <c r="AL42" s="683" t="s">
        <v>128</v>
      </c>
      <c r="AM42" s="684"/>
      <c r="AN42" s="684"/>
      <c r="AO42" s="715"/>
      <c r="AQ42" s="716" t="s">
        <v>352</v>
      </c>
      <c r="AR42" s="717"/>
      <c r="AS42" s="717"/>
      <c r="AT42" s="717"/>
      <c r="AU42" s="717"/>
      <c r="AV42" s="717"/>
      <c r="AW42" s="717"/>
      <c r="AX42" s="717"/>
      <c r="AY42" s="718"/>
      <c r="AZ42" s="664">
        <v>344294</v>
      </c>
      <c r="BA42" s="703"/>
      <c r="BB42" s="703"/>
      <c r="BC42" s="703"/>
      <c r="BD42" s="665"/>
      <c r="BE42" s="665"/>
      <c r="BF42" s="709"/>
      <c r="BG42" s="730"/>
      <c r="BH42" s="731"/>
      <c r="BI42" s="731"/>
      <c r="BJ42" s="731"/>
      <c r="BK42" s="731"/>
      <c r="BL42" s="237"/>
      <c r="BM42" s="710" t="s">
        <v>353</v>
      </c>
      <c r="BN42" s="710"/>
      <c r="BO42" s="710"/>
      <c r="BP42" s="710"/>
      <c r="BQ42" s="710"/>
      <c r="BR42" s="710"/>
      <c r="BS42" s="710"/>
      <c r="BT42" s="710"/>
      <c r="BU42" s="711"/>
      <c r="BV42" s="664" t="s">
        <v>128</v>
      </c>
      <c r="BW42" s="703"/>
      <c r="BX42" s="703"/>
      <c r="BY42" s="703"/>
      <c r="BZ42" s="703"/>
      <c r="CA42" s="703"/>
      <c r="CB42" s="712"/>
      <c r="CD42" s="677" t="s">
        <v>354</v>
      </c>
      <c r="CE42" s="678"/>
      <c r="CF42" s="678"/>
      <c r="CG42" s="678"/>
      <c r="CH42" s="678"/>
      <c r="CI42" s="678"/>
      <c r="CJ42" s="678"/>
      <c r="CK42" s="678"/>
      <c r="CL42" s="678"/>
      <c r="CM42" s="678"/>
      <c r="CN42" s="678"/>
      <c r="CO42" s="678"/>
      <c r="CP42" s="678"/>
      <c r="CQ42" s="679"/>
      <c r="CR42" s="680">
        <v>3161360</v>
      </c>
      <c r="CS42" s="681"/>
      <c r="CT42" s="681"/>
      <c r="CU42" s="681"/>
      <c r="CV42" s="681"/>
      <c r="CW42" s="681"/>
      <c r="CX42" s="681"/>
      <c r="CY42" s="682"/>
      <c r="CZ42" s="683">
        <v>24.5</v>
      </c>
      <c r="DA42" s="684"/>
      <c r="DB42" s="684"/>
      <c r="DC42" s="685"/>
      <c r="DD42" s="686">
        <v>357201</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c r="B43" s="661" t="s">
        <v>355</v>
      </c>
      <c r="C43" s="662"/>
      <c r="D43" s="662"/>
      <c r="E43" s="662"/>
      <c r="F43" s="662"/>
      <c r="G43" s="662"/>
      <c r="H43" s="662"/>
      <c r="I43" s="662"/>
      <c r="J43" s="662"/>
      <c r="K43" s="662"/>
      <c r="L43" s="662"/>
      <c r="M43" s="662"/>
      <c r="N43" s="662"/>
      <c r="O43" s="662"/>
      <c r="P43" s="662"/>
      <c r="Q43" s="663"/>
      <c r="R43" s="664">
        <v>13167150</v>
      </c>
      <c r="S43" s="703"/>
      <c r="T43" s="703"/>
      <c r="U43" s="703"/>
      <c r="V43" s="703"/>
      <c r="W43" s="703"/>
      <c r="X43" s="703"/>
      <c r="Y43" s="704"/>
      <c r="Z43" s="705">
        <v>100</v>
      </c>
      <c r="AA43" s="705"/>
      <c r="AB43" s="705"/>
      <c r="AC43" s="705"/>
      <c r="AD43" s="706">
        <v>5220285</v>
      </c>
      <c r="AE43" s="706"/>
      <c r="AF43" s="706"/>
      <c r="AG43" s="706"/>
      <c r="AH43" s="706"/>
      <c r="AI43" s="706"/>
      <c r="AJ43" s="706"/>
      <c r="AK43" s="706"/>
      <c r="AL43" s="667">
        <v>100</v>
      </c>
      <c r="AM43" s="707"/>
      <c r="AN43" s="707"/>
      <c r="AO43" s="708"/>
      <c r="BV43" s="238"/>
      <c r="BW43" s="238"/>
      <c r="BX43" s="238"/>
      <c r="BY43" s="238"/>
      <c r="BZ43" s="238"/>
      <c r="CA43" s="238"/>
      <c r="CB43" s="238"/>
      <c r="CD43" s="677" t="s">
        <v>356</v>
      </c>
      <c r="CE43" s="678"/>
      <c r="CF43" s="678"/>
      <c r="CG43" s="678"/>
      <c r="CH43" s="678"/>
      <c r="CI43" s="678"/>
      <c r="CJ43" s="678"/>
      <c r="CK43" s="678"/>
      <c r="CL43" s="678"/>
      <c r="CM43" s="678"/>
      <c r="CN43" s="678"/>
      <c r="CO43" s="678"/>
      <c r="CP43" s="678"/>
      <c r="CQ43" s="679"/>
      <c r="CR43" s="680">
        <v>26370</v>
      </c>
      <c r="CS43" s="699"/>
      <c r="CT43" s="699"/>
      <c r="CU43" s="699"/>
      <c r="CV43" s="699"/>
      <c r="CW43" s="699"/>
      <c r="CX43" s="699"/>
      <c r="CY43" s="700"/>
      <c r="CZ43" s="683">
        <v>0.2</v>
      </c>
      <c r="DA43" s="701"/>
      <c r="DB43" s="701"/>
      <c r="DC43" s="702"/>
      <c r="DD43" s="686">
        <v>26370</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304</v>
      </c>
      <c r="CE44" s="694"/>
      <c r="CF44" s="677" t="s">
        <v>357</v>
      </c>
      <c r="CG44" s="678"/>
      <c r="CH44" s="678"/>
      <c r="CI44" s="678"/>
      <c r="CJ44" s="678"/>
      <c r="CK44" s="678"/>
      <c r="CL44" s="678"/>
      <c r="CM44" s="678"/>
      <c r="CN44" s="678"/>
      <c r="CO44" s="678"/>
      <c r="CP44" s="678"/>
      <c r="CQ44" s="679"/>
      <c r="CR44" s="680">
        <v>3161360</v>
      </c>
      <c r="CS44" s="681"/>
      <c r="CT44" s="681"/>
      <c r="CU44" s="681"/>
      <c r="CV44" s="681"/>
      <c r="CW44" s="681"/>
      <c r="CX44" s="681"/>
      <c r="CY44" s="682"/>
      <c r="CZ44" s="683">
        <v>24.5</v>
      </c>
      <c r="DA44" s="684"/>
      <c r="DB44" s="684"/>
      <c r="DC44" s="685"/>
      <c r="DD44" s="686">
        <v>357201</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359</v>
      </c>
      <c r="CG45" s="678"/>
      <c r="CH45" s="678"/>
      <c r="CI45" s="678"/>
      <c r="CJ45" s="678"/>
      <c r="CK45" s="678"/>
      <c r="CL45" s="678"/>
      <c r="CM45" s="678"/>
      <c r="CN45" s="678"/>
      <c r="CO45" s="678"/>
      <c r="CP45" s="678"/>
      <c r="CQ45" s="679"/>
      <c r="CR45" s="680">
        <v>761282</v>
      </c>
      <c r="CS45" s="699"/>
      <c r="CT45" s="699"/>
      <c r="CU45" s="699"/>
      <c r="CV45" s="699"/>
      <c r="CW45" s="699"/>
      <c r="CX45" s="699"/>
      <c r="CY45" s="700"/>
      <c r="CZ45" s="683">
        <v>5.9</v>
      </c>
      <c r="DA45" s="701"/>
      <c r="DB45" s="701"/>
      <c r="DC45" s="702"/>
      <c r="DD45" s="686">
        <v>114701</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361</v>
      </c>
      <c r="CG46" s="678"/>
      <c r="CH46" s="678"/>
      <c r="CI46" s="678"/>
      <c r="CJ46" s="678"/>
      <c r="CK46" s="678"/>
      <c r="CL46" s="678"/>
      <c r="CM46" s="678"/>
      <c r="CN46" s="678"/>
      <c r="CO46" s="678"/>
      <c r="CP46" s="678"/>
      <c r="CQ46" s="679"/>
      <c r="CR46" s="680">
        <v>2400078</v>
      </c>
      <c r="CS46" s="681"/>
      <c r="CT46" s="681"/>
      <c r="CU46" s="681"/>
      <c r="CV46" s="681"/>
      <c r="CW46" s="681"/>
      <c r="CX46" s="681"/>
      <c r="CY46" s="682"/>
      <c r="CZ46" s="683">
        <v>18.600000000000001</v>
      </c>
      <c r="DA46" s="684"/>
      <c r="DB46" s="684"/>
      <c r="DC46" s="685"/>
      <c r="DD46" s="686">
        <v>242500</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363</v>
      </c>
      <c r="CG47" s="678"/>
      <c r="CH47" s="678"/>
      <c r="CI47" s="678"/>
      <c r="CJ47" s="678"/>
      <c r="CK47" s="678"/>
      <c r="CL47" s="678"/>
      <c r="CM47" s="678"/>
      <c r="CN47" s="678"/>
      <c r="CO47" s="678"/>
      <c r="CP47" s="678"/>
      <c r="CQ47" s="679"/>
      <c r="CR47" s="680" t="s">
        <v>244</v>
      </c>
      <c r="CS47" s="699"/>
      <c r="CT47" s="699"/>
      <c r="CU47" s="699"/>
      <c r="CV47" s="699"/>
      <c r="CW47" s="699"/>
      <c r="CX47" s="699"/>
      <c r="CY47" s="700"/>
      <c r="CZ47" s="683" t="s">
        <v>128</v>
      </c>
      <c r="DA47" s="701"/>
      <c r="DB47" s="701"/>
      <c r="DC47" s="702"/>
      <c r="DD47" s="686" t="s">
        <v>128</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364</v>
      </c>
      <c r="CG48" s="678"/>
      <c r="CH48" s="678"/>
      <c r="CI48" s="678"/>
      <c r="CJ48" s="678"/>
      <c r="CK48" s="678"/>
      <c r="CL48" s="678"/>
      <c r="CM48" s="678"/>
      <c r="CN48" s="678"/>
      <c r="CO48" s="678"/>
      <c r="CP48" s="678"/>
      <c r="CQ48" s="679"/>
      <c r="CR48" s="680" t="s">
        <v>244</v>
      </c>
      <c r="CS48" s="681"/>
      <c r="CT48" s="681"/>
      <c r="CU48" s="681"/>
      <c r="CV48" s="681"/>
      <c r="CW48" s="681"/>
      <c r="CX48" s="681"/>
      <c r="CY48" s="682"/>
      <c r="CZ48" s="683" t="s">
        <v>244</v>
      </c>
      <c r="DA48" s="684"/>
      <c r="DB48" s="684"/>
      <c r="DC48" s="685"/>
      <c r="DD48" s="686" t="s">
        <v>137</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365</v>
      </c>
      <c r="CE49" s="662"/>
      <c r="CF49" s="662"/>
      <c r="CG49" s="662"/>
      <c r="CH49" s="662"/>
      <c r="CI49" s="662"/>
      <c r="CJ49" s="662"/>
      <c r="CK49" s="662"/>
      <c r="CL49" s="662"/>
      <c r="CM49" s="662"/>
      <c r="CN49" s="662"/>
      <c r="CO49" s="662"/>
      <c r="CP49" s="662"/>
      <c r="CQ49" s="663"/>
      <c r="CR49" s="664">
        <v>12914539</v>
      </c>
      <c r="CS49" s="665"/>
      <c r="CT49" s="665"/>
      <c r="CU49" s="665"/>
      <c r="CV49" s="665"/>
      <c r="CW49" s="665"/>
      <c r="CX49" s="665"/>
      <c r="CY49" s="666"/>
      <c r="CZ49" s="667">
        <v>100</v>
      </c>
      <c r="DA49" s="668"/>
      <c r="DB49" s="668"/>
      <c r="DC49" s="669"/>
      <c r="DD49" s="670">
        <v>6784901</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uXK5nU5qPc6CZE0BGx8zqiCpwWJ3zE79YwlAJ1SuA5lUPcMFZscPOR4voZUSzZ+xvWK+oJS0EaBJtDIVkUjc/g==" saltValue="kHMz/B+K9DBNTr+3wKNIi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367</v>
      </c>
      <c r="DK2" s="1206"/>
      <c r="DL2" s="1206"/>
      <c r="DM2" s="1206"/>
      <c r="DN2" s="1206"/>
      <c r="DO2" s="1207"/>
      <c r="DP2" s="251"/>
      <c r="DQ2" s="1205" t="s">
        <v>368</v>
      </c>
      <c r="DR2" s="1206"/>
      <c r="DS2" s="1206"/>
      <c r="DT2" s="1206"/>
      <c r="DU2" s="1206"/>
      <c r="DV2" s="1206"/>
      <c r="DW2" s="1206"/>
      <c r="DX2" s="1206"/>
      <c r="DY2" s="1206"/>
      <c r="DZ2" s="1207"/>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58" t="s">
        <v>369</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90" t="s">
        <v>371</v>
      </c>
      <c r="B5" s="1091"/>
      <c r="C5" s="1091"/>
      <c r="D5" s="1091"/>
      <c r="E5" s="1091"/>
      <c r="F5" s="1091"/>
      <c r="G5" s="1091"/>
      <c r="H5" s="1091"/>
      <c r="I5" s="1091"/>
      <c r="J5" s="1091"/>
      <c r="K5" s="1091"/>
      <c r="L5" s="1091"/>
      <c r="M5" s="1091"/>
      <c r="N5" s="1091"/>
      <c r="O5" s="1091"/>
      <c r="P5" s="1092"/>
      <c r="Q5" s="1096" t="s">
        <v>372</v>
      </c>
      <c r="R5" s="1097"/>
      <c r="S5" s="1097"/>
      <c r="T5" s="1097"/>
      <c r="U5" s="1098"/>
      <c r="V5" s="1096" t="s">
        <v>373</v>
      </c>
      <c r="W5" s="1097"/>
      <c r="X5" s="1097"/>
      <c r="Y5" s="1097"/>
      <c r="Z5" s="1098"/>
      <c r="AA5" s="1096" t="s">
        <v>374</v>
      </c>
      <c r="AB5" s="1097"/>
      <c r="AC5" s="1097"/>
      <c r="AD5" s="1097"/>
      <c r="AE5" s="1097"/>
      <c r="AF5" s="1208" t="s">
        <v>375</v>
      </c>
      <c r="AG5" s="1097"/>
      <c r="AH5" s="1097"/>
      <c r="AI5" s="1097"/>
      <c r="AJ5" s="1112"/>
      <c r="AK5" s="1097" t="s">
        <v>376</v>
      </c>
      <c r="AL5" s="1097"/>
      <c r="AM5" s="1097"/>
      <c r="AN5" s="1097"/>
      <c r="AO5" s="1098"/>
      <c r="AP5" s="1096" t="s">
        <v>377</v>
      </c>
      <c r="AQ5" s="1097"/>
      <c r="AR5" s="1097"/>
      <c r="AS5" s="1097"/>
      <c r="AT5" s="1098"/>
      <c r="AU5" s="1096" t="s">
        <v>378</v>
      </c>
      <c r="AV5" s="1097"/>
      <c r="AW5" s="1097"/>
      <c r="AX5" s="1097"/>
      <c r="AY5" s="1112"/>
      <c r="AZ5" s="258"/>
      <c r="BA5" s="258"/>
      <c r="BB5" s="258"/>
      <c r="BC5" s="258"/>
      <c r="BD5" s="258"/>
      <c r="BE5" s="259"/>
      <c r="BF5" s="259"/>
      <c r="BG5" s="259"/>
      <c r="BH5" s="259"/>
      <c r="BI5" s="259"/>
      <c r="BJ5" s="259"/>
      <c r="BK5" s="259"/>
      <c r="BL5" s="259"/>
      <c r="BM5" s="259"/>
      <c r="BN5" s="259"/>
      <c r="BO5" s="259"/>
      <c r="BP5" s="259"/>
      <c r="BQ5" s="1090" t="s">
        <v>379</v>
      </c>
      <c r="BR5" s="1091"/>
      <c r="BS5" s="1091"/>
      <c r="BT5" s="1091"/>
      <c r="BU5" s="1091"/>
      <c r="BV5" s="1091"/>
      <c r="BW5" s="1091"/>
      <c r="BX5" s="1091"/>
      <c r="BY5" s="1091"/>
      <c r="BZ5" s="1091"/>
      <c r="CA5" s="1091"/>
      <c r="CB5" s="1091"/>
      <c r="CC5" s="1091"/>
      <c r="CD5" s="1091"/>
      <c r="CE5" s="1091"/>
      <c r="CF5" s="1091"/>
      <c r="CG5" s="1092"/>
      <c r="CH5" s="1096" t="s">
        <v>380</v>
      </c>
      <c r="CI5" s="1097"/>
      <c r="CJ5" s="1097"/>
      <c r="CK5" s="1097"/>
      <c r="CL5" s="1098"/>
      <c r="CM5" s="1096" t="s">
        <v>381</v>
      </c>
      <c r="CN5" s="1097"/>
      <c r="CO5" s="1097"/>
      <c r="CP5" s="1097"/>
      <c r="CQ5" s="1098"/>
      <c r="CR5" s="1096" t="s">
        <v>382</v>
      </c>
      <c r="CS5" s="1097"/>
      <c r="CT5" s="1097"/>
      <c r="CU5" s="1097"/>
      <c r="CV5" s="1098"/>
      <c r="CW5" s="1096" t="s">
        <v>383</v>
      </c>
      <c r="CX5" s="1097"/>
      <c r="CY5" s="1097"/>
      <c r="CZ5" s="1097"/>
      <c r="DA5" s="1098"/>
      <c r="DB5" s="1096" t="s">
        <v>384</v>
      </c>
      <c r="DC5" s="1097"/>
      <c r="DD5" s="1097"/>
      <c r="DE5" s="1097"/>
      <c r="DF5" s="1098"/>
      <c r="DG5" s="1193" t="s">
        <v>385</v>
      </c>
      <c r="DH5" s="1194"/>
      <c r="DI5" s="1194"/>
      <c r="DJ5" s="1194"/>
      <c r="DK5" s="1195"/>
      <c r="DL5" s="1193" t="s">
        <v>386</v>
      </c>
      <c r="DM5" s="1194"/>
      <c r="DN5" s="1194"/>
      <c r="DO5" s="1194"/>
      <c r="DP5" s="1195"/>
      <c r="DQ5" s="1096" t="s">
        <v>387</v>
      </c>
      <c r="DR5" s="1097"/>
      <c r="DS5" s="1097"/>
      <c r="DT5" s="1097"/>
      <c r="DU5" s="1098"/>
      <c r="DV5" s="1096" t="s">
        <v>378</v>
      </c>
      <c r="DW5" s="1097"/>
      <c r="DX5" s="1097"/>
      <c r="DY5" s="1097"/>
      <c r="DZ5" s="1112"/>
      <c r="EA5" s="256"/>
    </row>
    <row r="6" spans="1:131" s="257" customFormat="1" ht="26.25" customHeight="1" thickBot="1">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c r="A7" s="260">
        <v>1</v>
      </c>
      <c r="B7" s="1145" t="s">
        <v>388</v>
      </c>
      <c r="C7" s="1146"/>
      <c r="D7" s="1146"/>
      <c r="E7" s="1146"/>
      <c r="F7" s="1146"/>
      <c r="G7" s="1146"/>
      <c r="H7" s="1146"/>
      <c r="I7" s="1146"/>
      <c r="J7" s="1146"/>
      <c r="K7" s="1146"/>
      <c r="L7" s="1146"/>
      <c r="M7" s="1146"/>
      <c r="N7" s="1146"/>
      <c r="O7" s="1146"/>
      <c r="P7" s="1147"/>
      <c r="Q7" s="1199">
        <v>13172</v>
      </c>
      <c r="R7" s="1200"/>
      <c r="S7" s="1200"/>
      <c r="T7" s="1200"/>
      <c r="U7" s="1200"/>
      <c r="V7" s="1200">
        <v>12914</v>
      </c>
      <c r="W7" s="1200"/>
      <c r="X7" s="1200"/>
      <c r="Y7" s="1200"/>
      <c r="Z7" s="1200"/>
      <c r="AA7" s="1200">
        <v>258</v>
      </c>
      <c r="AB7" s="1200"/>
      <c r="AC7" s="1200"/>
      <c r="AD7" s="1200"/>
      <c r="AE7" s="1201"/>
      <c r="AF7" s="1202">
        <v>254</v>
      </c>
      <c r="AG7" s="1203"/>
      <c r="AH7" s="1203"/>
      <c r="AI7" s="1203"/>
      <c r="AJ7" s="1204"/>
      <c r="AK7" s="1186">
        <v>444</v>
      </c>
      <c r="AL7" s="1187"/>
      <c r="AM7" s="1187"/>
      <c r="AN7" s="1187"/>
      <c r="AO7" s="1187"/>
      <c r="AP7" s="1187">
        <v>10642</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c r="BT7" s="1191"/>
      <c r="BU7" s="1191"/>
      <c r="BV7" s="1191"/>
      <c r="BW7" s="1191"/>
      <c r="BX7" s="1191"/>
      <c r="BY7" s="1191"/>
      <c r="BZ7" s="1191"/>
      <c r="CA7" s="1191"/>
      <c r="CB7" s="1191"/>
      <c r="CC7" s="1191"/>
      <c r="CD7" s="1191"/>
      <c r="CE7" s="1191"/>
      <c r="CF7" s="1191"/>
      <c r="CG7" s="1192"/>
      <c r="CH7" s="1183"/>
      <c r="CI7" s="1184"/>
      <c r="CJ7" s="1184"/>
      <c r="CK7" s="1184"/>
      <c r="CL7" s="1185"/>
      <c r="CM7" s="1183"/>
      <c r="CN7" s="1184"/>
      <c r="CO7" s="1184"/>
      <c r="CP7" s="1184"/>
      <c r="CQ7" s="1185"/>
      <c r="CR7" s="1183"/>
      <c r="CS7" s="1184"/>
      <c r="CT7" s="1184"/>
      <c r="CU7" s="1184"/>
      <c r="CV7" s="1185"/>
      <c r="CW7" s="1183"/>
      <c r="CX7" s="1184"/>
      <c r="CY7" s="1184"/>
      <c r="CZ7" s="1184"/>
      <c r="DA7" s="1185"/>
      <c r="DB7" s="1183"/>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56"/>
    </row>
    <row r="8" spans="1:131" s="257" customFormat="1" ht="26.25" customHeight="1">
      <c r="A8" s="263">
        <v>2</v>
      </c>
      <c r="B8" s="1126"/>
      <c r="C8" s="1127"/>
      <c r="D8" s="1127"/>
      <c r="E8" s="1127"/>
      <c r="F8" s="1127"/>
      <c r="G8" s="1127"/>
      <c r="H8" s="1127"/>
      <c r="I8" s="1127"/>
      <c r="J8" s="1127"/>
      <c r="K8" s="1127"/>
      <c r="L8" s="1127"/>
      <c r="M8" s="1127"/>
      <c r="N8" s="1127"/>
      <c r="O8" s="1127"/>
      <c r="P8" s="1128"/>
      <c r="Q8" s="1138"/>
      <c r="R8" s="1139"/>
      <c r="S8" s="1139"/>
      <c r="T8" s="1139"/>
      <c r="U8" s="1139"/>
      <c r="V8" s="1139"/>
      <c r="W8" s="1139"/>
      <c r="X8" s="1139"/>
      <c r="Y8" s="1139"/>
      <c r="Z8" s="1139"/>
      <c r="AA8" s="1139"/>
      <c r="AB8" s="1139"/>
      <c r="AC8" s="1139"/>
      <c r="AD8" s="1139"/>
      <c r="AE8" s="1140"/>
      <c r="AF8" s="1132"/>
      <c r="AG8" s="1133"/>
      <c r="AH8" s="1133"/>
      <c r="AI8" s="1133"/>
      <c r="AJ8" s="1134"/>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c r="A9" s="263">
        <v>3</v>
      </c>
      <c r="B9" s="1126"/>
      <c r="C9" s="1127"/>
      <c r="D9" s="1127"/>
      <c r="E9" s="1127"/>
      <c r="F9" s="1127"/>
      <c r="G9" s="1127"/>
      <c r="H9" s="1127"/>
      <c r="I9" s="1127"/>
      <c r="J9" s="1127"/>
      <c r="K9" s="1127"/>
      <c r="L9" s="1127"/>
      <c r="M9" s="1127"/>
      <c r="N9" s="1127"/>
      <c r="O9" s="1127"/>
      <c r="P9" s="1128"/>
      <c r="Q9" s="1138"/>
      <c r="R9" s="1139"/>
      <c r="S9" s="1139"/>
      <c r="T9" s="1139"/>
      <c r="U9" s="1139"/>
      <c r="V9" s="1139"/>
      <c r="W9" s="1139"/>
      <c r="X9" s="1139"/>
      <c r="Y9" s="1139"/>
      <c r="Z9" s="1139"/>
      <c r="AA9" s="1139"/>
      <c r="AB9" s="1139"/>
      <c r="AC9" s="1139"/>
      <c r="AD9" s="1139"/>
      <c r="AE9" s="1140"/>
      <c r="AF9" s="1132"/>
      <c r="AG9" s="1133"/>
      <c r="AH9" s="1133"/>
      <c r="AI9" s="1133"/>
      <c r="AJ9" s="1134"/>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c r="A10" s="263">
        <v>4</v>
      </c>
      <c r="B10" s="1126"/>
      <c r="C10" s="1127"/>
      <c r="D10" s="1127"/>
      <c r="E10" s="1127"/>
      <c r="F10" s="1127"/>
      <c r="G10" s="1127"/>
      <c r="H10" s="1127"/>
      <c r="I10" s="1127"/>
      <c r="J10" s="1127"/>
      <c r="K10" s="1127"/>
      <c r="L10" s="1127"/>
      <c r="M10" s="1127"/>
      <c r="N10" s="1127"/>
      <c r="O10" s="1127"/>
      <c r="P10" s="1128"/>
      <c r="Q10" s="1138"/>
      <c r="R10" s="1139"/>
      <c r="S10" s="1139"/>
      <c r="T10" s="1139"/>
      <c r="U10" s="1139"/>
      <c r="V10" s="1139"/>
      <c r="W10" s="1139"/>
      <c r="X10" s="1139"/>
      <c r="Y10" s="1139"/>
      <c r="Z10" s="1139"/>
      <c r="AA10" s="1139"/>
      <c r="AB10" s="1139"/>
      <c r="AC10" s="1139"/>
      <c r="AD10" s="1139"/>
      <c r="AE10" s="1140"/>
      <c r="AF10" s="1132"/>
      <c r="AG10" s="1133"/>
      <c r="AH10" s="1133"/>
      <c r="AI10" s="1133"/>
      <c r="AJ10" s="1134"/>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c r="A11" s="263">
        <v>5</v>
      </c>
      <c r="B11" s="1126"/>
      <c r="C11" s="1127"/>
      <c r="D11" s="1127"/>
      <c r="E11" s="1127"/>
      <c r="F11" s="1127"/>
      <c r="G11" s="1127"/>
      <c r="H11" s="1127"/>
      <c r="I11" s="1127"/>
      <c r="J11" s="1127"/>
      <c r="K11" s="1127"/>
      <c r="L11" s="1127"/>
      <c r="M11" s="1127"/>
      <c r="N11" s="1127"/>
      <c r="O11" s="1127"/>
      <c r="P11" s="1128"/>
      <c r="Q11" s="1138"/>
      <c r="R11" s="1139"/>
      <c r="S11" s="1139"/>
      <c r="T11" s="1139"/>
      <c r="U11" s="1139"/>
      <c r="V11" s="1139"/>
      <c r="W11" s="1139"/>
      <c r="X11" s="1139"/>
      <c r="Y11" s="1139"/>
      <c r="Z11" s="1139"/>
      <c r="AA11" s="1139"/>
      <c r="AB11" s="1139"/>
      <c r="AC11" s="1139"/>
      <c r="AD11" s="1139"/>
      <c r="AE11" s="1140"/>
      <c r="AF11" s="1132"/>
      <c r="AG11" s="1133"/>
      <c r="AH11" s="1133"/>
      <c r="AI11" s="1133"/>
      <c r="AJ11" s="1134"/>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c r="A12" s="263">
        <v>6</v>
      </c>
      <c r="B12" s="1126"/>
      <c r="C12" s="1127"/>
      <c r="D12" s="1127"/>
      <c r="E12" s="1127"/>
      <c r="F12" s="1127"/>
      <c r="G12" s="1127"/>
      <c r="H12" s="1127"/>
      <c r="I12" s="1127"/>
      <c r="J12" s="1127"/>
      <c r="K12" s="1127"/>
      <c r="L12" s="1127"/>
      <c r="M12" s="1127"/>
      <c r="N12" s="1127"/>
      <c r="O12" s="1127"/>
      <c r="P12" s="1128"/>
      <c r="Q12" s="1138"/>
      <c r="R12" s="1139"/>
      <c r="S12" s="1139"/>
      <c r="T12" s="1139"/>
      <c r="U12" s="1139"/>
      <c r="V12" s="1139"/>
      <c r="W12" s="1139"/>
      <c r="X12" s="1139"/>
      <c r="Y12" s="1139"/>
      <c r="Z12" s="1139"/>
      <c r="AA12" s="1139"/>
      <c r="AB12" s="1139"/>
      <c r="AC12" s="1139"/>
      <c r="AD12" s="1139"/>
      <c r="AE12" s="1140"/>
      <c r="AF12" s="1132"/>
      <c r="AG12" s="1133"/>
      <c r="AH12" s="1133"/>
      <c r="AI12" s="1133"/>
      <c r="AJ12" s="1134"/>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c r="A13" s="263">
        <v>7</v>
      </c>
      <c r="B13" s="1126"/>
      <c r="C13" s="1127"/>
      <c r="D13" s="1127"/>
      <c r="E13" s="1127"/>
      <c r="F13" s="1127"/>
      <c r="G13" s="1127"/>
      <c r="H13" s="1127"/>
      <c r="I13" s="1127"/>
      <c r="J13" s="1127"/>
      <c r="K13" s="1127"/>
      <c r="L13" s="1127"/>
      <c r="M13" s="1127"/>
      <c r="N13" s="1127"/>
      <c r="O13" s="1127"/>
      <c r="P13" s="1128"/>
      <c r="Q13" s="1138"/>
      <c r="R13" s="1139"/>
      <c r="S13" s="1139"/>
      <c r="T13" s="1139"/>
      <c r="U13" s="1139"/>
      <c r="V13" s="1139"/>
      <c r="W13" s="1139"/>
      <c r="X13" s="1139"/>
      <c r="Y13" s="1139"/>
      <c r="Z13" s="1139"/>
      <c r="AA13" s="1139"/>
      <c r="AB13" s="1139"/>
      <c r="AC13" s="1139"/>
      <c r="AD13" s="1139"/>
      <c r="AE13" s="1140"/>
      <c r="AF13" s="1132"/>
      <c r="AG13" s="1133"/>
      <c r="AH13" s="1133"/>
      <c r="AI13" s="1133"/>
      <c r="AJ13" s="1134"/>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c r="A14" s="263">
        <v>8</v>
      </c>
      <c r="B14" s="1126"/>
      <c r="C14" s="1127"/>
      <c r="D14" s="1127"/>
      <c r="E14" s="1127"/>
      <c r="F14" s="1127"/>
      <c r="G14" s="1127"/>
      <c r="H14" s="1127"/>
      <c r="I14" s="1127"/>
      <c r="J14" s="1127"/>
      <c r="K14" s="1127"/>
      <c r="L14" s="1127"/>
      <c r="M14" s="1127"/>
      <c r="N14" s="1127"/>
      <c r="O14" s="1127"/>
      <c r="P14" s="1128"/>
      <c r="Q14" s="1138"/>
      <c r="R14" s="1139"/>
      <c r="S14" s="1139"/>
      <c r="T14" s="1139"/>
      <c r="U14" s="1139"/>
      <c r="V14" s="1139"/>
      <c r="W14" s="1139"/>
      <c r="X14" s="1139"/>
      <c r="Y14" s="1139"/>
      <c r="Z14" s="1139"/>
      <c r="AA14" s="1139"/>
      <c r="AB14" s="1139"/>
      <c r="AC14" s="1139"/>
      <c r="AD14" s="1139"/>
      <c r="AE14" s="1140"/>
      <c r="AF14" s="1132"/>
      <c r="AG14" s="1133"/>
      <c r="AH14" s="1133"/>
      <c r="AI14" s="1133"/>
      <c r="AJ14" s="1134"/>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c r="A15" s="263">
        <v>9</v>
      </c>
      <c r="B15" s="1126"/>
      <c r="C15" s="1127"/>
      <c r="D15" s="1127"/>
      <c r="E15" s="1127"/>
      <c r="F15" s="1127"/>
      <c r="G15" s="1127"/>
      <c r="H15" s="1127"/>
      <c r="I15" s="1127"/>
      <c r="J15" s="1127"/>
      <c r="K15" s="1127"/>
      <c r="L15" s="1127"/>
      <c r="M15" s="1127"/>
      <c r="N15" s="1127"/>
      <c r="O15" s="1127"/>
      <c r="P15" s="1128"/>
      <c r="Q15" s="1138"/>
      <c r="R15" s="1139"/>
      <c r="S15" s="1139"/>
      <c r="T15" s="1139"/>
      <c r="U15" s="1139"/>
      <c r="V15" s="1139"/>
      <c r="W15" s="1139"/>
      <c r="X15" s="1139"/>
      <c r="Y15" s="1139"/>
      <c r="Z15" s="1139"/>
      <c r="AA15" s="1139"/>
      <c r="AB15" s="1139"/>
      <c r="AC15" s="1139"/>
      <c r="AD15" s="1139"/>
      <c r="AE15" s="1140"/>
      <c r="AF15" s="1132"/>
      <c r="AG15" s="1133"/>
      <c r="AH15" s="1133"/>
      <c r="AI15" s="1133"/>
      <c r="AJ15" s="1134"/>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c r="A16" s="263">
        <v>10</v>
      </c>
      <c r="B16" s="1126"/>
      <c r="C16" s="1127"/>
      <c r="D16" s="1127"/>
      <c r="E16" s="1127"/>
      <c r="F16" s="1127"/>
      <c r="G16" s="1127"/>
      <c r="H16" s="1127"/>
      <c r="I16" s="1127"/>
      <c r="J16" s="1127"/>
      <c r="K16" s="1127"/>
      <c r="L16" s="1127"/>
      <c r="M16" s="1127"/>
      <c r="N16" s="1127"/>
      <c r="O16" s="1127"/>
      <c r="P16" s="1128"/>
      <c r="Q16" s="1138"/>
      <c r="R16" s="1139"/>
      <c r="S16" s="1139"/>
      <c r="T16" s="1139"/>
      <c r="U16" s="1139"/>
      <c r="V16" s="1139"/>
      <c r="W16" s="1139"/>
      <c r="X16" s="1139"/>
      <c r="Y16" s="1139"/>
      <c r="Z16" s="1139"/>
      <c r="AA16" s="1139"/>
      <c r="AB16" s="1139"/>
      <c r="AC16" s="1139"/>
      <c r="AD16" s="1139"/>
      <c r="AE16" s="1140"/>
      <c r="AF16" s="1132"/>
      <c r="AG16" s="1133"/>
      <c r="AH16" s="1133"/>
      <c r="AI16" s="1133"/>
      <c r="AJ16" s="1134"/>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c r="A17" s="263">
        <v>11</v>
      </c>
      <c r="B17" s="1126"/>
      <c r="C17" s="1127"/>
      <c r="D17" s="1127"/>
      <c r="E17" s="1127"/>
      <c r="F17" s="1127"/>
      <c r="G17" s="1127"/>
      <c r="H17" s="1127"/>
      <c r="I17" s="1127"/>
      <c r="J17" s="1127"/>
      <c r="K17" s="1127"/>
      <c r="L17" s="1127"/>
      <c r="M17" s="1127"/>
      <c r="N17" s="1127"/>
      <c r="O17" s="1127"/>
      <c r="P17" s="1128"/>
      <c r="Q17" s="1138"/>
      <c r="R17" s="1139"/>
      <c r="S17" s="1139"/>
      <c r="T17" s="1139"/>
      <c r="U17" s="1139"/>
      <c r="V17" s="1139"/>
      <c r="W17" s="1139"/>
      <c r="X17" s="1139"/>
      <c r="Y17" s="1139"/>
      <c r="Z17" s="1139"/>
      <c r="AA17" s="1139"/>
      <c r="AB17" s="1139"/>
      <c r="AC17" s="1139"/>
      <c r="AD17" s="1139"/>
      <c r="AE17" s="1140"/>
      <c r="AF17" s="1132"/>
      <c r="AG17" s="1133"/>
      <c r="AH17" s="1133"/>
      <c r="AI17" s="1133"/>
      <c r="AJ17" s="1134"/>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c r="A18" s="263">
        <v>12</v>
      </c>
      <c r="B18" s="1126"/>
      <c r="C18" s="1127"/>
      <c r="D18" s="1127"/>
      <c r="E18" s="1127"/>
      <c r="F18" s="1127"/>
      <c r="G18" s="1127"/>
      <c r="H18" s="1127"/>
      <c r="I18" s="1127"/>
      <c r="J18" s="1127"/>
      <c r="K18" s="1127"/>
      <c r="L18" s="1127"/>
      <c r="M18" s="1127"/>
      <c r="N18" s="1127"/>
      <c r="O18" s="1127"/>
      <c r="P18" s="1128"/>
      <c r="Q18" s="1138"/>
      <c r="R18" s="1139"/>
      <c r="S18" s="1139"/>
      <c r="T18" s="1139"/>
      <c r="U18" s="1139"/>
      <c r="V18" s="1139"/>
      <c r="W18" s="1139"/>
      <c r="X18" s="1139"/>
      <c r="Y18" s="1139"/>
      <c r="Z18" s="1139"/>
      <c r="AA18" s="1139"/>
      <c r="AB18" s="1139"/>
      <c r="AC18" s="1139"/>
      <c r="AD18" s="1139"/>
      <c r="AE18" s="1140"/>
      <c r="AF18" s="1132"/>
      <c r="AG18" s="1133"/>
      <c r="AH18" s="1133"/>
      <c r="AI18" s="1133"/>
      <c r="AJ18" s="1134"/>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c r="A19" s="263">
        <v>13</v>
      </c>
      <c r="B19" s="1126"/>
      <c r="C19" s="1127"/>
      <c r="D19" s="1127"/>
      <c r="E19" s="1127"/>
      <c r="F19" s="1127"/>
      <c r="G19" s="1127"/>
      <c r="H19" s="1127"/>
      <c r="I19" s="1127"/>
      <c r="J19" s="1127"/>
      <c r="K19" s="1127"/>
      <c r="L19" s="1127"/>
      <c r="M19" s="1127"/>
      <c r="N19" s="1127"/>
      <c r="O19" s="1127"/>
      <c r="P19" s="1128"/>
      <c r="Q19" s="1138"/>
      <c r="R19" s="1139"/>
      <c r="S19" s="1139"/>
      <c r="T19" s="1139"/>
      <c r="U19" s="1139"/>
      <c r="V19" s="1139"/>
      <c r="W19" s="1139"/>
      <c r="X19" s="1139"/>
      <c r="Y19" s="1139"/>
      <c r="Z19" s="1139"/>
      <c r="AA19" s="1139"/>
      <c r="AB19" s="1139"/>
      <c r="AC19" s="1139"/>
      <c r="AD19" s="1139"/>
      <c r="AE19" s="1140"/>
      <c r="AF19" s="1132"/>
      <c r="AG19" s="1133"/>
      <c r="AH19" s="1133"/>
      <c r="AI19" s="1133"/>
      <c r="AJ19" s="1134"/>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c r="A20" s="263">
        <v>14</v>
      </c>
      <c r="B20" s="1126"/>
      <c r="C20" s="1127"/>
      <c r="D20" s="1127"/>
      <c r="E20" s="1127"/>
      <c r="F20" s="1127"/>
      <c r="G20" s="1127"/>
      <c r="H20" s="1127"/>
      <c r="I20" s="1127"/>
      <c r="J20" s="1127"/>
      <c r="K20" s="1127"/>
      <c r="L20" s="1127"/>
      <c r="M20" s="1127"/>
      <c r="N20" s="1127"/>
      <c r="O20" s="1127"/>
      <c r="P20" s="1128"/>
      <c r="Q20" s="1138"/>
      <c r="R20" s="1139"/>
      <c r="S20" s="1139"/>
      <c r="T20" s="1139"/>
      <c r="U20" s="1139"/>
      <c r="V20" s="1139"/>
      <c r="W20" s="1139"/>
      <c r="X20" s="1139"/>
      <c r="Y20" s="1139"/>
      <c r="Z20" s="1139"/>
      <c r="AA20" s="1139"/>
      <c r="AB20" s="1139"/>
      <c r="AC20" s="1139"/>
      <c r="AD20" s="1139"/>
      <c r="AE20" s="1140"/>
      <c r="AF20" s="1132"/>
      <c r="AG20" s="1133"/>
      <c r="AH20" s="1133"/>
      <c r="AI20" s="1133"/>
      <c r="AJ20" s="1134"/>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c r="A21" s="263">
        <v>15</v>
      </c>
      <c r="B21" s="1126"/>
      <c r="C21" s="1127"/>
      <c r="D21" s="1127"/>
      <c r="E21" s="1127"/>
      <c r="F21" s="1127"/>
      <c r="G21" s="1127"/>
      <c r="H21" s="1127"/>
      <c r="I21" s="1127"/>
      <c r="J21" s="1127"/>
      <c r="K21" s="1127"/>
      <c r="L21" s="1127"/>
      <c r="M21" s="1127"/>
      <c r="N21" s="1127"/>
      <c r="O21" s="1127"/>
      <c r="P21" s="1128"/>
      <c r="Q21" s="1138"/>
      <c r="R21" s="1139"/>
      <c r="S21" s="1139"/>
      <c r="T21" s="1139"/>
      <c r="U21" s="1139"/>
      <c r="V21" s="1139"/>
      <c r="W21" s="1139"/>
      <c r="X21" s="1139"/>
      <c r="Y21" s="1139"/>
      <c r="Z21" s="1139"/>
      <c r="AA21" s="1139"/>
      <c r="AB21" s="1139"/>
      <c r="AC21" s="1139"/>
      <c r="AD21" s="1139"/>
      <c r="AE21" s="1140"/>
      <c r="AF21" s="1132"/>
      <c r="AG21" s="1133"/>
      <c r="AH21" s="1133"/>
      <c r="AI21" s="1133"/>
      <c r="AJ21" s="1134"/>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c r="A22" s="263">
        <v>16</v>
      </c>
      <c r="B22" s="1126"/>
      <c r="C22" s="1127"/>
      <c r="D22" s="1127"/>
      <c r="E22" s="1127"/>
      <c r="F22" s="1127"/>
      <c r="G22" s="1127"/>
      <c r="H22" s="1127"/>
      <c r="I22" s="1127"/>
      <c r="J22" s="1127"/>
      <c r="K22" s="1127"/>
      <c r="L22" s="1127"/>
      <c r="M22" s="1127"/>
      <c r="N22" s="1127"/>
      <c r="O22" s="1127"/>
      <c r="P22" s="1128"/>
      <c r="Q22" s="1176"/>
      <c r="R22" s="1177"/>
      <c r="S22" s="1177"/>
      <c r="T22" s="1177"/>
      <c r="U22" s="1177"/>
      <c r="V22" s="1177"/>
      <c r="W22" s="1177"/>
      <c r="X22" s="1177"/>
      <c r="Y22" s="1177"/>
      <c r="Z22" s="1177"/>
      <c r="AA22" s="1177"/>
      <c r="AB22" s="1177"/>
      <c r="AC22" s="1177"/>
      <c r="AD22" s="1177"/>
      <c r="AE22" s="1178"/>
      <c r="AF22" s="1132"/>
      <c r="AG22" s="1133"/>
      <c r="AH22" s="1133"/>
      <c r="AI22" s="1133"/>
      <c r="AJ22" s="1134"/>
      <c r="AK22" s="1172"/>
      <c r="AL22" s="1173"/>
      <c r="AM22" s="1173"/>
      <c r="AN22" s="1173"/>
      <c r="AO22" s="1173"/>
      <c r="AP22" s="1173"/>
      <c r="AQ22" s="1173"/>
      <c r="AR22" s="1173"/>
      <c r="AS22" s="1173"/>
      <c r="AT22" s="1173"/>
      <c r="AU22" s="1174"/>
      <c r="AV22" s="1174"/>
      <c r="AW22" s="1174"/>
      <c r="AX22" s="1174"/>
      <c r="AY22" s="1175"/>
      <c r="AZ22" s="1124" t="s">
        <v>389</v>
      </c>
      <c r="BA22" s="1124"/>
      <c r="BB22" s="1124"/>
      <c r="BC22" s="1124"/>
      <c r="BD22" s="1125"/>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c r="A23" s="266" t="s">
        <v>390</v>
      </c>
      <c r="B23" s="1039" t="s">
        <v>391</v>
      </c>
      <c r="C23" s="1040"/>
      <c r="D23" s="1040"/>
      <c r="E23" s="1040"/>
      <c r="F23" s="1040"/>
      <c r="G23" s="1040"/>
      <c r="H23" s="1040"/>
      <c r="I23" s="1040"/>
      <c r="J23" s="1040"/>
      <c r="K23" s="1040"/>
      <c r="L23" s="1040"/>
      <c r="M23" s="1040"/>
      <c r="N23" s="1040"/>
      <c r="O23" s="1040"/>
      <c r="P23" s="1041"/>
      <c r="Q23" s="1163">
        <v>13172</v>
      </c>
      <c r="R23" s="1164"/>
      <c r="S23" s="1164"/>
      <c r="T23" s="1164"/>
      <c r="U23" s="1164"/>
      <c r="V23" s="1164">
        <v>12914</v>
      </c>
      <c r="W23" s="1164"/>
      <c r="X23" s="1164"/>
      <c r="Y23" s="1164"/>
      <c r="Z23" s="1164"/>
      <c r="AA23" s="1164">
        <v>258</v>
      </c>
      <c r="AB23" s="1164"/>
      <c r="AC23" s="1164"/>
      <c r="AD23" s="1164"/>
      <c r="AE23" s="1165"/>
      <c r="AF23" s="1166">
        <v>254</v>
      </c>
      <c r="AG23" s="1164"/>
      <c r="AH23" s="1164"/>
      <c r="AI23" s="1164"/>
      <c r="AJ23" s="1167"/>
      <c r="AK23" s="1168"/>
      <c r="AL23" s="1169"/>
      <c r="AM23" s="1169"/>
      <c r="AN23" s="1169"/>
      <c r="AO23" s="1169"/>
      <c r="AP23" s="1164">
        <v>10642</v>
      </c>
      <c r="AQ23" s="1164"/>
      <c r="AR23" s="1164"/>
      <c r="AS23" s="1164"/>
      <c r="AT23" s="1164"/>
      <c r="AU23" s="1170"/>
      <c r="AV23" s="1170"/>
      <c r="AW23" s="1170"/>
      <c r="AX23" s="1170"/>
      <c r="AY23" s="1171"/>
      <c r="AZ23" s="1160" t="s">
        <v>392</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c r="A24" s="1159" t="s">
        <v>393</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c r="A25" s="1158" t="s">
        <v>394</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c r="A26" s="1090" t="s">
        <v>371</v>
      </c>
      <c r="B26" s="1091"/>
      <c r="C26" s="1091"/>
      <c r="D26" s="1091"/>
      <c r="E26" s="1091"/>
      <c r="F26" s="1091"/>
      <c r="G26" s="1091"/>
      <c r="H26" s="1091"/>
      <c r="I26" s="1091"/>
      <c r="J26" s="1091"/>
      <c r="K26" s="1091"/>
      <c r="L26" s="1091"/>
      <c r="M26" s="1091"/>
      <c r="N26" s="1091"/>
      <c r="O26" s="1091"/>
      <c r="P26" s="1092"/>
      <c r="Q26" s="1096" t="s">
        <v>395</v>
      </c>
      <c r="R26" s="1097"/>
      <c r="S26" s="1097"/>
      <c r="T26" s="1097"/>
      <c r="U26" s="1098"/>
      <c r="V26" s="1096" t="s">
        <v>396</v>
      </c>
      <c r="W26" s="1097"/>
      <c r="X26" s="1097"/>
      <c r="Y26" s="1097"/>
      <c r="Z26" s="1098"/>
      <c r="AA26" s="1096" t="s">
        <v>397</v>
      </c>
      <c r="AB26" s="1097"/>
      <c r="AC26" s="1097"/>
      <c r="AD26" s="1097"/>
      <c r="AE26" s="1097"/>
      <c r="AF26" s="1154" t="s">
        <v>398</v>
      </c>
      <c r="AG26" s="1103"/>
      <c r="AH26" s="1103"/>
      <c r="AI26" s="1103"/>
      <c r="AJ26" s="1155"/>
      <c r="AK26" s="1097" t="s">
        <v>399</v>
      </c>
      <c r="AL26" s="1097"/>
      <c r="AM26" s="1097"/>
      <c r="AN26" s="1097"/>
      <c r="AO26" s="1098"/>
      <c r="AP26" s="1096" t="s">
        <v>400</v>
      </c>
      <c r="AQ26" s="1097"/>
      <c r="AR26" s="1097"/>
      <c r="AS26" s="1097"/>
      <c r="AT26" s="1098"/>
      <c r="AU26" s="1096" t="s">
        <v>401</v>
      </c>
      <c r="AV26" s="1097"/>
      <c r="AW26" s="1097"/>
      <c r="AX26" s="1097"/>
      <c r="AY26" s="1098"/>
      <c r="AZ26" s="1096" t="s">
        <v>402</v>
      </c>
      <c r="BA26" s="1097"/>
      <c r="BB26" s="1097"/>
      <c r="BC26" s="1097"/>
      <c r="BD26" s="1098"/>
      <c r="BE26" s="1096" t="s">
        <v>378</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c r="A28" s="268">
        <v>1</v>
      </c>
      <c r="B28" s="1145" t="s">
        <v>403</v>
      </c>
      <c r="C28" s="1146"/>
      <c r="D28" s="1146"/>
      <c r="E28" s="1146"/>
      <c r="F28" s="1146"/>
      <c r="G28" s="1146"/>
      <c r="H28" s="1146"/>
      <c r="I28" s="1146"/>
      <c r="J28" s="1146"/>
      <c r="K28" s="1146"/>
      <c r="L28" s="1146"/>
      <c r="M28" s="1146"/>
      <c r="N28" s="1146"/>
      <c r="O28" s="1146"/>
      <c r="P28" s="1147"/>
      <c r="Q28" s="1148">
        <v>539</v>
      </c>
      <c r="R28" s="1149"/>
      <c r="S28" s="1149"/>
      <c r="T28" s="1149"/>
      <c r="U28" s="1149"/>
      <c r="V28" s="1149">
        <v>475</v>
      </c>
      <c r="W28" s="1149"/>
      <c r="X28" s="1149"/>
      <c r="Y28" s="1149"/>
      <c r="Z28" s="1149"/>
      <c r="AA28" s="1149">
        <v>64</v>
      </c>
      <c r="AB28" s="1149"/>
      <c r="AC28" s="1149"/>
      <c r="AD28" s="1149"/>
      <c r="AE28" s="1150"/>
      <c r="AF28" s="1151">
        <v>64</v>
      </c>
      <c r="AG28" s="1149"/>
      <c r="AH28" s="1149"/>
      <c r="AI28" s="1149"/>
      <c r="AJ28" s="1152"/>
      <c r="AK28" s="1153">
        <v>159</v>
      </c>
      <c r="AL28" s="1141"/>
      <c r="AM28" s="1141"/>
      <c r="AN28" s="1141"/>
      <c r="AO28" s="1141"/>
      <c r="AP28" s="1141" t="s">
        <v>518</v>
      </c>
      <c r="AQ28" s="1141"/>
      <c r="AR28" s="1141"/>
      <c r="AS28" s="1141"/>
      <c r="AT28" s="1141"/>
      <c r="AU28" s="1141" t="s">
        <v>518</v>
      </c>
      <c r="AV28" s="1141"/>
      <c r="AW28" s="1141"/>
      <c r="AX28" s="1141"/>
      <c r="AY28" s="1141"/>
      <c r="AZ28" s="1142" t="s">
        <v>518</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c r="A29" s="268">
        <v>2</v>
      </c>
      <c r="B29" s="1126" t="s">
        <v>404</v>
      </c>
      <c r="C29" s="1127"/>
      <c r="D29" s="1127"/>
      <c r="E29" s="1127"/>
      <c r="F29" s="1127"/>
      <c r="G29" s="1127"/>
      <c r="H29" s="1127"/>
      <c r="I29" s="1127"/>
      <c r="J29" s="1127"/>
      <c r="K29" s="1127"/>
      <c r="L29" s="1127"/>
      <c r="M29" s="1127"/>
      <c r="N29" s="1127"/>
      <c r="O29" s="1127"/>
      <c r="P29" s="1128"/>
      <c r="Q29" s="1138">
        <v>189</v>
      </c>
      <c r="R29" s="1139"/>
      <c r="S29" s="1139"/>
      <c r="T29" s="1139"/>
      <c r="U29" s="1139"/>
      <c r="V29" s="1139">
        <v>183</v>
      </c>
      <c r="W29" s="1139"/>
      <c r="X29" s="1139"/>
      <c r="Y29" s="1139"/>
      <c r="Z29" s="1139"/>
      <c r="AA29" s="1139">
        <v>6</v>
      </c>
      <c r="AB29" s="1139"/>
      <c r="AC29" s="1139"/>
      <c r="AD29" s="1139"/>
      <c r="AE29" s="1140"/>
      <c r="AF29" s="1132">
        <v>6</v>
      </c>
      <c r="AG29" s="1133"/>
      <c r="AH29" s="1133"/>
      <c r="AI29" s="1133"/>
      <c r="AJ29" s="1134"/>
      <c r="AK29" s="1075">
        <v>52</v>
      </c>
      <c r="AL29" s="1066"/>
      <c r="AM29" s="1066"/>
      <c r="AN29" s="1066"/>
      <c r="AO29" s="1066"/>
      <c r="AP29" s="1066" t="s">
        <v>518</v>
      </c>
      <c r="AQ29" s="1066"/>
      <c r="AR29" s="1066"/>
      <c r="AS29" s="1066"/>
      <c r="AT29" s="1066"/>
      <c r="AU29" s="1066" t="s">
        <v>518</v>
      </c>
      <c r="AV29" s="1066"/>
      <c r="AW29" s="1066"/>
      <c r="AX29" s="1066"/>
      <c r="AY29" s="1066"/>
      <c r="AZ29" s="1137" t="s">
        <v>518</v>
      </c>
      <c r="BA29" s="1137"/>
      <c r="BB29" s="1137"/>
      <c r="BC29" s="1137"/>
      <c r="BD29" s="1137"/>
      <c r="BE29" s="1121"/>
      <c r="BF29" s="1121"/>
      <c r="BG29" s="1121"/>
      <c r="BH29" s="1121"/>
      <c r="BI29" s="1122"/>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c r="A30" s="268">
        <v>3</v>
      </c>
      <c r="B30" s="1126" t="s">
        <v>405</v>
      </c>
      <c r="C30" s="1127"/>
      <c r="D30" s="1127"/>
      <c r="E30" s="1127"/>
      <c r="F30" s="1127"/>
      <c r="G30" s="1127"/>
      <c r="H30" s="1127"/>
      <c r="I30" s="1127"/>
      <c r="J30" s="1127"/>
      <c r="K30" s="1127"/>
      <c r="L30" s="1127"/>
      <c r="M30" s="1127"/>
      <c r="N30" s="1127"/>
      <c r="O30" s="1127"/>
      <c r="P30" s="1128"/>
      <c r="Q30" s="1138">
        <v>6</v>
      </c>
      <c r="R30" s="1139"/>
      <c r="S30" s="1139"/>
      <c r="T30" s="1139"/>
      <c r="U30" s="1139"/>
      <c r="V30" s="1139">
        <v>6</v>
      </c>
      <c r="W30" s="1139"/>
      <c r="X30" s="1139"/>
      <c r="Y30" s="1139"/>
      <c r="Z30" s="1139"/>
      <c r="AA30" s="1139">
        <v>0</v>
      </c>
      <c r="AB30" s="1139"/>
      <c r="AC30" s="1139"/>
      <c r="AD30" s="1139"/>
      <c r="AE30" s="1140"/>
      <c r="AF30" s="1132" t="s">
        <v>406</v>
      </c>
      <c r="AG30" s="1133"/>
      <c r="AH30" s="1133"/>
      <c r="AI30" s="1133"/>
      <c r="AJ30" s="1134"/>
      <c r="AK30" s="1075" t="s">
        <v>518</v>
      </c>
      <c r="AL30" s="1066"/>
      <c r="AM30" s="1066"/>
      <c r="AN30" s="1066"/>
      <c r="AO30" s="1066"/>
      <c r="AP30" s="1066" t="s">
        <v>518</v>
      </c>
      <c r="AQ30" s="1066"/>
      <c r="AR30" s="1066"/>
      <c r="AS30" s="1066"/>
      <c r="AT30" s="1066"/>
      <c r="AU30" s="1066" t="s">
        <v>518</v>
      </c>
      <c r="AV30" s="1066"/>
      <c r="AW30" s="1066"/>
      <c r="AX30" s="1066"/>
      <c r="AY30" s="1066"/>
      <c r="AZ30" s="1137" t="s">
        <v>518</v>
      </c>
      <c r="BA30" s="1137"/>
      <c r="BB30" s="1137"/>
      <c r="BC30" s="1137"/>
      <c r="BD30" s="1137"/>
      <c r="BE30" s="1121"/>
      <c r="BF30" s="1121"/>
      <c r="BG30" s="1121"/>
      <c r="BH30" s="1121"/>
      <c r="BI30" s="1122"/>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c r="A31" s="268">
        <v>4</v>
      </c>
      <c r="B31" s="1126" t="s">
        <v>407</v>
      </c>
      <c r="C31" s="1127"/>
      <c r="D31" s="1127"/>
      <c r="E31" s="1127"/>
      <c r="F31" s="1127"/>
      <c r="G31" s="1127"/>
      <c r="H31" s="1127"/>
      <c r="I31" s="1127"/>
      <c r="J31" s="1127"/>
      <c r="K31" s="1127"/>
      <c r="L31" s="1127"/>
      <c r="M31" s="1127"/>
      <c r="N31" s="1127"/>
      <c r="O31" s="1127"/>
      <c r="P31" s="1128"/>
      <c r="Q31" s="1138">
        <v>334</v>
      </c>
      <c r="R31" s="1139"/>
      <c r="S31" s="1139"/>
      <c r="T31" s="1139"/>
      <c r="U31" s="1139"/>
      <c r="V31" s="1139">
        <v>374</v>
      </c>
      <c r="W31" s="1139"/>
      <c r="X31" s="1139"/>
      <c r="Y31" s="1139"/>
      <c r="Z31" s="1139"/>
      <c r="AA31" s="1139">
        <v>60</v>
      </c>
      <c r="AB31" s="1139"/>
      <c r="AC31" s="1139"/>
      <c r="AD31" s="1139"/>
      <c r="AE31" s="1140"/>
      <c r="AF31" s="1132">
        <v>313</v>
      </c>
      <c r="AG31" s="1133"/>
      <c r="AH31" s="1133"/>
      <c r="AI31" s="1133"/>
      <c r="AJ31" s="1134"/>
      <c r="AK31" s="1075">
        <v>32</v>
      </c>
      <c r="AL31" s="1066"/>
      <c r="AM31" s="1066"/>
      <c r="AN31" s="1066"/>
      <c r="AO31" s="1066"/>
      <c r="AP31" s="1066">
        <v>563</v>
      </c>
      <c r="AQ31" s="1066"/>
      <c r="AR31" s="1066"/>
      <c r="AS31" s="1066"/>
      <c r="AT31" s="1066"/>
      <c r="AU31" s="1066">
        <v>192</v>
      </c>
      <c r="AV31" s="1066"/>
      <c r="AW31" s="1066"/>
      <c r="AX31" s="1066"/>
      <c r="AY31" s="1066"/>
      <c r="AZ31" s="1137" t="s">
        <v>518</v>
      </c>
      <c r="BA31" s="1137"/>
      <c r="BB31" s="1137"/>
      <c r="BC31" s="1137"/>
      <c r="BD31" s="1137"/>
      <c r="BE31" s="1121" t="s">
        <v>408</v>
      </c>
      <c r="BF31" s="1121"/>
      <c r="BG31" s="1121"/>
      <c r="BH31" s="1121"/>
      <c r="BI31" s="1122"/>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c r="A32" s="268">
        <v>5</v>
      </c>
      <c r="B32" s="1126" t="s">
        <v>409</v>
      </c>
      <c r="C32" s="1127"/>
      <c r="D32" s="1127"/>
      <c r="E32" s="1127"/>
      <c r="F32" s="1127"/>
      <c r="G32" s="1127"/>
      <c r="H32" s="1127"/>
      <c r="I32" s="1127"/>
      <c r="J32" s="1127"/>
      <c r="K32" s="1127"/>
      <c r="L32" s="1127"/>
      <c r="M32" s="1127"/>
      <c r="N32" s="1127"/>
      <c r="O32" s="1127"/>
      <c r="P32" s="1128"/>
      <c r="Q32" s="1138">
        <v>762</v>
      </c>
      <c r="R32" s="1139"/>
      <c r="S32" s="1139"/>
      <c r="T32" s="1139"/>
      <c r="U32" s="1139"/>
      <c r="V32" s="1139">
        <v>761</v>
      </c>
      <c r="W32" s="1139"/>
      <c r="X32" s="1139"/>
      <c r="Y32" s="1139"/>
      <c r="Z32" s="1139"/>
      <c r="AA32" s="1139">
        <v>1</v>
      </c>
      <c r="AB32" s="1139"/>
      <c r="AC32" s="1139"/>
      <c r="AD32" s="1139"/>
      <c r="AE32" s="1140"/>
      <c r="AF32" s="1132">
        <v>1</v>
      </c>
      <c r="AG32" s="1133"/>
      <c r="AH32" s="1133"/>
      <c r="AI32" s="1133"/>
      <c r="AJ32" s="1134"/>
      <c r="AK32" s="1075">
        <v>258</v>
      </c>
      <c r="AL32" s="1066"/>
      <c r="AM32" s="1066"/>
      <c r="AN32" s="1066"/>
      <c r="AO32" s="1066"/>
      <c r="AP32" s="1066">
        <v>2999</v>
      </c>
      <c r="AQ32" s="1066"/>
      <c r="AR32" s="1066"/>
      <c r="AS32" s="1066"/>
      <c r="AT32" s="1066"/>
      <c r="AU32" s="1066">
        <v>2279</v>
      </c>
      <c r="AV32" s="1066"/>
      <c r="AW32" s="1066"/>
      <c r="AX32" s="1066"/>
      <c r="AY32" s="1066"/>
      <c r="AZ32" s="1137" t="s">
        <v>518</v>
      </c>
      <c r="BA32" s="1137"/>
      <c r="BB32" s="1137"/>
      <c r="BC32" s="1137"/>
      <c r="BD32" s="1137"/>
      <c r="BE32" s="1121" t="s">
        <v>410</v>
      </c>
      <c r="BF32" s="1121"/>
      <c r="BG32" s="1121"/>
      <c r="BH32" s="1121"/>
      <c r="BI32" s="1122"/>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c r="A33" s="268">
        <v>6</v>
      </c>
      <c r="B33" s="1126" t="s">
        <v>411</v>
      </c>
      <c r="C33" s="1127"/>
      <c r="D33" s="1127"/>
      <c r="E33" s="1127"/>
      <c r="F33" s="1127"/>
      <c r="G33" s="1127"/>
      <c r="H33" s="1127"/>
      <c r="I33" s="1127"/>
      <c r="J33" s="1127"/>
      <c r="K33" s="1127"/>
      <c r="L33" s="1127"/>
      <c r="M33" s="1127"/>
      <c r="N33" s="1127"/>
      <c r="O33" s="1127"/>
      <c r="P33" s="1128"/>
      <c r="Q33" s="1138">
        <v>1</v>
      </c>
      <c r="R33" s="1139"/>
      <c r="S33" s="1139"/>
      <c r="T33" s="1139"/>
      <c r="U33" s="1139"/>
      <c r="V33" s="1139">
        <v>4</v>
      </c>
      <c r="W33" s="1139"/>
      <c r="X33" s="1139"/>
      <c r="Y33" s="1139"/>
      <c r="Z33" s="1139"/>
      <c r="AA33" s="1139">
        <v>6</v>
      </c>
      <c r="AB33" s="1139"/>
      <c r="AC33" s="1139"/>
      <c r="AD33" s="1139"/>
      <c r="AE33" s="1140"/>
      <c r="AF33" s="1132">
        <v>6</v>
      </c>
      <c r="AG33" s="1133"/>
      <c r="AH33" s="1133"/>
      <c r="AI33" s="1133"/>
      <c r="AJ33" s="1134"/>
      <c r="AK33" s="1075" t="s">
        <v>518</v>
      </c>
      <c r="AL33" s="1066"/>
      <c r="AM33" s="1066"/>
      <c r="AN33" s="1066"/>
      <c r="AO33" s="1066"/>
      <c r="AP33" s="1066" t="s">
        <v>518</v>
      </c>
      <c r="AQ33" s="1066"/>
      <c r="AR33" s="1066"/>
      <c r="AS33" s="1066"/>
      <c r="AT33" s="1066"/>
      <c r="AU33" s="1066" t="s">
        <v>518</v>
      </c>
      <c r="AV33" s="1066"/>
      <c r="AW33" s="1066"/>
      <c r="AX33" s="1066"/>
      <c r="AY33" s="1066"/>
      <c r="AZ33" s="1137" t="s">
        <v>518</v>
      </c>
      <c r="BA33" s="1137"/>
      <c r="BB33" s="1137"/>
      <c r="BC33" s="1137"/>
      <c r="BD33" s="1137"/>
      <c r="BE33" s="1121" t="s">
        <v>410</v>
      </c>
      <c r="BF33" s="1121"/>
      <c r="BG33" s="1121"/>
      <c r="BH33" s="1121"/>
      <c r="BI33" s="1122"/>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c r="A34" s="268">
        <v>7</v>
      </c>
      <c r="B34" s="1126"/>
      <c r="C34" s="1127"/>
      <c r="D34" s="1127"/>
      <c r="E34" s="1127"/>
      <c r="F34" s="1127"/>
      <c r="G34" s="1127"/>
      <c r="H34" s="1127"/>
      <c r="I34" s="1127"/>
      <c r="J34" s="1127"/>
      <c r="K34" s="1127"/>
      <c r="L34" s="1127"/>
      <c r="M34" s="1127"/>
      <c r="N34" s="1127"/>
      <c r="O34" s="1127"/>
      <c r="P34" s="1128"/>
      <c r="Q34" s="1138"/>
      <c r="R34" s="1139"/>
      <c r="S34" s="1139"/>
      <c r="T34" s="1139"/>
      <c r="U34" s="1139"/>
      <c r="V34" s="1139"/>
      <c r="W34" s="1139"/>
      <c r="X34" s="1139"/>
      <c r="Y34" s="1139"/>
      <c r="Z34" s="1139"/>
      <c r="AA34" s="1139"/>
      <c r="AB34" s="1139"/>
      <c r="AC34" s="1139"/>
      <c r="AD34" s="1139"/>
      <c r="AE34" s="1140"/>
      <c r="AF34" s="1132"/>
      <c r="AG34" s="1133"/>
      <c r="AH34" s="1133"/>
      <c r="AI34" s="1133"/>
      <c r="AJ34" s="1134"/>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1"/>
      <c r="BF34" s="1121"/>
      <c r="BG34" s="1121"/>
      <c r="BH34" s="1121"/>
      <c r="BI34" s="1122"/>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c r="A35" s="268">
        <v>8</v>
      </c>
      <c r="B35" s="1126"/>
      <c r="C35" s="1127"/>
      <c r="D35" s="1127"/>
      <c r="E35" s="1127"/>
      <c r="F35" s="1127"/>
      <c r="G35" s="1127"/>
      <c r="H35" s="1127"/>
      <c r="I35" s="1127"/>
      <c r="J35" s="1127"/>
      <c r="K35" s="1127"/>
      <c r="L35" s="1127"/>
      <c r="M35" s="1127"/>
      <c r="N35" s="1127"/>
      <c r="O35" s="1127"/>
      <c r="P35" s="1128"/>
      <c r="Q35" s="1138"/>
      <c r="R35" s="1139"/>
      <c r="S35" s="1139"/>
      <c r="T35" s="1139"/>
      <c r="U35" s="1139"/>
      <c r="V35" s="1139"/>
      <c r="W35" s="1139"/>
      <c r="X35" s="1139"/>
      <c r="Y35" s="1139"/>
      <c r="Z35" s="1139"/>
      <c r="AA35" s="1139"/>
      <c r="AB35" s="1139"/>
      <c r="AC35" s="1139"/>
      <c r="AD35" s="1139"/>
      <c r="AE35" s="1140"/>
      <c r="AF35" s="1132"/>
      <c r="AG35" s="1133"/>
      <c r="AH35" s="1133"/>
      <c r="AI35" s="1133"/>
      <c r="AJ35" s="1134"/>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1"/>
      <c r="BF35" s="1121"/>
      <c r="BG35" s="1121"/>
      <c r="BH35" s="1121"/>
      <c r="BI35" s="1122"/>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c r="A36" s="268">
        <v>9</v>
      </c>
      <c r="B36" s="1126"/>
      <c r="C36" s="1127"/>
      <c r="D36" s="1127"/>
      <c r="E36" s="1127"/>
      <c r="F36" s="1127"/>
      <c r="G36" s="1127"/>
      <c r="H36" s="1127"/>
      <c r="I36" s="1127"/>
      <c r="J36" s="1127"/>
      <c r="K36" s="1127"/>
      <c r="L36" s="1127"/>
      <c r="M36" s="1127"/>
      <c r="N36" s="1127"/>
      <c r="O36" s="1127"/>
      <c r="P36" s="1128"/>
      <c r="Q36" s="1138"/>
      <c r="R36" s="1139"/>
      <c r="S36" s="1139"/>
      <c r="T36" s="1139"/>
      <c r="U36" s="1139"/>
      <c r="V36" s="1139"/>
      <c r="W36" s="1139"/>
      <c r="X36" s="1139"/>
      <c r="Y36" s="1139"/>
      <c r="Z36" s="1139"/>
      <c r="AA36" s="1139"/>
      <c r="AB36" s="1139"/>
      <c r="AC36" s="1139"/>
      <c r="AD36" s="1139"/>
      <c r="AE36" s="1140"/>
      <c r="AF36" s="1132"/>
      <c r="AG36" s="1133"/>
      <c r="AH36" s="1133"/>
      <c r="AI36" s="1133"/>
      <c r="AJ36" s="1134"/>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1"/>
      <c r="BF36" s="1121"/>
      <c r="BG36" s="1121"/>
      <c r="BH36" s="1121"/>
      <c r="BI36" s="1122"/>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c r="A37" s="268">
        <v>10</v>
      </c>
      <c r="B37" s="1126"/>
      <c r="C37" s="1127"/>
      <c r="D37" s="1127"/>
      <c r="E37" s="1127"/>
      <c r="F37" s="1127"/>
      <c r="G37" s="1127"/>
      <c r="H37" s="1127"/>
      <c r="I37" s="1127"/>
      <c r="J37" s="1127"/>
      <c r="K37" s="1127"/>
      <c r="L37" s="1127"/>
      <c r="M37" s="1127"/>
      <c r="N37" s="1127"/>
      <c r="O37" s="1127"/>
      <c r="P37" s="1128"/>
      <c r="Q37" s="1138"/>
      <c r="R37" s="1139"/>
      <c r="S37" s="1139"/>
      <c r="T37" s="1139"/>
      <c r="U37" s="1139"/>
      <c r="V37" s="1139"/>
      <c r="W37" s="1139"/>
      <c r="X37" s="1139"/>
      <c r="Y37" s="1139"/>
      <c r="Z37" s="1139"/>
      <c r="AA37" s="1139"/>
      <c r="AB37" s="1139"/>
      <c r="AC37" s="1139"/>
      <c r="AD37" s="1139"/>
      <c r="AE37" s="1140"/>
      <c r="AF37" s="1132"/>
      <c r="AG37" s="1133"/>
      <c r="AH37" s="1133"/>
      <c r="AI37" s="1133"/>
      <c r="AJ37" s="1134"/>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1"/>
      <c r="BF37" s="1121"/>
      <c r="BG37" s="1121"/>
      <c r="BH37" s="1121"/>
      <c r="BI37" s="1122"/>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c r="A38" s="268">
        <v>11</v>
      </c>
      <c r="B38" s="1126"/>
      <c r="C38" s="1127"/>
      <c r="D38" s="1127"/>
      <c r="E38" s="1127"/>
      <c r="F38" s="1127"/>
      <c r="G38" s="1127"/>
      <c r="H38" s="1127"/>
      <c r="I38" s="1127"/>
      <c r="J38" s="1127"/>
      <c r="K38" s="1127"/>
      <c r="L38" s="1127"/>
      <c r="M38" s="1127"/>
      <c r="N38" s="1127"/>
      <c r="O38" s="1127"/>
      <c r="P38" s="1128"/>
      <c r="Q38" s="1138"/>
      <c r="R38" s="1139"/>
      <c r="S38" s="1139"/>
      <c r="T38" s="1139"/>
      <c r="U38" s="1139"/>
      <c r="V38" s="1139"/>
      <c r="W38" s="1139"/>
      <c r="X38" s="1139"/>
      <c r="Y38" s="1139"/>
      <c r="Z38" s="1139"/>
      <c r="AA38" s="1139"/>
      <c r="AB38" s="1139"/>
      <c r="AC38" s="1139"/>
      <c r="AD38" s="1139"/>
      <c r="AE38" s="1140"/>
      <c r="AF38" s="1132"/>
      <c r="AG38" s="1133"/>
      <c r="AH38" s="1133"/>
      <c r="AI38" s="1133"/>
      <c r="AJ38" s="1134"/>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1"/>
      <c r="BF38" s="1121"/>
      <c r="BG38" s="1121"/>
      <c r="BH38" s="1121"/>
      <c r="BI38" s="1122"/>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c r="A39" s="268">
        <v>12</v>
      </c>
      <c r="B39" s="1126"/>
      <c r="C39" s="1127"/>
      <c r="D39" s="1127"/>
      <c r="E39" s="1127"/>
      <c r="F39" s="1127"/>
      <c r="G39" s="1127"/>
      <c r="H39" s="1127"/>
      <c r="I39" s="1127"/>
      <c r="J39" s="1127"/>
      <c r="K39" s="1127"/>
      <c r="L39" s="1127"/>
      <c r="M39" s="1127"/>
      <c r="N39" s="1127"/>
      <c r="O39" s="1127"/>
      <c r="P39" s="1128"/>
      <c r="Q39" s="1138"/>
      <c r="R39" s="1139"/>
      <c r="S39" s="1139"/>
      <c r="T39" s="1139"/>
      <c r="U39" s="1139"/>
      <c r="V39" s="1139"/>
      <c r="W39" s="1139"/>
      <c r="X39" s="1139"/>
      <c r="Y39" s="1139"/>
      <c r="Z39" s="1139"/>
      <c r="AA39" s="1139"/>
      <c r="AB39" s="1139"/>
      <c r="AC39" s="1139"/>
      <c r="AD39" s="1139"/>
      <c r="AE39" s="1140"/>
      <c r="AF39" s="1132"/>
      <c r="AG39" s="1133"/>
      <c r="AH39" s="1133"/>
      <c r="AI39" s="1133"/>
      <c r="AJ39" s="1134"/>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1"/>
      <c r="BF39" s="1121"/>
      <c r="BG39" s="1121"/>
      <c r="BH39" s="1121"/>
      <c r="BI39" s="1122"/>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c r="A40" s="263">
        <v>13</v>
      </c>
      <c r="B40" s="1126"/>
      <c r="C40" s="1127"/>
      <c r="D40" s="1127"/>
      <c r="E40" s="1127"/>
      <c r="F40" s="1127"/>
      <c r="G40" s="1127"/>
      <c r="H40" s="1127"/>
      <c r="I40" s="1127"/>
      <c r="J40" s="1127"/>
      <c r="K40" s="1127"/>
      <c r="L40" s="1127"/>
      <c r="M40" s="1127"/>
      <c r="N40" s="1127"/>
      <c r="O40" s="1127"/>
      <c r="P40" s="1128"/>
      <c r="Q40" s="1138"/>
      <c r="R40" s="1139"/>
      <c r="S40" s="1139"/>
      <c r="T40" s="1139"/>
      <c r="U40" s="1139"/>
      <c r="V40" s="1139"/>
      <c r="W40" s="1139"/>
      <c r="X40" s="1139"/>
      <c r="Y40" s="1139"/>
      <c r="Z40" s="1139"/>
      <c r="AA40" s="1139"/>
      <c r="AB40" s="1139"/>
      <c r="AC40" s="1139"/>
      <c r="AD40" s="1139"/>
      <c r="AE40" s="1140"/>
      <c r="AF40" s="1132"/>
      <c r="AG40" s="1133"/>
      <c r="AH40" s="1133"/>
      <c r="AI40" s="1133"/>
      <c r="AJ40" s="1134"/>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1"/>
      <c r="BF40" s="1121"/>
      <c r="BG40" s="1121"/>
      <c r="BH40" s="1121"/>
      <c r="BI40" s="1122"/>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c r="A41" s="263">
        <v>14</v>
      </c>
      <c r="B41" s="1126"/>
      <c r="C41" s="1127"/>
      <c r="D41" s="1127"/>
      <c r="E41" s="1127"/>
      <c r="F41" s="1127"/>
      <c r="G41" s="1127"/>
      <c r="H41" s="1127"/>
      <c r="I41" s="1127"/>
      <c r="J41" s="1127"/>
      <c r="K41" s="1127"/>
      <c r="L41" s="1127"/>
      <c r="M41" s="1127"/>
      <c r="N41" s="1127"/>
      <c r="O41" s="1127"/>
      <c r="P41" s="1128"/>
      <c r="Q41" s="1138"/>
      <c r="R41" s="1139"/>
      <c r="S41" s="1139"/>
      <c r="T41" s="1139"/>
      <c r="U41" s="1139"/>
      <c r="V41" s="1139"/>
      <c r="W41" s="1139"/>
      <c r="X41" s="1139"/>
      <c r="Y41" s="1139"/>
      <c r="Z41" s="1139"/>
      <c r="AA41" s="1139"/>
      <c r="AB41" s="1139"/>
      <c r="AC41" s="1139"/>
      <c r="AD41" s="1139"/>
      <c r="AE41" s="1140"/>
      <c r="AF41" s="1132"/>
      <c r="AG41" s="1133"/>
      <c r="AH41" s="1133"/>
      <c r="AI41" s="1133"/>
      <c r="AJ41" s="1134"/>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1"/>
      <c r="BF41" s="1121"/>
      <c r="BG41" s="1121"/>
      <c r="BH41" s="1121"/>
      <c r="BI41" s="1122"/>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c r="A42" s="263">
        <v>15</v>
      </c>
      <c r="B42" s="1126"/>
      <c r="C42" s="1127"/>
      <c r="D42" s="1127"/>
      <c r="E42" s="1127"/>
      <c r="F42" s="1127"/>
      <c r="G42" s="1127"/>
      <c r="H42" s="1127"/>
      <c r="I42" s="1127"/>
      <c r="J42" s="1127"/>
      <c r="K42" s="1127"/>
      <c r="L42" s="1127"/>
      <c r="M42" s="1127"/>
      <c r="N42" s="1127"/>
      <c r="O42" s="1127"/>
      <c r="P42" s="1128"/>
      <c r="Q42" s="1138"/>
      <c r="R42" s="1139"/>
      <c r="S42" s="1139"/>
      <c r="T42" s="1139"/>
      <c r="U42" s="1139"/>
      <c r="V42" s="1139"/>
      <c r="W42" s="1139"/>
      <c r="X42" s="1139"/>
      <c r="Y42" s="1139"/>
      <c r="Z42" s="1139"/>
      <c r="AA42" s="1139"/>
      <c r="AB42" s="1139"/>
      <c r="AC42" s="1139"/>
      <c r="AD42" s="1139"/>
      <c r="AE42" s="1140"/>
      <c r="AF42" s="1132"/>
      <c r="AG42" s="1133"/>
      <c r="AH42" s="1133"/>
      <c r="AI42" s="1133"/>
      <c r="AJ42" s="1134"/>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1"/>
      <c r="BF42" s="1121"/>
      <c r="BG42" s="1121"/>
      <c r="BH42" s="1121"/>
      <c r="BI42" s="1122"/>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c r="A43" s="263">
        <v>16</v>
      </c>
      <c r="B43" s="1126"/>
      <c r="C43" s="1127"/>
      <c r="D43" s="1127"/>
      <c r="E43" s="1127"/>
      <c r="F43" s="1127"/>
      <c r="G43" s="1127"/>
      <c r="H43" s="1127"/>
      <c r="I43" s="1127"/>
      <c r="J43" s="1127"/>
      <c r="K43" s="1127"/>
      <c r="L43" s="1127"/>
      <c r="M43" s="1127"/>
      <c r="N43" s="1127"/>
      <c r="O43" s="1127"/>
      <c r="P43" s="1128"/>
      <c r="Q43" s="1138"/>
      <c r="R43" s="1139"/>
      <c r="S43" s="1139"/>
      <c r="T43" s="1139"/>
      <c r="U43" s="1139"/>
      <c r="V43" s="1139"/>
      <c r="W43" s="1139"/>
      <c r="X43" s="1139"/>
      <c r="Y43" s="1139"/>
      <c r="Z43" s="1139"/>
      <c r="AA43" s="1139"/>
      <c r="AB43" s="1139"/>
      <c r="AC43" s="1139"/>
      <c r="AD43" s="1139"/>
      <c r="AE43" s="1140"/>
      <c r="AF43" s="1132"/>
      <c r="AG43" s="1133"/>
      <c r="AH43" s="1133"/>
      <c r="AI43" s="1133"/>
      <c r="AJ43" s="1134"/>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1"/>
      <c r="BF43" s="1121"/>
      <c r="BG43" s="1121"/>
      <c r="BH43" s="1121"/>
      <c r="BI43" s="1122"/>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c r="A44" s="263">
        <v>17</v>
      </c>
      <c r="B44" s="1126"/>
      <c r="C44" s="1127"/>
      <c r="D44" s="1127"/>
      <c r="E44" s="1127"/>
      <c r="F44" s="1127"/>
      <c r="G44" s="1127"/>
      <c r="H44" s="1127"/>
      <c r="I44" s="1127"/>
      <c r="J44" s="1127"/>
      <c r="K44" s="1127"/>
      <c r="L44" s="1127"/>
      <c r="M44" s="1127"/>
      <c r="N44" s="1127"/>
      <c r="O44" s="1127"/>
      <c r="P44" s="1128"/>
      <c r="Q44" s="1138"/>
      <c r="R44" s="1139"/>
      <c r="S44" s="1139"/>
      <c r="T44" s="1139"/>
      <c r="U44" s="1139"/>
      <c r="V44" s="1139"/>
      <c r="W44" s="1139"/>
      <c r="X44" s="1139"/>
      <c r="Y44" s="1139"/>
      <c r="Z44" s="1139"/>
      <c r="AA44" s="1139"/>
      <c r="AB44" s="1139"/>
      <c r="AC44" s="1139"/>
      <c r="AD44" s="1139"/>
      <c r="AE44" s="1140"/>
      <c r="AF44" s="1132"/>
      <c r="AG44" s="1133"/>
      <c r="AH44" s="1133"/>
      <c r="AI44" s="1133"/>
      <c r="AJ44" s="1134"/>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1"/>
      <c r="BF44" s="1121"/>
      <c r="BG44" s="1121"/>
      <c r="BH44" s="1121"/>
      <c r="BI44" s="1122"/>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c r="A45" s="263">
        <v>18</v>
      </c>
      <c r="B45" s="1126"/>
      <c r="C45" s="1127"/>
      <c r="D45" s="1127"/>
      <c r="E45" s="1127"/>
      <c r="F45" s="1127"/>
      <c r="G45" s="1127"/>
      <c r="H45" s="1127"/>
      <c r="I45" s="1127"/>
      <c r="J45" s="1127"/>
      <c r="K45" s="1127"/>
      <c r="L45" s="1127"/>
      <c r="M45" s="1127"/>
      <c r="N45" s="1127"/>
      <c r="O45" s="1127"/>
      <c r="P45" s="1128"/>
      <c r="Q45" s="1138"/>
      <c r="R45" s="1139"/>
      <c r="S45" s="1139"/>
      <c r="T45" s="1139"/>
      <c r="U45" s="1139"/>
      <c r="V45" s="1139"/>
      <c r="W45" s="1139"/>
      <c r="X45" s="1139"/>
      <c r="Y45" s="1139"/>
      <c r="Z45" s="1139"/>
      <c r="AA45" s="1139"/>
      <c r="AB45" s="1139"/>
      <c r="AC45" s="1139"/>
      <c r="AD45" s="1139"/>
      <c r="AE45" s="1140"/>
      <c r="AF45" s="1132"/>
      <c r="AG45" s="1133"/>
      <c r="AH45" s="1133"/>
      <c r="AI45" s="1133"/>
      <c r="AJ45" s="1134"/>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1"/>
      <c r="BF45" s="1121"/>
      <c r="BG45" s="1121"/>
      <c r="BH45" s="1121"/>
      <c r="BI45" s="1122"/>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c r="A46" s="263">
        <v>19</v>
      </c>
      <c r="B46" s="1126"/>
      <c r="C46" s="1127"/>
      <c r="D46" s="1127"/>
      <c r="E46" s="1127"/>
      <c r="F46" s="1127"/>
      <c r="G46" s="1127"/>
      <c r="H46" s="1127"/>
      <c r="I46" s="1127"/>
      <c r="J46" s="1127"/>
      <c r="K46" s="1127"/>
      <c r="L46" s="1127"/>
      <c r="M46" s="1127"/>
      <c r="N46" s="1127"/>
      <c r="O46" s="1127"/>
      <c r="P46" s="1128"/>
      <c r="Q46" s="1138"/>
      <c r="R46" s="1139"/>
      <c r="S46" s="1139"/>
      <c r="T46" s="1139"/>
      <c r="U46" s="1139"/>
      <c r="V46" s="1139"/>
      <c r="W46" s="1139"/>
      <c r="X46" s="1139"/>
      <c r="Y46" s="1139"/>
      <c r="Z46" s="1139"/>
      <c r="AA46" s="1139"/>
      <c r="AB46" s="1139"/>
      <c r="AC46" s="1139"/>
      <c r="AD46" s="1139"/>
      <c r="AE46" s="1140"/>
      <c r="AF46" s="1132"/>
      <c r="AG46" s="1133"/>
      <c r="AH46" s="1133"/>
      <c r="AI46" s="1133"/>
      <c r="AJ46" s="1134"/>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1"/>
      <c r="BF46" s="1121"/>
      <c r="BG46" s="1121"/>
      <c r="BH46" s="1121"/>
      <c r="BI46" s="1122"/>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c r="A47" s="263">
        <v>20</v>
      </c>
      <c r="B47" s="1126"/>
      <c r="C47" s="1127"/>
      <c r="D47" s="1127"/>
      <c r="E47" s="1127"/>
      <c r="F47" s="1127"/>
      <c r="G47" s="1127"/>
      <c r="H47" s="1127"/>
      <c r="I47" s="1127"/>
      <c r="J47" s="1127"/>
      <c r="K47" s="1127"/>
      <c r="L47" s="1127"/>
      <c r="M47" s="1127"/>
      <c r="N47" s="1127"/>
      <c r="O47" s="1127"/>
      <c r="P47" s="1128"/>
      <c r="Q47" s="1138"/>
      <c r="R47" s="1139"/>
      <c r="S47" s="1139"/>
      <c r="T47" s="1139"/>
      <c r="U47" s="1139"/>
      <c r="V47" s="1139"/>
      <c r="W47" s="1139"/>
      <c r="X47" s="1139"/>
      <c r="Y47" s="1139"/>
      <c r="Z47" s="1139"/>
      <c r="AA47" s="1139"/>
      <c r="AB47" s="1139"/>
      <c r="AC47" s="1139"/>
      <c r="AD47" s="1139"/>
      <c r="AE47" s="1140"/>
      <c r="AF47" s="1132"/>
      <c r="AG47" s="1133"/>
      <c r="AH47" s="1133"/>
      <c r="AI47" s="1133"/>
      <c r="AJ47" s="1134"/>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1"/>
      <c r="BF47" s="1121"/>
      <c r="BG47" s="1121"/>
      <c r="BH47" s="1121"/>
      <c r="BI47" s="1122"/>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c r="A48" s="263">
        <v>21</v>
      </c>
      <c r="B48" s="1126"/>
      <c r="C48" s="1127"/>
      <c r="D48" s="1127"/>
      <c r="E48" s="1127"/>
      <c r="F48" s="1127"/>
      <c r="G48" s="1127"/>
      <c r="H48" s="1127"/>
      <c r="I48" s="1127"/>
      <c r="J48" s="1127"/>
      <c r="K48" s="1127"/>
      <c r="L48" s="1127"/>
      <c r="M48" s="1127"/>
      <c r="N48" s="1127"/>
      <c r="O48" s="1127"/>
      <c r="P48" s="1128"/>
      <c r="Q48" s="1138"/>
      <c r="R48" s="1139"/>
      <c r="S48" s="1139"/>
      <c r="T48" s="1139"/>
      <c r="U48" s="1139"/>
      <c r="V48" s="1139"/>
      <c r="W48" s="1139"/>
      <c r="X48" s="1139"/>
      <c r="Y48" s="1139"/>
      <c r="Z48" s="1139"/>
      <c r="AA48" s="1139"/>
      <c r="AB48" s="1139"/>
      <c r="AC48" s="1139"/>
      <c r="AD48" s="1139"/>
      <c r="AE48" s="1140"/>
      <c r="AF48" s="1132"/>
      <c r="AG48" s="1133"/>
      <c r="AH48" s="1133"/>
      <c r="AI48" s="1133"/>
      <c r="AJ48" s="1134"/>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1"/>
      <c r="BF48" s="1121"/>
      <c r="BG48" s="1121"/>
      <c r="BH48" s="1121"/>
      <c r="BI48" s="1122"/>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c r="A49" s="263">
        <v>22</v>
      </c>
      <c r="B49" s="1126"/>
      <c r="C49" s="1127"/>
      <c r="D49" s="1127"/>
      <c r="E49" s="1127"/>
      <c r="F49" s="1127"/>
      <c r="G49" s="1127"/>
      <c r="H49" s="1127"/>
      <c r="I49" s="1127"/>
      <c r="J49" s="1127"/>
      <c r="K49" s="1127"/>
      <c r="L49" s="1127"/>
      <c r="M49" s="1127"/>
      <c r="N49" s="1127"/>
      <c r="O49" s="1127"/>
      <c r="P49" s="1128"/>
      <c r="Q49" s="1138"/>
      <c r="R49" s="1139"/>
      <c r="S49" s="1139"/>
      <c r="T49" s="1139"/>
      <c r="U49" s="1139"/>
      <c r="V49" s="1139"/>
      <c r="W49" s="1139"/>
      <c r="X49" s="1139"/>
      <c r="Y49" s="1139"/>
      <c r="Z49" s="1139"/>
      <c r="AA49" s="1139"/>
      <c r="AB49" s="1139"/>
      <c r="AC49" s="1139"/>
      <c r="AD49" s="1139"/>
      <c r="AE49" s="1140"/>
      <c r="AF49" s="1132"/>
      <c r="AG49" s="1133"/>
      <c r="AH49" s="1133"/>
      <c r="AI49" s="1133"/>
      <c r="AJ49" s="1134"/>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1"/>
      <c r="BF49" s="1121"/>
      <c r="BG49" s="1121"/>
      <c r="BH49" s="1121"/>
      <c r="BI49" s="1122"/>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c r="A50" s="263">
        <v>23</v>
      </c>
      <c r="B50" s="1126"/>
      <c r="C50" s="1127"/>
      <c r="D50" s="1127"/>
      <c r="E50" s="1127"/>
      <c r="F50" s="1127"/>
      <c r="G50" s="1127"/>
      <c r="H50" s="1127"/>
      <c r="I50" s="1127"/>
      <c r="J50" s="1127"/>
      <c r="K50" s="1127"/>
      <c r="L50" s="1127"/>
      <c r="M50" s="1127"/>
      <c r="N50" s="1127"/>
      <c r="O50" s="1127"/>
      <c r="P50" s="1128"/>
      <c r="Q50" s="1129"/>
      <c r="R50" s="1130"/>
      <c r="S50" s="1130"/>
      <c r="T50" s="1130"/>
      <c r="U50" s="1130"/>
      <c r="V50" s="1130"/>
      <c r="W50" s="1130"/>
      <c r="X50" s="1130"/>
      <c r="Y50" s="1130"/>
      <c r="Z50" s="1130"/>
      <c r="AA50" s="1130"/>
      <c r="AB50" s="1130"/>
      <c r="AC50" s="1130"/>
      <c r="AD50" s="1130"/>
      <c r="AE50" s="1131"/>
      <c r="AF50" s="1132"/>
      <c r="AG50" s="1133"/>
      <c r="AH50" s="1133"/>
      <c r="AI50" s="1133"/>
      <c r="AJ50" s="1134"/>
      <c r="AK50" s="1135"/>
      <c r="AL50" s="1130"/>
      <c r="AM50" s="1130"/>
      <c r="AN50" s="1130"/>
      <c r="AO50" s="1130"/>
      <c r="AP50" s="1130"/>
      <c r="AQ50" s="1130"/>
      <c r="AR50" s="1130"/>
      <c r="AS50" s="1130"/>
      <c r="AT50" s="1130"/>
      <c r="AU50" s="1130"/>
      <c r="AV50" s="1130"/>
      <c r="AW50" s="1130"/>
      <c r="AX50" s="1130"/>
      <c r="AY50" s="1130"/>
      <c r="AZ50" s="1136"/>
      <c r="BA50" s="1136"/>
      <c r="BB50" s="1136"/>
      <c r="BC50" s="1136"/>
      <c r="BD50" s="1136"/>
      <c r="BE50" s="1121"/>
      <c r="BF50" s="1121"/>
      <c r="BG50" s="1121"/>
      <c r="BH50" s="1121"/>
      <c r="BI50" s="1122"/>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c r="A51" s="263">
        <v>24</v>
      </c>
      <c r="B51" s="1126"/>
      <c r="C51" s="1127"/>
      <c r="D51" s="1127"/>
      <c r="E51" s="1127"/>
      <c r="F51" s="1127"/>
      <c r="G51" s="1127"/>
      <c r="H51" s="1127"/>
      <c r="I51" s="1127"/>
      <c r="J51" s="1127"/>
      <c r="K51" s="1127"/>
      <c r="L51" s="1127"/>
      <c r="M51" s="1127"/>
      <c r="N51" s="1127"/>
      <c r="O51" s="1127"/>
      <c r="P51" s="1128"/>
      <c r="Q51" s="1129"/>
      <c r="R51" s="1130"/>
      <c r="S51" s="1130"/>
      <c r="T51" s="1130"/>
      <c r="U51" s="1130"/>
      <c r="V51" s="1130"/>
      <c r="W51" s="1130"/>
      <c r="X51" s="1130"/>
      <c r="Y51" s="1130"/>
      <c r="Z51" s="1130"/>
      <c r="AA51" s="1130"/>
      <c r="AB51" s="1130"/>
      <c r="AC51" s="1130"/>
      <c r="AD51" s="1130"/>
      <c r="AE51" s="1131"/>
      <c r="AF51" s="1132"/>
      <c r="AG51" s="1133"/>
      <c r="AH51" s="1133"/>
      <c r="AI51" s="1133"/>
      <c r="AJ51" s="1134"/>
      <c r="AK51" s="1135"/>
      <c r="AL51" s="1130"/>
      <c r="AM51" s="1130"/>
      <c r="AN51" s="1130"/>
      <c r="AO51" s="1130"/>
      <c r="AP51" s="1130"/>
      <c r="AQ51" s="1130"/>
      <c r="AR51" s="1130"/>
      <c r="AS51" s="1130"/>
      <c r="AT51" s="1130"/>
      <c r="AU51" s="1130"/>
      <c r="AV51" s="1130"/>
      <c r="AW51" s="1130"/>
      <c r="AX51" s="1130"/>
      <c r="AY51" s="1130"/>
      <c r="AZ51" s="1136"/>
      <c r="BA51" s="1136"/>
      <c r="BB51" s="1136"/>
      <c r="BC51" s="1136"/>
      <c r="BD51" s="1136"/>
      <c r="BE51" s="1121"/>
      <c r="BF51" s="1121"/>
      <c r="BG51" s="1121"/>
      <c r="BH51" s="1121"/>
      <c r="BI51" s="1122"/>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c r="A52" s="263">
        <v>25</v>
      </c>
      <c r="B52" s="1126"/>
      <c r="C52" s="1127"/>
      <c r="D52" s="1127"/>
      <c r="E52" s="1127"/>
      <c r="F52" s="1127"/>
      <c r="G52" s="1127"/>
      <c r="H52" s="1127"/>
      <c r="I52" s="1127"/>
      <c r="J52" s="1127"/>
      <c r="K52" s="1127"/>
      <c r="L52" s="1127"/>
      <c r="M52" s="1127"/>
      <c r="N52" s="1127"/>
      <c r="O52" s="1127"/>
      <c r="P52" s="1128"/>
      <c r="Q52" s="1129"/>
      <c r="R52" s="1130"/>
      <c r="S52" s="1130"/>
      <c r="T52" s="1130"/>
      <c r="U52" s="1130"/>
      <c r="V52" s="1130"/>
      <c r="W52" s="1130"/>
      <c r="X52" s="1130"/>
      <c r="Y52" s="1130"/>
      <c r="Z52" s="1130"/>
      <c r="AA52" s="1130"/>
      <c r="AB52" s="1130"/>
      <c r="AC52" s="1130"/>
      <c r="AD52" s="1130"/>
      <c r="AE52" s="1131"/>
      <c r="AF52" s="1132"/>
      <c r="AG52" s="1133"/>
      <c r="AH52" s="1133"/>
      <c r="AI52" s="1133"/>
      <c r="AJ52" s="1134"/>
      <c r="AK52" s="1135"/>
      <c r="AL52" s="1130"/>
      <c r="AM52" s="1130"/>
      <c r="AN52" s="1130"/>
      <c r="AO52" s="1130"/>
      <c r="AP52" s="1130"/>
      <c r="AQ52" s="1130"/>
      <c r="AR52" s="1130"/>
      <c r="AS52" s="1130"/>
      <c r="AT52" s="1130"/>
      <c r="AU52" s="1130"/>
      <c r="AV52" s="1130"/>
      <c r="AW52" s="1130"/>
      <c r="AX52" s="1130"/>
      <c r="AY52" s="1130"/>
      <c r="AZ52" s="1136"/>
      <c r="BA52" s="1136"/>
      <c r="BB52" s="1136"/>
      <c r="BC52" s="1136"/>
      <c r="BD52" s="1136"/>
      <c r="BE52" s="1121"/>
      <c r="BF52" s="1121"/>
      <c r="BG52" s="1121"/>
      <c r="BH52" s="1121"/>
      <c r="BI52" s="1122"/>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c r="A53" s="263">
        <v>26</v>
      </c>
      <c r="B53" s="1126"/>
      <c r="C53" s="1127"/>
      <c r="D53" s="1127"/>
      <c r="E53" s="1127"/>
      <c r="F53" s="1127"/>
      <c r="G53" s="1127"/>
      <c r="H53" s="1127"/>
      <c r="I53" s="1127"/>
      <c r="J53" s="1127"/>
      <c r="K53" s="1127"/>
      <c r="L53" s="1127"/>
      <c r="M53" s="1127"/>
      <c r="N53" s="1127"/>
      <c r="O53" s="1127"/>
      <c r="P53" s="1128"/>
      <c r="Q53" s="1129"/>
      <c r="R53" s="1130"/>
      <c r="S53" s="1130"/>
      <c r="T53" s="1130"/>
      <c r="U53" s="1130"/>
      <c r="V53" s="1130"/>
      <c r="W53" s="1130"/>
      <c r="X53" s="1130"/>
      <c r="Y53" s="1130"/>
      <c r="Z53" s="1130"/>
      <c r="AA53" s="1130"/>
      <c r="AB53" s="1130"/>
      <c r="AC53" s="1130"/>
      <c r="AD53" s="1130"/>
      <c r="AE53" s="1131"/>
      <c r="AF53" s="1132"/>
      <c r="AG53" s="1133"/>
      <c r="AH53" s="1133"/>
      <c r="AI53" s="1133"/>
      <c r="AJ53" s="1134"/>
      <c r="AK53" s="1135"/>
      <c r="AL53" s="1130"/>
      <c r="AM53" s="1130"/>
      <c r="AN53" s="1130"/>
      <c r="AO53" s="1130"/>
      <c r="AP53" s="1130"/>
      <c r="AQ53" s="1130"/>
      <c r="AR53" s="1130"/>
      <c r="AS53" s="1130"/>
      <c r="AT53" s="1130"/>
      <c r="AU53" s="1130"/>
      <c r="AV53" s="1130"/>
      <c r="AW53" s="1130"/>
      <c r="AX53" s="1130"/>
      <c r="AY53" s="1130"/>
      <c r="AZ53" s="1136"/>
      <c r="BA53" s="1136"/>
      <c r="BB53" s="1136"/>
      <c r="BC53" s="1136"/>
      <c r="BD53" s="1136"/>
      <c r="BE53" s="1121"/>
      <c r="BF53" s="1121"/>
      <c r="BG53" s="1121"/>
      <c r="BH53" s="1121"/>
      <c r="BI53" s="1122"/>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c r="A54" s="263">
        <v>27</v>
      </c>
      <c r="B54" s="1126"/>
      <c r="C54" s="1127"/>
      <c r="D54" s="1127"/>
      <c r="E54" s="1127"/>
      <c r="F54" s="1127"/>
      <c r="G54" s="1127"/>
      <c r="H54" s="1127"/>
      <c r="I54" s="1127"/>
      <c r="J54" s="1127"/>
      <c r="K54" s="1127"/>
      <c r="L54" s="1127"/>
      <c r="M54" s="1127"/>
      <c r="N54" s="1127"/>
      <c r="O54" s="1127"/>
      <c r="P54" s="1128"/>
      <c r="Q54" s="1129"/>
      <c r="R54" s="1130"/>
      <c r="S54" s="1130"/>
      <c r="T54" s="1130"/>
      <c r="U54" s="1130"/>
      <c r="V54" s="1130"/>
      <c r="W54" s="1130"/>
      <c r="X54" s="1130"/>
      <c r="Y54" s="1130"/>
      <c r="Z54" s="1130"/>
      <c r="AA54" s="1130"/>
      <c r="AB54" s="1130"/>
      <c r="AC54" s="1130"/>
      <c r="AD54" s="1130"/>
      <c r="AE54" s="1131"/>
      <c r="AF54" s="1132"/>
      <c r="AG54" s="1133"/>
      <c r="AH54" s="1133"/>
      <c r="AI54" s="1133"/>
      <c r="AJ54" s="1134"/>
      <c r="AK54" s="1135"/>
      <c r="AL54" s="1130"/>
      <c r="AM54" s="1130"/>
      <c r="AN54" s="1130"/>
      <c r="AO54" s="1130"/>
      <c r="AP54" s="1130"/>
      <c r="AQ54" s="1130"/>
      <c r="AR54" s="1130"/>
      <c r="AS54" s="1130"/>
      <c r="AT54" s="1130"/>
      <c r="AU54" s="1130"/>
      <c r="AV54" s="1130"/>
      <c r="AW54" s="1130"/>
      <c r="AX54" s="1130"/>
      <c r="AY54" s="1130"/>
      <c r="AZ54" s="1136"/>
      <c r="BA54" s="1136"/>
      <c r="BB54" s="1136"/>
      <c r="BC54" s="1136"/>
      <c r="BD54" s="1136"/>
      <c r="BE54" s="1121"/>
      <c r="BF54" s="1121"/>
      <c r="BG54" s="1121"/>
      <c r="BH54" s="1121"/>
      <c r="BI54" s="1122"/>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c r="A55" s="263">
        <v>28</v>
      </c>
      <c r="B55" s="1126"/>
      <c r="C55" s="1127"/>
      <c r="D55" s="1127"/>
      <c r="E55" s="1127"/>
      <c r="F55" s="1127"/>
      <c r="G55" s="1127"/>
      <c r="H55" s="1127"/>
      <c r="I55" s="1127"/>
      <c r="J55" s="1127"/>
      <c r="K55" s="1127"/>
      <c r="L55" s="1127"/>
      <c r="M55" s="1127"/>
      <c r="N55" s="1127"/>
      <c r="O55" s="1127"/>
      <c r="P55" s="1128"/>
      <c r="Q55" s="1129"/>
      <c r="R55" s="1130"/>
      <c r="S55" s="1130"/>
      <c r="T55" s="1130"/>
      <c r="U55" s="1130"/>
      <c r="V55" s="1130"/>
      <c r="W55" s="1130"/>
      <c r="X55" s="1130"/>
      <c r="Y55" s="1130"/>
      <c r="Z55" s="1130"/>
      <c r="AA55" s="1130"/>
      <c r="AB55" s="1130"/>
      <c r="AC55" s="1130"/>
      <c r="AD55" s="1130"/>
      <c r="AE55" s="1131"/>
      <c r="AF55" s="1132"/>
      <c r="AG55" s="1133"/>
      <c r="AH55" s="1133"/>
      <c r="AI55" s="1133"/>
      <c r="AJ55" s="1134"/>
      <c r="AK55" s="1135"/>
      <c r="AL55" s="1130"/>
      <c r="AM55" s="1130"/>
      <c r="AN55" s="1130"/>
      <c r="AO55" s="1130"/>
      <c r="AP55" s="1130"/>
      <c r="AQ55" s="1130"/>
      <c r="AR55" s="1130"/>
      <c r="AS55" s="1130"/>
      <c r="AT55" s="1130"/>
      <c r="AU55" s="1130"/>
      <c r="AV55" s="1130"/>
      <c r="AW55" s="1130"/>
      <c r="AX55" s="1130"/>
      <c r="AY55" s="1130"/>
      <c r="AZ55" s="1136"/>
      <c r="BA55" s="1136"/>
      <c r="BB55" s="1136"/>
      <c r="BC55" s="1136"/>
      <c r="BD55" s="1136"/>
      <c r="BE55" s="1121"/>
      <c r="BF55" s="1121"/>
      <c r="BG55" s="1121"/>
      <c r="BH55" s="1121"/>
      <c r="BI55" s="1122"/>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c r="A56" s="263">
        <v>29</v>
      </c>
      <c r="B56" s="1126"/>
      <c r="C56" s="1127"/>
      <c r="D56" s="1127"/>
      <c r="E56" s="1127"/>
      <c r="F56" s="1127"/>
      <c r="G56" s="1127"/>
      <c r="H56" s="1127"/>
      <c r="I56" s="1127"/>
      <c r="J56" s="1127"/>
      <c r="K56" s="1127"/>
      <c r="L56" s="1127"/>
      <c r="M56" s="1127"/>
      <c r="N56" s="1127"/>
      <c r="O56" s="1127"/>
      <c r="P56" s="1128"/>
      <c r="Q56" s="1129"/>
      <c r="R56" s="1130"/>
      <c r="S56" s="1130"/>
      <c r="T56" s="1130"/>
      <c r="U56" s="1130"/>
      <c r="V56" s="1130"/>
      <c r="W56" s="1130"/>
      <c r="X56" s="1130"/>
      <c r="Y56" s="1130"/>
      <c r="Z56" s="1130"/>
      <c r="AA56" s="1130"/>
      <c r="AB56" s="1130"/>
      <c r="AC56" s="1130"/>
      <c r="AD56" s="1130"/>
      <c r="AE56" s="1131"/>
      <c r="AF56" s="1132"/>
      <c r="AG56" s="1133"/>
      <c r="AH56" s="1133"/>
      <c r="AI56" s="1133"/>
      <c r="AJ56" s="1134"/>
      <c r="AK56" s="1135"/>
      <c r="AL56" s="1130"/>
      <c r="AM56" s="1130"/>
      <c r="AN56" s="1130"/>
      <c r="AO56" s="1130"/>
      <c r="AP56" s="1130"/>
      <c r="AQ56" s="1130"/>
      <c r="AR56" s="1130"/>
      <c r="AS56" s="1130"/>
      <c r="AT56" s="1130"/>
      <c r="AU56" s="1130"/>
      <c r="AV56" s="1130"/>
      <c r="AW56" s="1130"/>
      <c r="AX56" s="1130"/>
      <c r="AY56" s="1130"/>
      <c r="AZ56" s="1136"/>
      <c r="BA56" s="1136"/>
      <c r="BB56" s="1136"/>
      <c r="BC56" s="1136"/>
      <c r="BD56" s="1136"/>
      <c r="BE56" s="1121"/>
      <c r="BF56" s="1121"/>
      <c r="BG56" s="1121"/>
      <c r="BH56" s="1121"/>
      <c r="BI56" s="1122"/>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c r="A57" s="263">
        <v>30</v>
      </c>
      <c r="B57" s="1126"/>
      <c r="C57" s="1127"/>
      <c r="D57" s="1127"/>
      <c r="E57" s="1127"/>
      <c r="F57" s="1127"/>
      <c r="G57" s="1127"/>
      <c r="H57" s="1127"/>
      <c r="I57" s="1127"/>
      <c r="J57" s="1127"/>
      <c r="K57" s="1127"/>
      <c r="L57" s="1127"/>
      <c r="M57" s="1127"/>
      <c r="N57" s="1127"/>
      <c r="O57" s="1127"/>
      <c r="P57" s="1128"/>
      <c r="Q57" s="1129"/>
      <c r="R57" s="1130"/>
      <c r="S57" s="1130"/>
      <c r="T57" s="1130"/>
      <c r="U57" s="1130"/>
      <c r="V57" s="1130"/>
      <c r="W57" s="1130"/>
      <c r="X57" s="1130"/>
      <c r="Y57" s="1130"/>
      <c r="Z57" s="1130"/>
      <c r="AA57" s="1130"/>
      <c r="AB57" s="1130"/>
      <c r="AC57" s="1130"/>
      <c r="AD57" s="1130"/>
      <c r="AE57" s="1131"/>
      <c r="AF57" s="1132"/>
      <c r="AG57" s="1133"/>
      <c r="AH57" s="1133"/>
      <c r="AI57" s="1133"/>
      <c r="AJ57" s="1134"/>
      <c r="AK57" s="1135"/>
      <c r="AL57" s="1130"/>
      <c r="AM57" s="1130"/>
      <c r="AN57" s="1130"/>
      <c r="AO57" s="1130"/>
      <c r="AP57" s="1130"/>
      <c r="AQ57" s="1130"/>
      <c r="AR57" s="1130"/>
      <c r="AS57" s="1130"/>
      <c r="AT57" s="1130"/>
      <c r="AU57" s="1130"/>
      <c r="AV57" s="1130"/>
      <c r="AW57" s="1130"/>
      <c r="AX57" s="1130"/>
      <c r="AY57" s="1130"/>
      <c r="AZ57" s="1136"/>
      <c r="BA57" s="1136"/>
      <c r="BB57" s="1136"/>
      <c r="BC57" s="1136"/>
      <c r="BD57" s="1136"/>
      <c r="BE57" s="1121"/>
      <c r="BF57" s="1121"/>
      <c r="BG57" s="1121"/>
      <c r="BH57" s="1121"/>
      <c r="BI57" s="1122"/>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c r="A58" s="263">
        <v>31</v>
      </c>
      <c r="B58" s="1126"/>
      <c r="C58" s="1127"/>
      <c r="D58" s="1127"/>
      <c r="E58" s="1127"/>
      <c r="F58" s="1127"/>
      <c r="G58" s="1127"/>
      <c r="H58" s="1127"/>
      <c r="I58" s="1127"/>
      <c r="J58" s="1127"/>
      <c r="K58" s="1127"/>
      <c r="L58" s="1127"/>
      <c r="M58" s="1127"/>
      <c r="N58" s="1127"/>
      <c r="O58" s="1127"/>
      <c r="P58" s="1128"/>
      <c r="Q58" s="1129"/>
      <c r="R58" s="1130"/>
      <c r="S58" s="1130"/>
      <c r="T58" s="1130"/>
      <c r="U58" s="1130"/>
      <c r="V58" s="1130"/>
      <c r="W58" s="1130"/>
      <c r="X58" s="1130"/>
      <c r="Y58" s="1130"/>
      <c r="Z58" s="1130"/>
      <c r="AA58" s="1130"/>
      <c r="AB58" s="1130"/>
      <c r="AC58" s="1130"/>
      <c r="AD58" s="1130"/>
      <c r="AE58" s="1131"/>
      <c r="AF58" s="1132"/>
      <c r="AG58" s="1133"/>
      <c r="AH58" s="1133"/>
      <c r="AI58" s="1133"/>
      <c r="AJ58" s="1134"/>
      <c r="AK58" s="1135"/>
      <c r="AL58" s="1130"/>
      <c r="AM58" s="1130"/>
      <c r="AN58" s="1130"/>
      <c r="AO58" s="1130"/>
      <c r="AP58" s="1130"/>
      <c r="AQ58" s="1130"/>
      <c r="AR58" s="1130"/>
      <c r="AS58" s="1130"/>
      <c r="AT58" s="1130"/>
      <c r="AU58" s="1130"/>
      <c r="AV58" s="1130"/>
      <c r="AW58" s="1130"/>
      <c r="AX58" s="1130"/>
      <c r="AY58" s="1130"/>
      <c r="AZ58" s="1136"/>
      <c r="BA58" s="1136"/>
      <c r="BB58" s="1136"/>
      <c r="BC58" s="1136"/>
      <c r="BD58" s="1136"/>
      <c r="BE58" s="1121"/>
      <c r="BF58" s="1121"/>
      <c r="BG58" s="1121"/>
      <c r="BH58" s="1121"/>
      <c r="BI58" s="1122"/>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c r="A59" s="263">
        <v>32</v>
      </c>
      <c r="B59" s="1126"/>
      <c r="C59" s="1127"/>
      <c r="D59" s="1127"/>
      <c r="E59" s="1127"/>
      <c r="F59" s="1127"/>
      <c r="G59" s="1127"/>
      <c r="H59" s="1127"/>
      <c r="I59" s="1127"/>
      <c r="J59" s="1127"/>
      <c r="K59" s="1127"/>
      <c r="L59" s="1127"/>
      <c r="M59" s="1127"/>
      <c r="N59" s="1127"/>
      <c r="O59" s="1127"/>
      <c r="P59" s="1128"/>
      <c r="Q59" s="1129"/>
      <c r="R59" s="1130"/>
      <c r="S59" s="1130"/>
      <c r="T59" s="1130"/>
      <c r="U59" s="1130"/>
      <c r="V59" s="1130"/>
      <c r="W59" s="1130"/>
      <c r="X59" s="1130"/>
      <c r="Y59" s="1130"/>
      <c r="Z59" s="1130"/>
      <c r="AA59" s="1130"/>
      <c r="AB59" s="1130"/>
      <c r="AC59" s="1130"/>
      <c r="AD59" s="1130"/>
      <c r="AE59" s="1131"/>
      <c r="AF59" s="1132"/>
      <c r="AG59" s="1133"/>
      <c r="AH59" s="1133"/>
      <c r="AI59" s="1133"/>
      <c r="AJ59" s="1134"/>
      <c r="AK59" s="1135"/>
      <c r="AL59" s="1130"/>
      <c r="AM59" s="1130"/>
      <c r="AN59" s="1130"/>
      <c r="AO59" s="1130"/>
      <c r="AP59" s="1130"/>
      <c r="AQ59" s="1130"/>
      <c r="AR59" s="1130"/>
      <c r="AS59" s="1130"/>
      <c r="AT59" s="1130"/>
      <c r="AU59" s="1130"/>
      <c r="AV59" s="1130"/>
      <c r="AW59" s="1130"/>
      <c r="AX59" s="1130"/>
      <c r="AY59" s="1130"/>
      <c r="AZ59" s="1136"/>
      <c r="BA59" s="1136"/>
      <c r="BB59" s="1136"/>
      <c r="BC59" s="1136"/>
      <c r="BD59" s="1136"/>
      <c r="BE59" s="1121"/>
      <c r="BF59" s="1121"/>
      <c r="BG59" s="1121"/>
      <c r="BH59" s="1121"/>
      <c r="BI59" s="1122"/>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c r="A60" s="263">
        <v>33</v>
      </c>
      <c r="B60" s="1126"/>
      <c r="C60" s="1127"/>
      <c r="D60" s="1127"/>
      <c r="E60" s="1127"/>
      <c r="F60" s="1127"/>
      <c r="G60" s="1127"/>
      <c r="H60" s="1127"/>
      <c r="I60" s="1127"/>
      <c r="J60" s="1127"/>
      <c r="K60" s="1127"/>
      <c r="L60" s="1127"/>
      <c r="M60" s="1127"/>
      <c r="N60" s="1127"/>
      <c r="O60" s="1127"/>
      <c r="P60" s="1128"/>
      <c r="Q60" s="1129"/>
      <c r="R60" s="1130"/>
      <c r="S60" s="1130"/>
      <c r="T60" s="1130"/>
      <c r="U60" s="1130"/>
      <c r="V60" s="1130"/>
      <c r="W60" s="1130"/>
      <c r="X60" s="1130"/>
      <c r="Y60" s="1130"/>
      <c r="Z60" s="1130"/>
      <c r="AA60" s="1130"/>
      <c r="AB60" s="1130"/>
      <c r="AC60" s="1130"/>
      <c r="AD60" s="1130"/>
      <c r="AE60" s="1131"/>
      <c r="AF60" s="1132"/>
      <c r="AG60" s="1133"/>
      <c r="AH60" s="1133"/>
      <c r="AI60" s="1133"/>
      <c r="AJ60" s="1134"/>
      <c r="AK60" s="1135"/>
      <c r="AL60" s="1130"/>
      <c r="AM60" s="1130"/>
      <c r="AN60" s="1130"/>
      <c r="AO60" s="1130"/>
      <c r="AP60" s="1130"/>
      <c r="AQ60" s="1130"/>
      <c r="AR60" s="1130"/>
      <c r="AS60" s="1130"/>
      <c r="AT60" s="1130"/>
      <c r="AU60" s="1130"/>
      <c r="AV60" s="1130"/>
      <c r="AW60" s="1130"/>
      <c r="AX60" s="1130"/>
      <c r="AY60" s="1130"/>
      <c r="AZ60" s="1136"/>
      <c r="BA60" s="1136"/>
      <c r="BB60" s="1136"/>
      <c r="BC60" s="1136"/>
      <c r="BD60" s="1136"/>
      <c r="BE60" s="1121"/>
      <c r="BF60" s="1121"/>
      <c r="BG60" s="1121"/>
      <c r="BH60" s="1121"/>
      <c r="BI60" s="1122"/>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c r="A61" s="263">
        <v>34</v>
      </c>
      <c r="B61" s="1126"/>
      <c r="C61" s="1127"/>
      <c r="D61" s="1127"/>
      <c r="E61" s="1127"/>
      <c r="F61" s="1127"/>
      <c r="G61" s="1127"/>
      <c r="H61" s="1127"/>
      <c r="I61" s="1127"/>
      <c r="J61" s="1127"/>
      <c r="K61" s="1127"/>
      <c r="L61" s="1127"/>
      <c r="M61" s="1127"/>
      <c r="N61" s="1127"/>
      <c r="O61" s="1127"/>
      <c r="P61" s="1128"/>
      <c r="Q61" s="1129"/>
      <c r="R61" s="1130"/>
      <c r="S61" s="1130"/>
      <c r="T61" s="1130"/>
      <c r="U61" s="1130"/>
      <c r="V61" s="1130"/>
      <c r="W61" s="1130"/>
      <c r="X61" s="1130"/>
      <c r="Y61" s="1130"/>
      <c r="Z61" s="1130"/>
      <c r="AA61" s="1130"/>
      <c r="AB61" s="1130"/>
      <c r="AC61" s="1130"/>
      <c r="AD61" s="1130"/>
      <c r="AE61" s="1131"/>
      <c r="AF61" s="1132"/>
      <c r="AG61" s="1133"/>
      <c r="AH61" s="1133"/>
      <c r="AI61" s="1133"/>
      <c r="AJ61" s="1134"/>
      <c r="AK61" s="1135"/>
      <c r="AL61" s="1130"/>
      <c r="AM61" s="1130"/>
      <c r="AN61" s="1130"/>
      <c r="AO61" s="1130"/>
      <c r="AP61" s="1130"/>
      <c r="AQ61" s="1130"/>
      <c r="AR61" s="1130"/>
      <c r="AS61" s="1130"/>
      <c r="AT61" s="1130"/>
      <c r="AU61" s="1130"/>
      <c r="AV61" s="1130"/>
      <c r="AW61" s="1130"/>
      <c r="AX61" s="1130"/>
      <c r="AY61" s="1130"/>
      <c r="AZ61" s="1136"/>
      <c r="BA61" s="1136"/>
      <c r="BB61" s="1136"/>
      <c r="BC61" s="1136"/>
      <c r="BD61" s="1136"/>
      <c r="BE61" s="1121"/>
      <c r="BF61" s="1121"/>
      <c r="BG61" s="1121"/>
      <c r="BH61" s="1121"/>
      <c r="BI61" s="1122"/>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c r="A62" s="263">
        <v>35</v>
      </c>
      <c r="B62" s="1126"/>
      <c r="C62" s="1127"/>
      <c r="D62" s="1127"/>
      <c r="E62" s="1127"/>
      <c r="F62" s="1127"/>
      <c r="G62" s="1127"/>
      <c r="H62" s="1127"/>
      <c r="I62" s="1127"/>
      <c r="J62" s="1127"/>
      <c r="K62" s="1127"/>
      <c r="L62" s="1127"/>
      <c r="M62" s="1127"/>
      <c r="N62" s="1127"/>
      <c r="O62" s="1127"/>
      <c r="P62" s="1128"/>
      <c r="Q62" s="1129"/>
      <c r="R62" s="1130"/>
      <c r="S62" s="1130"/>
      <c r="T62" s="1130"/>
      <c r="U62" s="1130"/>
      <c r="V62" s="1130"/>
      <c r="W62" s="1130"/>
      <c r="X62" s="1130"/>
      <c r="Y62" s="1130"/>
      <c r="Z62" s="1130"/>
      <c r="AA62" s="1130"/>
      <c r="AB62" s="1130"/>
      <c r="AC62" s="1130"/>
      <c r="AD62" s="1130"/>
      <c r="AE62" s="1131"/>
      <c r="AF62" s="1132"/>
      <c r="AG62" s="1133"/>
      <c r="AH62" s="1133"/>
      <c r="AI62" s="1133"/>
      <c r="AJ62" s="1134"/>
      <c r="AK62" s="1135"/>
      <c r="AL62" s="1130"/>
      <c r="AM62" s="1130"/>
      <c r="AN62" s="1130"/>
      <c r="AO62" s="1130"/>
      <c r="AP62" s="1130"/>
      <c r="AQ62" s="1130"/>
      <c r="AR62" s="1130"/>
      <c r="AS62" s="1130"/>
      <c r="AT62" s="1130"/>
      <c r="AU62" s="1130"/>
      <c r="AV62" s="1130"/>
      <c r="AW62" s="1130"/>
      <c r="AX62" s="1130"/>
      <c r="AY62" s="1130"/>
      <c r="AZ62" s="1136"/>
      <c r="BA62" s="1136"/>
      <c r="BB62" s="1136"/>
      <c r="BC62" s="1136"/>
      <c r="BD62" s="1136"/>
      <c r="BE62" s="1121"/>
      <c r="BF62" s="1121"/>
      <c r="BG62" s="1121"/>
      <c r="BH62" s="1121"/>
      <c r="BI62" s="1122"/>
      <c r="BJ62" s="1123" t="s">
        <v>412</v>
      </c>
      <c r="BK62" s="1124"/>
      <c r="BL62" s="1124"/>
      <c r="BM62" s="1124"/>
      <c r="BN62" s="1125"/>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c r="A63" s="266" t="s">
        <v>390</v>
      </c>
      <c r="B63" s="1039" t="s">
        <v>413</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17"/>
      <c r="AF63" s="1118">
        <v>391</v>
      </c>
      <c r="AG63" s="1054"/>
      <c r="AH63" s="1054"/>
      <c r="AI63" s="1054"/>
      <c r="AJ63" s="1119"/>
      <c r="AK63" s="1120"/>
      <c r="AL63" s="1058"/>
      <c r="AM63" s="1058"/>
      <c r="AN63" s="1058"/>
      <c r="AO63" s="1058"/>
      <c r="AP63" s="1054">
        <v>3562</v>
      </c>
      <c r="AQ63" s="1054"/>
      <c r="AR63" s="1054"/>
      <c r="AS63" s="1054"/>
      <c r="AT63" s="1054"/>
      <c r="AU63" s="1054">
        <v>2471</v>
      </c>
      <c r="AV63" s="1054"/>
      <c r="AW63" s="1054"/>
      <c r="AX63" s="1054"/>
      <c r="AY63" s="1054"/>
      <c r="AZ63" s="1114"/>
      <c r="BA63" s="1114"/>
      <c r="BB63" s="1114"/>
      <c r="BC63" s="1114"/>
      <c r="BD63" s="1114"/>
      <c r="BE63" s="1055"/>
      <c r="BF63" s="1055"/>
      <c r="BG63" s="1055"/>
      <c r="BH63" s="1055"/>
      <c r="BI63" s="1056"/>
      <c r="BJ63" s="1115" t="s">
        <v>406</v>
      </c>
      <c r="BK63" s="1046"/>
      <c r="BL63" s="1046"/>
      <c r="BM63" s="1046"/>
      <c r="BN63" s="1116"/>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c r="A66" s="1090" t="s">
        <v>415</v>
      </c>
      <c r="B66" s="1091"/>
      <c r="C66" s="1091"/>
      <c r="D66" s="1091"/>
      <c r="E66" s="1091"/>
      <c r="F66" s="1091"/>
      <c r="G66" s="1091"/>
      <c r="H66" s="1091"/>
      <c r="I66" s="1091"/>
      <c r="J66" s="1091"/>
      <c r="K66" s="1091"/>
      <c r="L66" s="1091"/>
      <c r="M66" s="1091"/>
      <c r="N66" s="1091"/>
      <c r="O66" s="1091"/>
      <c r="P66" s="1092"/>
      <c r="Q66" s="1096" t="s">
        <v>416</v>
      </c>
      <c r="R66" s="1097"/>
      <c r="S66" s="1097"/>
      <c r="T66" s="1097"/>
      <c r="U66" s="1098"/>
      <c r="V66" s="1096" t="s">
        <v>417</v>
      </c>
      <c r="W66" s="1097"/>
      <c r="X66" s="1097"/>
      <c r="Y66" s="1097"/>
      <c r="Z66" s="1098"/>
      <c r="AA66" s="1096" t="s">
        <v>418</v>
      </c>
      <c r="AB66" s="1097"/>
      <c r="AC66" s="1097"/>
      <c r="AD66" s="1097"/>
      <c r="AE66" s="1098"/>
      <c r="AF66" s="1102" t="s">
        <v>419</v>
      </c>
      <c r="AG66" s="1103"/>
      <c r="AH66" s="1103"/>
      <c r="AI66" s="1103"/>
      <c r="AJ66" s="1104"/>
      <c r="AK66" s="1096" t="s">
        <v>399</v>
      </c>
      <c r="AL66" s="1091"/>
      <c r="AM66" s="1091"/>
      <c r="AN66" s="1091"/>
      <c r="AO66" s="1092"/>
      <c r="AP66" s="1096" t="s">
        <v>420</v>
      </c>
      <c r="AQ66" s="1097"/>
      <c r="AR66" s="1097"/>
      <c r="AS66" s="1097"/>
      <c r="AT66" s="1098"/>
      <c r="AU66" s="1096" t="s">
        <v>421</v>
      </c>
      <c r="AV66" s="1097"/>
      <c r="AW66" s="1097"/>
      <c r="AX66" s="1097"/>
      <c r="AY66" s="1098"/>
      <c r="AZ66" s="1096" t="s">
        <v>378</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c r="A68" s="260">
        <v>1</v>
      </c>
      <c r="B68" s="1080" t="s">
        <v>584</v>
      </c>
      <c r="C68" s="1081"/>
      <c r="D68" s="1081"/>
      <c r="E68" s="1081"/>
      <c r="F68" s="1081"/>
      <c r="G68" s="1081"/>
      <c r="H68" s="1081"/>
      <c r="I68" s="1081"/>
      <c r="J68" s="1081"/>
      <c r="K68" s="1081"/>
      <c r="L68" s="1081"/>
      <c r="M68" s="1081"/>
      <c r="N68" s="1081"/>
      <c r="O68" s="1081"/>
      <c r="P68" s="1082"/>
      <c r="Q68" s="1083">
        <v>185</v>
      </c>
      <c r="R68" s="1077"/>
      <c r="S68" s="1077"/>
      <c r="T68" s="1077"/>
      <c r="U68" s="1077"/>
      <c r="V68" s="1077">
        <v>183</v>
      </c>
      <c r="W68" s="1077"/>
      <c r="X68" s="1077"/>
      <c r="Y68" s="1077"/>
      <c r="Z68" s="1077"/>
      <c r="AA68" s="1077">
        <v>2</v>
      </c>
      <c r="AB68" s="1077"/>
      <c r="AC68" s="1077"/>
      <c r="AD68" s="1077"/>
      <c r="AE68" s="1077"/>
      <c r="AF68" s="1077">
        <v>2</v>
      </c>
      <c r="AG68" s="1077"/>
      <c r="AH68" s="1077"/>
      <c r="AI68" s="1077"/>
      <c r="AJ68" s="1077"/>
      <c r="AK68" s="1077" t="s">
        <v>518</v>
      </c>
      <c r="AL68" s="1077"/>
      <c r="AM68" s="1077"/>
      <c r="AN68" s="1077"/>
      <c r="AO68" s="1077"/>
      <c r="AP68" s="1077" t="s">
        <v>518</v>
      </c>
      <c r="AQ68" s="1077"/>
      <c r="AR68" s="1077"/>
      <c r="AS68" s="1077"/>
      <c r="AT68" s="1077"/>
      <c r="AU68" s="1077" t="s">
        <v>518</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c r="A69" s="263">
        <v>2</v>
      </c>
      <c r="B69" s="1069" t="s">
        <v>585</v>
      </c>
      <c r="C69" s="1070"/>
      <c r="D69" s="1070"/>
      <c r="E69" s="1070"/>
      <c r="F69" s="1070"/>
      <c r="G69" s="1070"/>
      <c r="H69" s="1070"/>
      <c r="I69" s="1070"/>
      <c r="J69" s="1070"/>
      <c r="K69" s="1070"/>
      <c r="L69" s="1070"/>
      <c r="M69" s="1070"/>
      <c r="N69" s="1070"/>
      <c r="O69" s="1070"/>
      <c r="P69" s="1071"/>
      <c r="Q69" s="1072">
        <v>183</v>
      </c>
      <c r="R69" s="1066"/>
      <c r="S69" s="1066"/>
      <c r="T69" s="1066"/>
      <c r="U69" s="1066"/>
      <c r="V69" s="1066">
        <v>177</v>
      </c>
      <c r="W69" s="1066"/>
      <c r="X69" s="1066"/>
      <c r="Y69" s="1066"/>
      <c r="Z69" s="1066"/>
      <c r="AA69" s="1066">
        <v>6</v>
      </c>
      <c r="AB69" s="1066"/>
      <c r="AC69" s="1066"/>
      <c r="AD69" s="1066"/>
      <c r="AE69" s="1066"/>
      <c r="AF69" s="1066">
        <v>6</v>
      </c>
      <c r="AG69" s="1066"/>
      <c r="AH69" s="1066"/>
      <c r="AI69" s="1066"/>
      <c r="AJ69" s="1066"/>
      <c r="AK69" s="1066">
        <v>14</v>
      </c>
      <c r="AL69" s="1066"/>
      <c r="AM69" s="1066"/>
      <c r="AN69" s="1066"/>
      <c r="AO69" s="1066"/>
      <c r="AP69" s="1066" t="s">
        <v>518</v>
      </c>
      <c r="AQ69" s="1066"/>
      <c r="AR69" s="1066"/>
      <c r="AS69" s="1066"/>
      <c r="AT69" s="1066"/>
      <c r="AU69" s="1066" t="s">
        <v>518</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c r="A70" s="263">
        <v>3</v>
      </c>
      <c r="B70" s="1069" t="s">
        <v>586</v>
      </c>
      <c r="C70" s="1070"/>
      <c r="D70" s="1070"/>
      <c r="E70" s="1070"/>
      <c r="F70" s="1070"/>
      <c r="G70" s="1070"/>
      <c r="H70" s="1070"/>
      <c r="I70" s="1070"/>
      <c r="J70" s="1070"/>
      <c r="K70" s="1070"/>
      <c r="L70" s="1070"/>
      <c r="M70" s="1070"/>
      <c r="N70" s="1070"/>
      <c r="O70" s="1070"/>
      <c r="P70" s="1071"/>
      <c r="Q70" s="1072">
        <v>1406</v>
      </c>
      <c r="R70" s="1066"/>
      <c r="S70" s="1066"/>
      <c r="T70" s="1066"/>
      <c r="U70" s="1066"/>
      <c r="V70" s="1066">
        <v>1396</v>
      </c>
      <c r="W70" s="1066"/>
      <c r="X70" s="1066"/>
      <c r="Y70" s="1066"/>
      <c r="Z70" s="1066"/>
      <c r="AA70" s="1066">
        <v>10</v>
      </c>
      <c r="AB70" s="1066"/>
      <c r="AC70" s="1066"/>
      <c r="AD70" s="1066"/>
      <c r="AE70" s="1066"/>
      <c r="AF70" s="1066">
        <v>10</v>
      </c>
      <c r="AG70" s="1066"/>
      <c r="AH70" s="1066"/>
      <c r="AI70" s="1066"/>
      <c r="AJ70" s="1066"/>
      <c r="AK70" s="1066" t="s">
        <v>518</v>
      </c>
      <c r="AL70" s="1066"/>
      <c r="AM70" s="1066"/>
      <c r="AN70" s="1066"/>
      <c r="AO70" s="1066"/>
      <c r="AP70" s="1066">
        <v>196</v>
      </c>
      <c r="AQ70" s="1066"/>
      <c r="AR70" s="1066"/>
      <c r="AS70" s="1066"/>
      <c r="AT70" s="1066"/>
      <c r="AU70" s="1066" t="s">
        <v>518</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c r="A71" s="263">
        <v>4</v>
      </c>
      <c r="B71" s="1069" t="s">
        <v>587</v>
      </c>
      <c r="C71" s="1070"/>
      <c r="D71" s="1070"/>
      <c r="E71" s="1070"/>
      <c r="F71" s="1070"/>
      <c r="G71" s="1070"/>
      <c r="H71" s="1070"/>
      <c r="I71" s="1070"/>
      <c r="J71" s="1070"/>
      <c r="K71" s="1070"/>
      <c r="L71" s="1070"/>
      <c r="M71" s="1070"/>
      <c r="N71" s="1070"/>
      <c r="O71" s="1070"/>
      <c r="P71" s="1071"/>
      <c r="Q71" s="1072">
        <v>12</v>
      </c>
      <c r="R71" s="1066"/>
      <c r="S71" s="1066"/>
      <c r="T71" s="1066"/>
      <c r="U71" s="1066"/>
      <c r="V71" s="1066">
        <v>12</v>
      </c>
      <c r="W71" s="1066"/>
      <c r="X71" s="1066"/>
      <c r="Y71" s="1066"/>
      <c r="Z71" s="1066"/>
      <c r="AA71" s="1066">
        <v>0</v>
      </c>
      <c r="AB71" s="1066"/>
      <c r="AC71" s="1066"/>
      <c r="AD71" s="1066"/>
      <c r="AE71" s="1066"/>
      <c r="AF71" s="1066">
        <v>0</v>
      </c>
      <c r="AG71" s="1066"/>
      <c r="AH71" s="1066"/>
      <c r="AI71" s="1066"/>
      <c r="AJ71" s="1066"/>
      <c r="AK71" s="1066" t="s">
        <v>518</v>
      </c>
      <c r="AL71" s="1066"/>
      <c r="AM71" s="1066"/>
      <c r="AN71" s="1066"/>
      <c r="AO71" s="1066"/>
      <c r="AP71" s="1066" t="s">
        <v>518</v>
      </c>
      <c r="AQ71" s="1066"/>
      <c r="AR71" s="1066"/>
      <c r="AS71" s="1066"/>
      <c r="AT71" s="1066"/>
      <c r="AU71" s="1066" t="s">
        <v>518</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c r="A72" s="263">
        <v>5</v>
      </c>
      <c r="B72" s="1069"/>
      <c r="C72" s="1070"/>
      <c r="D72" s="1070"/>
      <c r="E72" s="1070"/>
      <c r="F72" s="1070"/>
      <c r="G72" s="1070"/>
      <c r="H72" s="1070"/>
      <c r="I72" s="1070"/>
      <c r="J72" s="1070"/>
      <c r="K72" s="1070"/>
      <c r="L72" s="1070"/>
      <c r="M72" s="1070"/>
      <c r="N72" s="1070"/>
      <c r="O72" s="1070"/>
      <c r="P72" s="1071"/>
      <c r="Q72" s="1072"/>
      <c r="R72" s="1066"/>
      <c r="S72" s="1066"/>
      <c r="T72" s="1066"/>
      <c r="U72" s="1066"/>
      <c r="V72" s="1066"/>
      <c r="W72" s="1066"/>
      <c r="X72" s="1066"/>
      <c r="Y72" s="1066"/>
      <c r="Z72" s="1066"/>
      <c r="AA72" s="1066"/>
      <c r="AB72" s="1066"/>
      <c r="AC72" s="1066"/>
      <c r="AD72" s="1066"/>
      <c r="AE72" s="1066"/>
      <c r="AF72" s="1066"/>
      <c r="AG72" s="1066"/>
      <c r="AH72" s="1066"/>
      <c r="AI72" s="1066"/>
      <c r="AJ72" s="1066"/>
      <c r="AK72" s="1066"/>
      <c r="AL72" s="1066"/>
      <c r="AM72" s="1066"/>
      <c r="AN72" s="1066"/>
      <c r="AO72" s="1066"/>
      <c r="AP72" s="1066"/>
      <c r="AQ72" s="1066"/>
      <c r="AR72" s="1066"/>
      <c r="AS72" s="1066"/>
      <c r="AT72" s="1066"/>
      <c r="AU72" s="1066"/>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c r="A73" s="263">
        <v>6</v>
      </c>
      <c r="B73" s="1069"/>
      <c r="C73" s="1070"/>
      <c r="D73" s="1070"/>
      <c r="E73" s="1070"/>
      <c r="F73" s="1070"/>
      <c r="G73" s="1070"/>
      <c r="H73" s="1070"/>
      <c r="I73" s="1070"/>
      <c r="J73" s="1070"/>
      <c r="K73" s="1070"/>
      <c r="L73" s="1070"/>
      <c r="M73" s="1070"/>
      <c r="N73" s="1070"/>
      <c r="O73" s="1070"/>
      <c r="P73" s="1071"/>
      <c r="Q73" s="1072"/>
      <c r="R73" s="1066"/>
      <c r="S73" s="1066"/>
      <c r="T73" s="1066"/>
      <c r="U73" s="1066"/>
      <c r="V73" s="1066"/>
      <c r="W73" s="1066"/>
      <c r="X73" s="1066"/>
      <c r="Y73" s="1066"/>
      <c r="Z73" s="1066"/>
      <c r="AA73" s="1066"/>
      <c r="AB73" s="1066"/>
      <c r="AC73" s="1066"/>
      <c r="AD73" s="1066"/>
      <c r="AE73" s="1066"/>
      <c r="AF73" s="1066"/>
      <c r="AG73" s="1066"/>
      <c r="AH73" s="1066"/>
      <c r="AI73" s="1066"/>
      <c r="AJ73" s="1066"/>
      <c r="AK73" s="1066"/>
      <c r="AL73" s="1066"/>
      <c r="AM73" s="1066"/>
      <c r="AN73" s="1066"/>
      <c r="AO73" s="1066"/>
      <c r="AP73" s="1066"/>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c r="A88" s="266" t="s">
        <v>390</v>
      </c>
      <c r="B88" s="1039" t="s">
        <v>422</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18</v>
      </c>
      <c r="AG88" s="1054"/>
      <c r="AH88" s="1054"/>
      <c r="AI88" s="1054"/>
      <c r="AJ88" s="1054"/>
      <c r="AK88" s="1058"/>
      <c r="AL88" s="1058"/>
      <c r="AM88" s="1058"/>
      <c r="AN88" s="1058"/>
      <c r="AO88" s="1058"/>
      <c r="AP88" s="1054">
        <v>196</v>
      </c>
      <c r="AQ88" s="1054"/>
      <c r="AR88" s="1054"/>
      <c r="AS88" s="1054"/>
      <c r="AT88" s="1054"/>
      <c r="AU88" s="1054"/>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1039" t="s">
        <v>423</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424</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425</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33" t="s">
        <v>428</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429</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c r="A109" s="988" t="s">
        <v>430</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431</v>
      </c>
      <c r="AB109" s="989"/>
      <c r="AC109" s="989"/>
      <c r="AD109" s="989"/>
      <c r="AE109" s="990"/>
      <c r="AF109" s="991" t="s">
        <v>432</v>
      </c>
      <c r="AG109" s="989"/>
      <c r="AH109" s="989"/>
      <c r="AI109" s="989"/>
      <c r="AJ109" s="990"/>
      <c r="AK109" s="991" t="s">
        <v>306</v>
      </c>
      <c r="AL109" s="989"/>
      <c r="AM109" s="989"/>
      <c r="AN109" s="989"/>
      <c r="AO109" s="990"/>
      <c r="AP109" s="991" t="s">
        <v>433</v>
      </c>
      <c r="AQ109" s="989"/>
      <c r="AR109" s="989"/>
      <c r="AS109" s="989"/>
      <c r="AT109" s="1020"/>
      <c r="AU109" s="988" t="s">
        <v>430</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431</v>
      </c>
      <c r="BR109" s="989"/>
      <c r="BS109" s="989"/>
      <c r="BT109" s="989"/>
      <c r="BU109" s="990"/>
      <c r="BV109" s="991" t="s">
        <v>432</v>
      </c>
      <c r="BW109" s="989"/>
      <c r="BX109" s="989"/>
      <c r="BY109" s="989"/>
      <c r="BZ109" s="990"/>
      <c r="CA109" s="991" t="s">
        <v>306</v>
      </c>
      <c r="CB109" s="989"/>
      <c r="CC109" s="989"/>
      <c r="CD109" s="989"/>
      <c r="CE109" s="990"/>
      <c r="CF109" s="1027" t="s">
        <v>433</v>
      </c>
      <c r="CG109" s="1027"/>
      <c r="CH109" s="1027"/>
      <c r="CI109" s="1027"/>
      <c r="CJ109" s="1027"/>
      <c r="CK109" s="991" t="s">
        <v>434</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431</v>
      </c>
      <c r="DH109" s="989"/>
      <c r="DI109" s="989"/>
      <c r="DJ109" s="989"/>
      <c r="DK109" s="990"/>
      <c r="DL109" s="991" t="s">
        <v>432</v>
      </c>
      <c r="DM109" s="989"/>
      <c r="DN109" s="989"/>
      <c r="DO109" s="989"/>
      <c r="DP109" s="990"/>
      <c r="DQ109" s="991" t="s">
        <v>306</v>
      </c>
      <c r="DR109" s="989"/>
      <c r="DS109" s="989"/>
      <c r="DT109" s="989"/>
      <c r="DU109" s="990"/>
      <c r="DV109" s="991" t="s">
        <v>433</v>
      </c>
      <c r="DW109" s="989"/>
      <c r="DX109" s="989"/>
      <c r="DY109" s="989"/>
      <c r="DZ109" s="1020"/>
    </row>
    <row r="110" spans="1:131" s="248" customFormat="1" ht="26.25" customHeight="1">
      <c r="A110" s="891" t="s">
        <v>435</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690956</v>
      </c>
      <c r="AB110" s="982"/>
      <c r="AC110" s="982"/>
      <c r="AD110" s="982"/>
      <c r="AE110" s="983"/>
      <c r="AF110" s="984">
        <v>684197</v>
      </c>
      <c r="AG110" s="982"/>
      <c r="AH110" s="982"/>
      <c r="AI110" s="982"/>
      <c r="AJ110" s="983"/>
      <c r="AK110" s="984">
        <v>720944</v>
      </c>
      <c r="AL110" s="982"/>
      <c r="AM110" s="982"/>
      <c r="AN110" s="982"/>
      <c r="AO110" s="983"/>
      <c r="AP110" s="985">
        <v>15.5</v>
      </c>
      <c r="AQ110" s="986"/>
      <c r="AR110" s="986"/>
      <c r="AS110" s="986"/>
      <c r="AT110" s="987"/>
      <c r="AU110" s="1021" t="s">
        <v>73</v>
      </c>
      <c r="AV110" s="1022"/>
      <c r="AW110" s="1022"/>
      <c r="AX110" s="1022"/>
      <c r="AY110" s="1022"/>
      <c r="AZ110" s="947" t="s">
        <v>436</v>
      </c>
      <c r="BA110" s="892"/>
      <c r="BB110" s="892"/>
      <c r="BC110" s="892"/>
      <c r="BD110" s="892"/>
      <c r="BE110" s="892"/>
      <c r="BF110" s="892"/>
      <c r="BG110" s="892"/>
      <c r="BH110" s="892"/>
      <c r="BI110" s="892"/>
      <c r="BJ110" s="892"/>
      <c r="BK110" s="892"/>
      <c r="BL110" s="892"/>
      <c r="BM110" s="892"/>
      <c r="BN110" s="892"/>
      <c r="BO110" s="892"/>
      <c r="BP110" s="893"/>
      <c r="BQ110" s="948">
        <v>8600062</v>
      </c>
      <c r="BR110" s="929"/>
      <c r="BS110" s="929"/>
      <c r="BT110" s="929"/>
      <c r="BU110" s="929"/>
      <c r="BV110" s="929">
        <v>9026690</v>
      </c>
      <c r="BW110" s="929"/>
      <c r="BX110" s="929"/>
      <c r="BY110" s="929"/>
      <c r="BZ110" s="929"/>
      <c r="CA110" s="929">
        <v>10642268</v>
      </c>
      <c r="CB110" s="929"/>
      <c r="CC110" s="929"/>
      <c r="CD110" s="929"/>
      <c r="CE110" s="929"/>
      <c r="CF110" s="953">
        <v>229.5</v>
      </c>
      <c r="CG110" s="954"/>
      <c r="CH110" s="954"/>
      <c r="CI110" s="954"/>
      <c r="CJ110" s="954"/>
      <c r="CK110" s="1017" t="s">
        <v>437</v>
      </c>
      <c r="CL110" s="903"/>
      <c r="CM110" s="978" t="s">
        <v>438</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439</v>
      </c>
      <c r="DH110" s="929"/>
      <c r="DI110" s="929"/>
      <c r="DJ110" s="929"/>
      <c r="DK110" s="929"/>
      <c r="DL110" s="929" t="s">
        <v>439</v>
      </c>
      <c r="DM110" s="929"/>
      <c r="DN110" s="929"/>
      <c r="DO110" s="929"/>
      <c r="DP110" s="929"/>
      <c r="DQ110" s="929" t="s">
        <v>406</v>
      </c>
      <c r="DR110" s="929"/>
      <c r="DS110" s="929"/>
      <c r="DT110" s="929"/>
      <c r="DU110" s="929"/>
      <c r="DV110" s="930" t="s">
        <v>440</v>
      </c>
      <c r="DW110" s="930"/>
      <c r="DX110" s="930"/>
      <c r="DY110" s="930"/>
      <c r="DZ110" s="931"/>
    </row>
    <row r="111" spans="1:131" s="248" customFormat="1" ht="26.25" customHeight="1">
      <c r="A111" s="858" t="s">
        <v>441</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439</v>
      </c>
      <c r="AB111" s="1010"/>
      <c r="AC111" s="1010"/>
      <c r="AD111" s="1010"/>
      <c r="AE111" s="1011"/>
      <c r="AF111" s="1012" t="s">
        <v>439</v>
      </c>
      <c r="AG111" s="1010"/>
      <c r="AH111" s="1010"/>
      <c r="AI111" s="1010"/>
      <c r="AJ111" s="1011"/>
      <c r="AK111" s="1012" t="s">
        <v>440</v>
      </c>
      <c r="AL111" s="1010"/>
      <c r="AM111" s="1010"/>
      <c r="AN111" s="1010"/>
      <c r="AO111" s="1011"/>
      <c r="AP111" s="1013" t="s">
        <v>440</v>
      </c>
      <c r="AQ111" s="1014"/>
      <c r="AR111" s="1014"/>
      <c r="AS111" s="1014"/>
      <c r="AT111" s="1015"/>
      <c r="AU111" s="1023"/>
      <c r="AV111" s="1024"/>
      <c r="AW111" s="1024"/>
      <c r="AX111" s="1024"/>
      <c r="AY111" s="1024"/>
      <c r="AZ111" s="899" t="s">
        <v>442</v>
      </c>
      <c r="BA111" s="834"/>
      <c r="BB111" s="834"/>
      <c r="BC111" s="834"/>
      <c r="BD111" s="834"/>
      <c r="BE111" s="834"/>
      <c r="BF111" s="834"/>
      <c r="BG111" s="834"/>
      <c r="BH111" s="834"/>
      <c r="BI111" s="834"/>
      <c r="BJ111" s="834"/>
      <c r="BK111" s="834"/>
      <c r="BL111" s="834"/>
      <c r="BM111" s="834"/>
      <c r="BN111" s="834"/>
      <c r="BO111" s="834"/>
      <c r="BP111" s="835"/>
      <c r="BQ111" s="900">
        <v>37366</v>
      </c>
      <c r="BR111" s="901"/>
      <c r="BS111" s="901"/>
      <c r="BT111" s="901"/>
      <c r="BU111" s="901"/>
      <c r="BV111" s="901">
        <v>25400</v>
      </c>
      <c r="BW111" s="901"/>
      <c r="BX111" s="901"/>
      <c r="BY111" s="901"/>
      <c r="BZ111" s="901"/>
      <c r="CA111" s="901">
        <v>12952</v>
      </c>
      <c r="CB111" s="901"/>
      <c r="CC111" s="901"/>
      <c r="CD111" s="901"/>
      <c r="CE111" s="901"/>
      <c r="CF111" s="962">
        <v>0.3</v>
      </c>
      <c r="CG111" s="963"/>
      <c r="CH111" s="963"/>
      <c r="CI111" s="963"/>
      <c r="CJ111" s="963"/>
      <c r="CK111" s="1018"/>
      <c r="CL111" s="905"/>
      <c r="CM111" s="908" t="s">
        <v>443</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439</v>
      </c>
      <c r="DH111" s="901"/>
      <c r="DI111" s="901"/>
      <c r="DJ111" s="901"/>
      <c r="DK111" s="901"/>
      <c r="DL111" s="901" t="s">
        <v>439</v>
      </c>
      <c r="DM111" s="901"/>
      <c r="DN111" s="901"/>
      <c r="DO111" s="901"/>
      <c r="DP111" s="901"/>
      <c r="DQ111" s="901" t="s">
        <v>439</v>
      </c>
      <c r="DR111" s="901"/>
      <c r="DS111" s="901"/>
      <c r="DT111" s="901"/>
      <c r="DU111" s="901"/>
      <c r="DV111" s="878" t="s">
        <v>440</v>
      </c>
      <c r="DW111" s="878"/>
      <c r="DX111" s="878"/>
      <c r="DY111" s="878"/>
      <c r="DZ111" s="879"/>
    </row>
    <row r="112" spans="1:131" s="248" customFormat="1" ht="26.25" customHeight="1">
      <c r="A112" s="1003" t="s">
        <v>444</v>
      </c>
      <c r="B112" s="1004"/>
      <c r="C112" s="834" t="s">
        <v>445</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439</v>
      </c>
      <c r="AB112" s="864"/>
      <c r="AC112" s="864"/>
      <c r="AD112" s="864"/>
      <c r="AE112" s="865"/>
      <c r="AF112" s="866" t="s">
        <v>439</v>
      </c>
      <c r="AG112" s="864"/>
      <c r="AH112" s="864"/>
      <c r="AI112" s="864"/>
      <c r="AJ112" s="865"/>
      <c r="AK112" s="866" t="s">
        <v>439</v>
      </c>
      <c r="AL112" s="864"/>
      <c r="AM112" s="864"/>
      <c r="AN112" s="864"/>
      <c r="AO112" s="865"/>
      <c r="AP112" s="911" t="s">
        <v>440</v>
      </c>
      <c r="AQ112" s="912"/>
      <c r="AR112" s="912"/>
      <c r="AS112" s="912"/>
      <c r="AT112" s="913"/>
      <c r="AU112" s="1023"/>
      <c r="AV112" s="1024"/>
      <c r="AW112" s="1024"/>
      <c r="AX112" s="1024"/>
      <c r="AY112" s="1024"/>
      <c r="AZ112" s="899" t="s">
        <v>446</v>
      </c>
      <c r="BA112" s="834"/>
      <c r="BB112" s="834"/>
      <c r="BC112" s="834"/>
      <c r="BD112" s="834"/>
      <c r="BE112" s="834"/>
      <c r="BF112" s="834"/>
      <c r="BG112" s="834"/>
      <c r="BH112" s="834"/>
      <c r="BI112" s="834"/>
      <c r="BJ112" s="834"/>
      <c r="BK112" s="834"/>
      <c r="BL112" s="834"/>
      <c r="BM112" s="834"/>
      <c r="BN112" s="834"/>
      <c r="BO112" s="834"/>
      <c r="BP112" s="835"/>
      <c r="BQ112" s="900">
        <v>2527960</v>
      </c>
      <c r="BR112" s="901"/>
      <c r="BS112" s="901"/>
      <c r="BT112" s="901"/>
      <c r="BU112" s="901"/>
      <c r="BV112" s="901">
        <v>2516144</v>
      </c>
      <c r="BW112" s="901"/>
      <c r="BX112" s="901"/>
      <c r="BY112" s="901"/>
      <c r="BZ112" s="901"/>
      <c r="CA112" s="901">
        <v>2471593</v>
      </c>
      <c r="CB112" s="901"/>
      <c r="CC112" s="901"/>
      <c r="CD112" s="901"/>
      <c r="CE112" s="901"/>
      <c r="CF112" s="962">
        <v>53.3</v>
      </c>
      <c r="CG112" s="963"/>
      <c r="CH112" s="963"/>
      <c r="CI112" s="963"/>
      <c r="CJ112" s="963"/>
      <c r="CK112" s="1018"/>
      <c r="CL112" s="905"/>
      <c r="CM112" s="908" t="s">
        <v>447</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439</v>
      </c>
      <c r="DH112" s="901"/>
      <c r="DI112" s="901"/>
      <c r="DJ112" s="901"/>
      <c r="DK112" s="901"/>
      <c r="DL112" s="901" t="s">
        <v>439</v>
      </c>
      <c r="DM112" s="901"/>
      <c r="DN112" s="901"/>
      <c r="DO112" s="901"/>
      <c r="DP112" s="901"/>
      <c r="DQ112" s="901" t="s">
        <v>440</v>
      </c>
      <c r="DR112" s="901"/>
      <c r="DS112" s="901"/>
      <c r="DT112" s="901"/>
      <c r="DU112" s="901"/>
      <c r="DV112" s="878" t="s">
        <v>439</v>
      </c>
      <c r="DW112" s="878"/>
      <c r="DX112" s="878"/>
      <c r="DY112" s="878"/>
      <c r="DZ112" s="879"/>
    </row>
    <row r="113" spans="1:130" s="248" customFormat="1" ht="26.25" customHeight="1">
      <c r="A113" s="1005"/>
      <c r="B113" s="1006"/>
      <c r="C113" s="834" t="s">
        <v>448</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266510</v>
      </c>
      <c r="AB113" s="1010"/>
      <c r="AC113" s="1010"/>
      <c r="AD113" s="1010"/>
      <c r="AE113" s="1011"/>
      <c r="AF113" s="1012">
        <v>250705</v>
      </c>
      <c r="AG113" s="1010"/>
      <c r="AH113" s="1010"/>
      <c r="AI113" s="1010"/>
      <c r="AJ113" s="1011"/>
      <c r="AK113" s="1012">
        <v>271746</v>
      </c>
      <c r="AL113" s="1010"/>
      <c r="AM113" s="1010"/>
      <c r="AN113" s="1010"/>
      <c r="AO113" s="1011"/>
      <c r="AP113" s="1013">
        <v>5.9</v>
      </c>
      <c r="AQ113" s="1014"/>
      <c r="AR113" s="1014"/>
      <c r="AS113" s="1014"/>
      <c r="AT113" s="1015"/>
      <c r="AU113" s="1023"/>
      <c r="AV113" s="1024"/>
      <c r="AW113" s="1024"/>
      <c r="AX113" s="1024"/>
      <c r="AY113" s="1024"/>
      <c r="AZ113" s="899" t="s">
        <v>449</v>
      </c>
      <c r="BA113" s="834"/>
      <c r="BB113" s="834"/>
      <c r="BC113" s="834"/>
      <c r="BD113" s="834"/>
      <c r="BE113" s="834"/>
      <c r="BF113" s="834"/>
      <c r="BG113" s="834"/>
      <c r="BH113" s="834"/>
      <c r="BI113" s="834"/>
      <c r="BJ113" s="834"/>
      <c r="BK113" s="834"/>
      <c r="BL113" s="834"/>
      <c r="BM113" s="834"/>
      <c r="BN113" s="834"/>
      <c r="BO113" s="834"/>
      <c r="BP113" s="835"/>
      <c r="BQ113" s="900">
        <v>115573</v>
      </c>
      <c r="BR113" s="901"/>
      <c r="BS113" s="901"/>
      <c r="BT113" s="901"/>
      <c r="BU113" s="901"/>
      <c r="BV113" s="901">
        <v>95308</v>
      </c>
      <c r="BW113" s="901"/>
      <c r="BX113" s="901"/>
      <c r="BY113" s="901"/>
      <c r="BZ113" s="901"/>
      <c r="CA113" s="901">
        <v>70251</v>
      </c>
      <c r="CB113" s="901"/>
      <c r="CC113" s="901"/>
      <c r="CD113" s="901"/>
      <c r="CE113" s="901"/>
      <c r="CF113" s="962">
        <v>1.5</v>
      </c>
      <c r="CG113" s="963"/>
      <c r="CH113" s="963"/>
      <c r="CI113" s="963"/>
      <c r="CJ113" s="963"/>
      <c r="CK113" s="1018"/>
      <c r="CL113" s="905"/>
      <c r="CM113" s="908" t="s">
        <v>450</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439</v>
      </c>
      <c r="DH113" s="864"/>
      <c r="DI113" s="864"/>
      <c r="DJ113" s="864"/>
      <c r="DK113" s="865"/>
      <c r="DL113" s="866" t="s">
        <v>439</v>
      </c>
      <c r="DM113" s="864"/>
      <c r="DN113" s="864"/>
      <c r="DO113" s="864"/>
      <c r="DP113" s="865"/>
      <c r="DQ113" s="866" t="s">
        <v>439</v>
      </c>
      <c r="DR113" s="864"/>
      <c r="DS113" s="864"/>
      <c r="DT113" s="864"/>
      <c r="DU113" s="865"/>
      <c r="DV113" s="911" t="s">
        <v>439</v>
      </c>
      <c r="DW113" s="912"/>
      <c r="DX113" s="912"/>
      <c r="DY113" s="912"/>
      <c r="DZ113" s="913"/>
    </row>
    <row r="114" spans="1:130" s="248" customFormat="1" ht="26.25" customHeight="1">
      <c r="A114" s="1005"/>
      <c r="B114" s="1006"/>
      <c r="C114" s="834" t="s">
        <v>451</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21123</v>
      </c>
      <c r="AB114" s="864"/>
      <c r="AC114" s="864"/>
      <c r="AD114" s="864"/>
      <c r="AE114" s="865"/>
      <c r="AF114" s="866">
        <v>21117</v>
      </c>
      <c r="AG114" s="864"/>
      <c r="AH114" s="864"/>
      <c r="AI114" s="864"/>
      <c r="AJ114" s="865"/>
      <c r="AK114" s="866">
        <v>25850</v>
      </c>
      <c r="AL114" s="864"/>
      <c r="AM114" s="864"/>
      <c r="AN114" s="864"/>
      <c r="AO114" s="865"/>
      <c r="AP114" s="911">
        <v>0.6</v>
      </c>
      <c r="AQ114" s="912"/>
      <c r="AR114" s="912"/>
      <c r="AS114" s="912"/>
      <c r="AT114" s="913"/>
      <c r="AU114" s="1023"/>
      <c r="AV114" s="1024"/>
      <c r="AW114" s="1024"/>
      <c r="AX114" s="1024"/>
      <c r="AY114" s="1024"/>
      <c r="AZ114" s="899" t="s">
        <v>452</v>
      </c>
      <c r="BA114" s="834"/>
      <c r="BB114" s="834"/>
      <c r="BC114" s="834"/>
      <c r="BD114" s="834"/>
      <c r="BE114" s="834"/>
      <c r="BF114" s="834"/>
      <c r="BG114" s="834"/>
      <c r="BH114" s="834"/>
      <c r="BI114" s="834"/>
      <c r="BJ114" s="834"/>
      <c r="BK114" s="834"/>
      <c r="BL114" s="834"/>
      <c r="BM114" s="834"/>
      <c r="BN114" s="834"/>
      <c r="BO114" s="834"/>
      <c r="BP114" s="835"/>
      <c r="BQ114" s="900">
        <v>1384599</v>
      </c>
      <c r="BR114" s="901"/>
      <c r="BS114" s="901"/>
      <c r="BT114" s="901"/>
      <c r="BU114" s="901"/>
      <c r="BV114" s="901">
        <v>1366019</v>
      </c>
      <c r="BW114" s="901"/>
      <c r="BX114" s="901"/>
      <c r="BY114" s="901"/>
      <c r="BZ114" s="901"/>
      <c r="CA114" s="901">
        <v>1327415</v>
      </c>
      <c r="CB114" s="901"/>
      <c r="CC114" s="901"/>
      <c r="CD114" s="901"/>
      <c r="CE114" s="901"/>
      <c r="CF114" s="962">
        <v>28.6</v>
      </c>
      <c r="CG114" s="963"/>
      <c r="CH114" s="963"/>
      <c r="CI114" s="963"/>
      <c r="CJ114" s="963"/>
      <c r="CK114" s="1018"/>
      <c r="CL114" s="905"/>
      <c r="CM114" s="908" t="s">
        <v>453</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440</v>
      </c>
      <c r="DH114" s="864"/>
      <c r="DI114" s="864"/>
      <c r="DJ114" s="864"/>
      <c r="DK114" s="865"/>
      <c r="DL114" s="866" t="s">
        <v>439</v>
      </c>
      <c r="DM114" s="864"/>
      <c r="DN114" s="864"/>
      <c r="DO114" s="864"/>
      <c r="DP114" s="865"/>
      <c r="DQ114" s="866" t="s">
        <v>440</v>
      </c>
      <c r="DR114" s="864"/>
      <c r="DS114" s="864"/>
      <c r="DT114" s="864"/>
      <c r="DU114" s="865"/>
      <c r="DV114" s="911" t="s">
        <v>439</v>
      </c>
      <c r="DW114" s="912"/>
      <c r="DX114" s="912"/>
      <c r="DY114" s="912"/>
      <c r="DZ114" s="913"/>
    </row>
    <row r="115" spans="1:130" s="248" customFormat="1" ht="26.25" customHeight="1">
      <c r="A115" s="1005"/>
      <c r="B115" s="1006"/>
      <c r="C115" s="834" t="s">
        <v>454</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17729</v>
      </c>
      <c r="AB115" s="1010"/>
      <c r="AC115" s="1010"/>
      <c r="AD115" s="1010"/>
      <c r="AE115" s="1011"/>
      <c r="AF115" s="1012">
        <v>11120</v>
      </c>
      <c r="AG115" s="1010"/>
      <c r="AH115" s="1010"/>
      <c r="AI115" s="1010"/>
      <c r="AJ115" s="1011"/>
      <c r="AK115" s="1012">
        <v>10893</v>
      </c>
      <c r="AL115" s="1010"/>
      <c r="AM115" s="1010"/>
      <c r="AN115" s="1010"/>
      <c r="AO115" s="1011"/>
      <c r="AP115" s="1013">
        <v>0.2</v>
      </c>
      <c r="AQ115" s="1014"/>
      <c r="AR115" s="1014"/>
      <c r="AS115" s="1014"/>
      <c r="AT115" s="1015"/>
      <c r="AU115" s="1023"/>
      <c r="AV115" s="1024"/>
      <c r="AW115" s="1024"/>
      <c r="AX115" s="1024"/>
      <c r="AY115" s="1024"/>
      <c r="AZ115" s="899" t="s">
        <v>455</v>
      </c>
      <c r="BA115" s="834"/>
      <c r="BB115" s="834"/>
      <c r="BC115" s="834"/>
      <c r="BD115" s="834"/>
      <c r="BE115" s="834"/>
      <c r="BF115" s="834"/>
      <c r="BG115" s="834"/>
      <c r="BH115" s="834"/>
      <c r="BI115" s="834"/>
      <c r="BJ115" s="834"/>
      <c r="BK115" s="834"/>
      <c r="BL115" s="834"/>
      <c r="BM115" s="834"/>
      <c r="BN115" s="834"/>
      <c r="BO115" s="834"/>
      <c r="BP115" s="835"/>
      <c r="BQ115" s="900" t="s">
        <v>440</v>
      </c>
      <c r="BR115" s="901"/>
      <c r="BS115" s="901"/>
      <c r="BT115" s="901"/>
      <c r="BU115" s="901"/>
      <c r="BV115" s="901" t="s">
        <v>439</v>
      </c>
      <c r="BW115" s="901"/>
      <c r="BX115" s="901"/>
      <c r="BY115" s="901"/>
      <c r="BZ115" s="901"/>
      <c r="CA115" s="901" t="s">
        <v>440</v>
      </c>
      <c r="CB115" s="901"/>
      <c r="CC115" s="901"/>
      <c r="CD115" s="901"/>
      <c r="CE115" s="901"/>
      <c r="CF115" s="962" t="s">
        <v>439</v>
      </c>
      <c r="CG115" s="963"/>
      <c r="CH115" s="963"/>
      <c r="CI115" s="963"/>
      <c r="CJ115" s="963"/>
      <c r="CK115" s="1018"/>
      <c r="CL115" s="905"/>
      <c r="CM115" s="899" t="s">
        <v>456</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439</v>
      </c>
      <c r="DH115" s="864"/>
      <c r="DI115" s="864"/>
      <c r="DJ115" s="864"/>
      <c r="DK115" s="865"/>
      <c r="DL115" s="866" t="s">
        <v>439</v>
      </c>
      <c r="DM115" s="864"/>
      <c r="DN115" s="864"/>
      <c r="DO115" s="864"/>
      <c r="DP115" s="865"/>
      <c r="DQ115" s="866" t="s">
        <v>439</v>
      </c>
      <c r="DR115" s="864"/>
      <c r="DS115" s="864"/>
      <c r="DT115" s="864"/>
      <c r="DU115" s="865"/>
      <c r="DV115" s="911" t="s">
        <v>439</v>
      </c>
      <c r="DW115" s="912"/>
      <c r="DX115" s="912"/>
      <c r="DY115" s="912"/>
      <c r="DZ115" s="913"/>
    </row>
    <row r="116" spans="1:130" s="248" customFormat="1" ht="26.25" customHeight="1">
      <c r="A116" s="1007"/>
      <c r="B116" s="1008"/>
      <c r="C116" s="967" t="s">
        <v>457</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327</v>
      </c>
      <c r="AB116" s="864"/>
      <c r="AC116" s="864"/>
      <c r="AD116" s="864"/>
      <c r="AE116" s="865"/>
      <c r="AF116" s="866">
        <v>333</v>
      </c>
      <c r="AG116" s="864"/>
      <c r="AH116" s="864"/>
      <c r="AI116" s="864"/>
      <c r="AJ116" s="865"/>
      <c r="AK116" s="866">
        <v>362</v>
      </c>
      <c r="AL116" s="864"/>
      <c r="AM116" s="864"/>
      <c r="AN116" s="864"/>
      <c r="AO116" s="865"/>
      <c r="AP116" s="911">
        <v>0</v>
      </c>
      <c r="AQ116" s="912"/>
      <c r="AR116" s="912"/>
      <c r="AS116" s="912"/>
      <c r="AT116" s="913"/>
      <c r="AU116" s="1023"/>
      <c r="AV116" s="1024"/>
      <c r="AW116" s="1024"/>
      <c r="AX116" s="1024"/>
      <c r="AY116" s="1024"/>
      <c r="AZ116" s="950" t="s">
        <v>458</v>
      </c>
      <c r="BA116" s="951"/>
      <c r="BB116" s="951"/>
      <c r="BC116" s="951"/>
      <c r="BD116" s="951"/>
      <c r="BE116" s="951"/>
      <c r="BF116" s="951"/>
      <c r="BG116" s="951"/>
      <c r="BH116" s="951"/>
      <c r="BI116" s="951"/>
      <c r="BJ116" s="951"/>
      <c r="BK116" s="951"/>
      <c r="BL116" s="951"/>
      <c r="BM116" s="951"/>
      <c r="BN116" s="951"/>
      <c r="BO116" s="951"/>
      <c r="BP116" s="952"/>
      <c r="BQ116" s="900" t="s">
        <v>440</v>
      </c>
      <c r="BR116" s="901"/>
      <c r="BS116" s="901"/>
      <c r="BT116" s="901"/>
      <c r="BU116" s="901"/>
      <c r="BV116" s="901" t="s">
        <v>439</v>
      </c>
      <c r="BW116" s="901"/>
      <c r="BX116" s="901"/>
      <c r="BY116" s="901"/>
      <c r="BZ116" s="901"/>
      <c r="CA116" s="901" t="s">
        <v>439</v>
      </c>
      <c r="CB116" s="901"/>
      <c r="CC116" s="901"/>
      <c r="CD116" s="901"/>
      <c r="CE116" s="901"/>
      <c r="CF116" s="962" t="s">
        <v>439</v>
      </c>
      <c r="CG116" s="963"/>
      <c r="CH116" s="963"/>
      <c r="CI116" s="963"/>
      <c r="CJ116" s="963"/>
      <c r="CK116" s="1018"/>
      <c r="CL116" s="905"/>
      <c r="CM116" s="908" t="s">
        <v>459</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439</v>
      </c>
      <c r="DH116" s="864"/>
      <c r="DI116" s="864"/>
      <c r="DJ116" s="864"/>
      <c r="DK116" s="865"/>
      <c r="DL116" s="866" t="s">
        <v>439</v>
      </c>
      <c r="DM116" s="864"/>
      <c r="DN116" s="864"/>
      <c r="DO116" s="864"/>
      <c r="DP116" s="865"/>
      <c r="DQ116" s="866" t="s">
        <v>439</v>
      </c>
      <c r="DR116" s="864"/>
      <c r="DS116" s="864"/>
      <c r="DT116" s="864"/>
      <c r="DU116" s="865"/>
      <c r="DV116" s="911" t="s">
        <v>440</v>
      </c>
      <c r="DW116" s="912"/>
      <c r="DX116" s="912"/>
      <c r="DY116" s="912"/>
      <c r="DZ116" s="913"/>
    </row>
    <row r="117" spans="1:130" s="248" customFormat="1" ht="26.25" customHeight="1">
      <c r="A117" s="988" t="s">
        <v>186</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460</v>
      </c>
      <c r="Z117" s="990"/>
      <c r="AA117" s="995">
        <v>996645</v>
      </c>
      <c r="AB117" s="996"/>
      <c r="AC117" s="996"/>
      <c r="AD117" s="996"/>
      <c r="AE117" s="997"/>
      <c r="AF117" s="998">
        <v>967472</v>
      </c>
      <c r="AG117" s="996"/>
      <c r="AH117" s="996"/>
      <c r="AI117" s="996"/>
      <c r="AJ117" s="997"/>
      <c r="AK117" s="998">
        <v>1029795</v>
      </c>
      <c r="AL117" s="996"/>
      <c r="AM117" s="996"/>
      <c r="AN117" s="996"/>
      <c r="AO117" s="997"/>
      <c r="AP117" s="999"/>
      <c r="AQ117" s="1000"/>
      <c r="AR117" s="1000"/>
      <c r="AS117" s="1000"/>
      <c r="AT117" s="1001"/>
      <c r="AU117" s="1023"/>
      <c r="AV117" s="1024"/>
      <c r="AW117" s="1024"/>
      <c r="AX117" s="1024"/>
      <c r="AY117" s="1024"/>
      <c r="AZ117" s="950" t="s">
        <v>461</v>
      </c>
      <c r="BA117" s="951"/>
      <c r="BB117" s="951"/>
      <c r="BC117" s="951"/>
      <c r="BD117" s="951"/>
      <c r="BE117" s="951"/>
      <c r="BF117" s="951"/>
      <c r="BG117" s="951"/>
      <c r="BH117" s="951"/>
      <c r="BI117" s="951"/>
      <c r="BJ117" s="951"/>
      <c r="BK117" s="951"/>
      <c r="BL117" s="951"/>
      <c r="BM117" s="951"/>
      <c r="BN117" s="951"/>
      <c r="BO117" s="951"/>
      <c r="BP117" s="952"/>
      <c r="BQ117" s="900" t="s">
        <v>462</v>
      </c>
      <c r="BR117" s="901"/>
      <c r="BS117" s="901"/>
      <c r="BT117" s="901"/>
      <c r="BU117" s="901"/>
      <c r="BV117" s="901" t="s">
        <v>463</v>
      </c>
      <c r="BW117" s="901"/>
      <c r="BX117" s="901"/>
      <c r="BY117" s="901"/>
      <c r="BZ117" s="901"/>
      <c r="CA117" s="901" t="s">
        <v>464</v>
      </c>
      <c r="CB117" s="901"/>
      <c r="CC117" s="901"/>
      <c r="CD117" s="901"/>
      <c r="CE117" s="901"/>
      <c r="CF117" s="962" t="s">
        <v>462</v>
      </c>
      <c r="CG117" s="963"/>
      <c r="CH117" s="963"/>
      <c r="CI117" s="963"/>
      <c r="CJ117" s="963"/>
      <c r="CK117" s="1018"/>
      <c r="CL117" s="905"/>
      <c r="CM117" s="908" t="s">
        <v>465</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466</v>
      </c>
      <c r="DH117" s="864"/>
      <c r="DI117" s="864"/>
      <c r="DJ117" s="864"/>
      <c r="DK117" s="865"/>
      <c r="DL117" s="866" t="s">
        <v>466</v>
      </c>
      <c r="DM117" s="864"/>
      <c r="DN117" s="864"/>
      <c r="DO117" s="864"/>
      <c r="DP117" s="865"/>
      <c r="DQ117" s="866" t="s">
        <v>463</v>
      </c>
      <c r="DR117" s="864"/>
      <c r="DS117" s="864"/>
      <c r="DT117" s="864"/>
      <c r="DU117" s="865"/>
      <c r="DV117" s="911" t="s">
        <v>462</v>
      </c>
      <c r="DW117" s="912"/>
      <c r="DX117" s="912"/>
      <c r="DY117" s="912"/>
      <c r="DZ117" s="913"/>
    </row>
    <row r="118" spans="1:130" s="248" customFormat="1" ht="26.25" customHeight="1">
      <c r="A118" s="988" t="s">
        <v>434</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431</v>
      </c>
      <c r="AB118" s="989"/>
      <c r="AC118" s="989"/>
      <c r="AD118" s="989"/>
      <c r="AE118" s="990"/>
      <c r="AF118" s="991" t="s">
        <v>432</v>
      </c>
      <c r="AG118" s="989"/>
      <c r="AH118" s="989"/>
      <c r="AI118" s="989"/>
      <c r="AJ118" s="990"/>
      <c r="AK118" s="991" t="s">
        <v>306</v>
      </c>
      <c r="AL118" s="989"/>
      <c r="AM118" s="989"/>
      <c r="AN118" s="989"/>
      <c r="AO118" s="990"/>
      <c r="AP118" s="992" t="s">
        <v>433</v>
      </c>
      <c r="AQ118" s="993"/>
      <c r="AR118" s="993"/>
      <c r="AS118" s="993"/>
      <c r="AT118" s="994"/>
      <c r="AU118" s="1023"/>
      <c r="AV118" s="1024"/>
      <c r="AW118" s="1024"/>
      <c r="AX118" s="1024"/>
      <c r="AY118" s="1024"/>
      <c r="AZ118" s="966" t="s">
        <v>467</v>
      </c>
      <c r="BA118" s="967"/>
      <c r="BB118" s="967"/>
      <c r="BC118" s="967"/>
      <c r="BD118" s="967"/>
      <c r="BE118" s="967"/>
      <c r="BF118" s="967"/>
      <c r="BG118" s="967"/>
      <c r="BH118" s="967"/>
      <c r="BI118" s="967"/>
      <c r="BJ118" s="967"/>
      <c r="BK118" s="967"/>
      <c r="BL118" s="967"/>
      <c r="BM118" s="967"/>
      <c r="BN118" s="967"/>
      <c r="BO118" s="967"/>
      <c r="BP118" s="968"/>
      <c r="BQ118" s="969" t="s">
        <v>463</v>
      </c>
      <c r="BR118" s="932"/>
      <c r="BS118" s="932"/>
      <c r="BT118" s="932"/>
      <c r="BU118" s="932"/>
      <c r="BV118" s="932" t="s">
        <v>468</v>
      </c>
      <c r="BW118" s="932"/>
      <c r="BX118" s="932"/>
      <c r="BY118" s="932"/>
      <c r="BZ118" s="932"/>
      <c r="CA118" s="932" t="s">
        <v>463</v>
      </c>
      <c r="CB118" s="932"/>
      <c r="CC118" s="932"/>
      <c r="CD118" s="932"/>
      <c r="CE118" s="932"/>
      <c r="CF118" s="962" t="s">
        <v>466</v>
      </c>
      <c r="CG118" s="963"/>
      <c r="CH118" s="963"/>
      <c r="CI118" s="963"/>
      <c r="CJ118" s="963"/>
      <c r="CK118" s="1018"/>
      <c r="CL118" s="905"/>
      <c r="CM118" s="908" t="s">
        <v>469</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463</v>
      </c>
      <c r="DH118" s="864"/>
      <c r="DI118" s="864"/>
      <c r="DJ118" s="864"/>
      <c r="DK118" s="865"/>
      <c r="DL118" s="866" t="s">
        <v>463</v>
      </c>
      <c r="DM118" s="864"/>
      <c r="DN118" s="864"/>
      <c r="DO118" s="864"/>
      <c r="DP118" s="865"/>
      <c r="DQ118" s="866" t="s">
        <v>462</v>
      </c>
      <c r="DR118" s="864"/>
      <c r="DS118" s="864"/>
      <c r="DT118" s="864"/>
      <c r="DU118" s="865"/>
      <c r="DV118" s="911" t="s">
        <v>466</v>
      </c>
      <c r="DW118" s="912"/>
      <c r="DX118" s="912"/>
      <c r="DY118" s="912"/>
      <c r="DZ118" s="913"/>
    </row>
    <row r="119" spans="1:130" s="248" customFormat="1" ht="26.25" customHeight="1">
      <c r="A119" s="902" t="s">
        <v>437</v>
      </c>
      <c r="B119" s="903"/>
      <c r="C119" s="978" t="s">
        <v>438</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464</v>
      </c>
      <c r="AB119" s="982"/>
      <c r="AC119" s="982"/>
      <c r="AD119" s="982"/>
      <c r="AE119" s="983"/>
      <c r="AF119" s="984" t="s">
        <v>462</v>
      </c>
      <c r="AG119" s="982"/>
      <c r="AH119" s="982"/>
      <c r="AI119" s="982"/>
      <c r="AJ119" s="983"/>
      <c r="AK119" s="984" t="s">
        <v>463</v>
      </c>
      <c r="AL119" s="982"/>
      <c r="AM119" s="982"/>
      <c r="AN119" s="982"/>
      <c r="AO119" s="983"/>
      <c r="AP119" s="985" t="s">
        <v>464</v>
      </c>
      <c r="AQ119" s="986"/>
      <c r="AR119" s="986"/>
      <c r="AS119" s="986"/>
      <c r="AT119" s="987"/>
      <c r="AU119" s="1025"/>
      <c r="AV119" s="1026"/>
      <c r="AW119" s="1026"/>
      <c r="AX119" s="1026"/>
      <c r="AY119" s="1026"/>
      <c r="AZ119" s="279" t="s">
        <v>186</v>
      </c>
      <c r="BA119" s="279"/>
      <c r="BB119" s="279"/>
      <c r="BC119" s="279"/>
      <c r="BD119" s="279"/>
      <c r="BE119" s="279"/>
      <c r="BF119" s="279"/>
      <c r="BG119" s="279"/>
      <c r="BH119" s="279"/>
      <c r="BI119" s="279"/>
      <c r="BJ119" s="279"/>
      <c r="BK119" s="279"/>
      <c r="BL119" s="279"/>
      <c r="BM119" s="279"/>
      <c r="BN119" s="279"/>
      <c r="BO119" s="964" t="s">
        <v>470</v>
      </c>
      <c r="BP119" s="965"/>
      <c r="BQ119" s="969">
        <v>12665560</v>
      </c>
      <c r="BR119" s="932"/>
      <c r="BS119" s="932"/>
      <c r="BT119" s="932"/>
      <c r="BU119" s="932"/>
      <c r="BV119" s="932">
        <v>13029561</v>
      </c>
      <c r="BW119" s="932"/>
      <c r="BX119" s="932"/>
      <c r="BY119" s="932"/>
      <c r="BZ119" s="932"/>
      <c r="CA119" s="932">
        <v>14524479</v>
      </c>
      <c r="CB119" s="932"/>
      <c r="CC119" s="932"/>
      <c r="CD119" s="932"/>
      <c r="CE119" s="932"/>
      <c r="CF119" s="830"/>
      <c r="CG119" s="831"/>
      <c r="CH119" s="831"/>
      <c r="CI119" s="831"/>
      <c r="CJ119" s="921"/>
      <c r="CK119" s="1019"/>
      <c r="CL119" s="907"/>
      <c r="CM119" s="925" t="s">
        <v>471</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37366</v>
      </c>
      <c r="DH119" s="847"/>
      <c r="DI119" s="847"/>
      <c r="DJ119" s="847"/>
      <c r="DK119" s="848"/>
      <c r="DL119" s="849">
        <v>25400</v>
      </c>
      <c r="DM119" s="847"/>
      <c r="DN119" s="847"/>
      <c r="DO119" s="847"/>
      <c r="DP119" s="848"/>
      <c r="DQ119" s="849">
        <v>12952</v>
      </c>
      <c r="DR119" s="847"/>
      <c r="DS119" s="847"/>
      <c r="DT119" s="847"/>
      <c r="DU119" s="848"/>
      <c r="DV119" s="935">
        <v>0.3</v>
      </c>
      <c r="DW119" s="936"/>
      <c r="DX119" s="936"/>
      <c r="DY119" s="936"/>
      <c r="DZ119" s="937"/>
    </row>
    <row r="120" spans="1:130" s="248" customFormat="1" ht="26.25" customHeight="1">
      <c r="A120" s="904"/>
      <c r="B120" s="905"/>
      <c r="C120" s="908" t="s">
        <v>443</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463</v>
      </c>
      <c r="AB120" s="864"/>
      <c r="AC120" s="864"/>
      <c r="AD120" s="864"/>
      <c r="AE120" s="865"/>
      <c r="AF120" s="866" t="s">
        <v>463</v>
      </c>
      <c r="AG120" s="864"/>
      <c r="AH120" s="864"/>
      <c r="AI120" s="864"/>
      <c r="AJ120" s="865"/>
      <c r="AK120" s="866" t="s">
        <v>466</v>
      </c>
      <c r="AL120" s="864"/>
      <c r="AM120" s="864"/>
      <c r="AN120" s="864"/>
      <c r="AO120" s="865"/>
      <c r="AP120" s="911" t="s">
        <v>466</v>
      </c>
      <c r="AQ120" s="912"/>
      <c r="AR120" s="912"/>
      <c r="AS120" s="912"/>
      <c r="AT120" s="913"/>
      <c r="AU120" s="970" t="s">
        <v>472</v>
      </c>
      <c r="AV120" s="971"/>
      <c r="AW120" s="971"/>
      <c r="AX120" s="971"/>
      <c r="AY120" s="972"/>
      <c r="AZ120" s="947" t="s">
        <v>473</v>
      </c>
      <c r="BA120" s="892"/>
      <c r="BB120" s="892"/>
      <c r="BC120" s="892"/>
      <c r="BD120" s="892"/>
      <c r="BE120" s="892"/>
      <c r="BF120" s="892"/>
      <c r="BG120" s="892"/>
      <c r="BH120" s="892"/>
      <c r="BI120" s="892"/>
      <c r="BJ120" s="892"/>
      <c r="BK120" s="892"/>
      <c r="BL120" s="892"/>
      <c r="BM120" s="892"/>
      <c r="BN120" s="892"/>
      <c r="BO120" s="892"/>
      <c r="BP120" s="893"/>
      <c r="BQ120" s="948">
        <v>1503333</v>
      </c>
      <c r="BR120" s="929"/>
      <c r="BS120" s="929"/>
      <c r="BT120" s="929"/>
      <c r="BU120" s="929"/>
      <c r="BV120" s="929">
        <v>1784515</v>
      </c>
      <c r="BW120" s="929"/>
      <c r="BX120" s="929"/>
      <c r="BY120" s="929"/>
      <c r="BZ120" s="929"/>
      <c r="CA120" s="929">
        <v>2060671</v>
      </c>
      <c r="CB120" s="929"/>
      <c r="CC120" s="929"/>
      <c r="CD120" s="929"/>
      <c r="CE120" s="929"/>
      <c r="CF120" s="953">
        <v>44.4</v>
      </c>
      <c r="CG120" s="954"/>
      <c r="CH120" s="954"/>
      <c r="CI120" s="954"/>
      <c r="CJ120" s="954"/>
      <c r="CK120" s="955" t="s">
        <v>474</v>
      </c>
      <c r="CL120" s="939"/>
      <c r="CM120" s="939"/>
      <c r="CN120" s="939"/>
      <c r="CO120" s="940"/>
      <c r="CP120" s="959" t="s">
        <v>409</v>
      </c>
      <c r="CQ120" s="960"/>
      <c r="CR120" s="960"/>
      <c r="CS120" s="960"/>
      <c r="CT120" s="960"/>
      <c r="CU120" s="960"/>
      <c r="CV120" s="960"/>
      <c r="CW120" s="960"/>
      <c r="CX120" s="960"/>
      <c r="CY120" s="960"/>
      <c r="CZ120" s="960"/>
      <c r="DA120" s="960"/>
      <c r="DB120" s="960"/>
      <c r="DC120" s="960"/>
      <c r="DD120" s="960"/>
      <c r="DE120" s="960"/>
      <c r="DF120" s="961"/>
      <c r="DG120" s="948">
        <v>2430825</v>
      </c>
      <c r="DH120" s="929"/>
      <c r="DI120" s="929"/>
      <c r="DJ120" s="929"/>
      <c r="DK120" s="929"/>
      <c r="DL120" s="929">
        <v>2395633</v>
      </c>
      <c r="DM120" s="929"/>
      <c r="DN120" s="929"/>
      <c r="DO120" s="929"/>
      <c r="DP120" s="929"/>
      <c r="DQ120" s="929">
        <v>2279541</v>
      </c>
      <c r="DR120" s="929"/>
      <c r="DS120" s="929"/>
      <c r="DT120" s="929"/>
      <c r="DU120" s="929"/>
      <c r="DV120" s="930">
        <v>49.1</v>
      </c>
      <c r="DW120" s="930"/>
      <c r="DX120" s="930"/>
      <c r="DY120" s="930"/>
      <c r="DZ120" s="931"/>
    </row>
    <row r="121" spans="1:130" s="248" customFormat="1" ht="26.25" customHeight="1">
      <c r="A121" s="904"/>
      <c r="B121" s="905"/>
      <c r="C121" s="950" t="s">
        <v>475</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463</v>
      </c>
      <c r="AB121" s="864"/>
      <c r="AC121" s="864"/>
      <c r="AD121" s="864"/>
      <c r="AE121" s="865"/>
      <c r="AF121" s="866" t="s">
        <v>463</v>
      </c>
      <c r="AG121" s="864"/>
      <c r="AH121" s="864"/>
      <c r="AI121" s="864"/>
      <c r="AJ121" s="865"/>
      <c r="AK121" s="866" t="s">
        <v>463</v>
      </c>
      <c r="AL121" s="864"/>
      <c r="AM121" s="864"/>
      <c r="AN121" s="864"/>
      <c r="AO121" s="865"/>
      <c r="AP121" s="911" t="s">
        <v>466</v>
      </c>
      <c r="AQ121" s="912"/>
      <c r="AR121" s="912"/>
      <c r="AS121" s="912"/>
      <c r="AT121" s="913"/>
      <c r="AU121" s="973"/>
      <c r="AV121" s="974"/>
      <c r="AW121" s="974"/>
      <c r="AX121" s="974"/>
      <c r="AY121" s="975"/>
      <c r="AZ121" s="899" t="s">
        <v>476</v>
      </c>
      <c r="BA121" s="834"/>
      <c r="BB121" s="834"/>
      <c r="BC121" s="834"/>
      <c r="BD121" s="834"/>
      <c r="BE121" s="834"/>
      <c r="BF121" s="834"/>
      <c r="BG121" s="834"/>
      <c r="BH121" s="834"/>
      <c r="BI121" s="834"/>
      <c r="BJ121" s="834"/>
      <c r="BK121" s="834"/>
      <c r="BL121" s="834"/>
      <c r="BM121" s="834"/>
      <c r="BN121" s="834"/>
      <c r="BO121" s="834"/>
      <c r="BP121" s="835"/>
      <c r="BQ121" s="900">
        <v>1396505</v>
      </c>
      <c r="BR121" s="901"/>
      <c r="BS121" s="901"/>
      <c r="BT121" s="901"/>
      <c r="BU121" s="901"/>
      <c r="BV121" s="901">
        <v>1424887</v>
      </c>
      <c r="BW121" s="901"/>
      <c r="BX121" s="901"/>
      <c r="BY121" s="901"/>
      <c r="BZ121" s="901"/>
      <c r="CA121" s="901">
        <v>1332475</v>
      </c>
      <c r="CB121" s="901"/>
      <c r="CC121" s="901"/>
      <c r="CD121" s="901"/>
      <c r="CE121" s="901"/>
      <c r="CF121" s="962">
        <v>28.7</v>
      </c>
      <c r="CG121" s="963"/>
      <c r="CH121" s="963"/>
      <c r="CI121" s="963"/>
      <c r="CJ121" s="963"/>
      <c r="CK121" s="956"/>
      <c r="CL121" s="942"/>
      <c r="CM121" s="942"/>
      <c r="CN121" s="942"/>
      <c r="CO121" s="943"/>
      <c r="CP121" s="922" t="s">
        <v>477</v>
      </c>
      <c r="CQ121" s="923"/>
      <c r="CR121" s="923"/>
      <c r="CS121" s="923"/>
      <c r="CT121" s="923"/>
      <c r="CU121" s="923"/>
      <c r="CV121" s="923"/>
      <c r="CW121" s="923"/>
      <c r="CX121" s="923"/>
      <c r="CY121" s="923"/>
      <c r="CZ121" s="923"/>
      <c r="DA121" s="923"/>
      <c r="DB121" s="923"/>
      <c r="DC121" s="923"/>
      <c r="DD121" s="923"/>
      <c r="DE121" s="923"/>
      <c r="DF121" s="924"/>
      <c r="DG121" s="900">
        <v>97135</v>
      </c>
      <c r="DH121" s="901"/>
      <c r="DI121" s="901"/>
      <c r="DJ121" s="901"/>
      <c r="DK121" s="901"/>
      <c r="DL121" s="901">
        <v>120511</v>
      </c>
      <c r="DM121" s="901"/>
      <c r="DN121" s="901"/>
      <c r="DO121" s="901"/>
      <c r="DP121" s="901"/>
      <c r="DQ121" s="901">
        <v>192052</v>
      </c>
      <c r="DR121" s="901"/>
      <c r="DS121" s="901"/>
      <c r="DT121" s="901"/>
      <c r="DU121" s="901"/>
      <c r="DV121" s="878">
        <v>4.0999999999999996</v>
      </c>
      <c r="DW121" s="878"/>
      <c r="DX121" s="878"/>
      <c r="DY121" s="878"/>
      <c r="DZ121" s="879"/>
    </row>
    <row r="122" spans="1:130" s="248" customFormat="1" ht="26.25" customHeight="1">
      <c r="A122" s="904"/>
      <c r="B122" s="905"/>
      <c r="C122" s="908" t="s">
        <v>453</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463</v>
      </c>
      <c r="AB122" s="864"/>
      <c r="AC122" s="864"/>
      <c r="AD122" s="864"/>
      <c r="AE122" s="865"/>
      <c r="AF122" s="866" t="s">
        <v>463</v>
      </c>
      <c r="AG122" s="864"/>
      <c r="AH122" s="864"/>
      <c r="AI122" s="864"/>
      <c r="AJ122" s="865"/>
      <c r="AK122" s="866" t="s">
        <v>463</v>
      </c>
      <c r="AL122" s="864"/>
      <c r="AM122" s="864"/>
      <c r="AN122" s="864"/>
      <c r="AO122" s="865"/>
      <c r="AP122" s="911" t="s">
        <v>464</v>
      </c>
      <c r="AQ122" s="912"/>
      <c r="AR122" s="912"/>
      <c r="AS122" s="912"/>
      <c r="AT122" s="913"/>
      <c r="AU122" s="973"/>
      <c r="AV122" s="974"/>
      <c r="AW122" s="974"/>
      <c r="AX122" s="974"/>
      <c r="AY122" s="975"/>
      <c r="AZ122" s="966" t="s">
        <v>478</v>
      </c>
      <c r="BA122" s="967"/>
      <c r="BB122" s="967"/>
      <c r="BC122" s="967"/>
      <c r="BD122" s="967"/>
      <c r="BE122" s="967"/>
      <c r="BF122" s="967"/>
      <c r="BG122" s="967"/>
      <c r="BH122" s="967"/>
      <c r="BI122" s="967"/>
      <c r="BJ122" s="967"/>
      <c r="BK122" s="967"/>
      <c r="BL122" s="967"/>
      <c r="BM122" s="967"/>
      <c r="BN122" s="967"/>
      <c r="BO122" s="967"/>
      <c r="BP122" s="968"/>
      <c r="BQ122" s="969">
        <v>6386836</v>
      </c>
      <c r="BR122" s="932"/>
      <c r="BS122" s="932"/>
      <c r="BT122" s="932"/>
      <c r="BU122" s="932"/>
      <c r="BV122" s="932">
        <v>6405816</v>
      </c>
      <c r="BW122" s="932"/>
      <c r="BX122" s="932"/>
      <c r="BY122" s="932"/>
      <c r="BZ122" s="932"/>
      <c r="CA122" s="932">
        <v>6680649</v>
      </c>
      <c r="CB122" s="932"/>
      <c r="CC122" s="932"/>
      <c r="CD122" s="932"/>
      <c r="CE122" s="932"/>
      <c r="CF122" s="933">
        <v>144</v>
      </c>
      <c r="CG122" s="934"/>
      <c r="CH122" s="934"/>
      <c r="CI122" s="934"/>
      <c r="CJ122" s="934"/>
      <c r="CK122" s="956"/>
      <c r="CL122" s="942"/>
      <c r="CM122" s="942"/>
      <c r="CN122" s="942"/>
      <c r="CO122" s="943"/>
      <c r="CP122" s="922" t="s">
        <v>479</v>
      </c>
      <c r="CQ122" s="923"/>
      <c r="CR122" s="923"/>
      <c r="CS122" s="923"/>
      <c r="CT122" s="923"/>
      <c r="CU122" s="923"/>
      <c r="CV122" s="923"/>
      <c r="CW122" s="923"/>
      <c r="CX122" s="923"/>
      <c r="CY122" s="923"/>
      <c r="CZ122" s="923"/>
      <c r="DA122" s="923"/>
      <c r="DB122" s="923"/>
      <c r="DC122" s="923"/>
      <c r="DD122" s="923"/>
      <c r="DE122" s="923"/>
      <c r="DF122" s="924"/>
      <c r="DG122" s="900" t="s">
        <v>466</v>
      </c>
      <c r="DH122" s="901"/>
      <c r="DI122" s="901"/>
      <c r="DJ122" s="901"/>
      <c r="DK122" s="901"/>
      <c r="DL122" s="901" t="s">
        <v>463</v>
      </c>
      <c r="DM122" s="901"/>
      <c r="DN122" s="901"/>
      <c r="DO122" s="901"/>
      <c r="DP122" s="901"/>
      <c r="DQ122" s="901" t="s">
        <v>464</v>
      </c>
      <c r="DR122" s="901"/>
      <c r="DS122" s="901"/>
      <c r="DT122" s="901"/>
      <c r="DU122" s="901"/>
      <c r="DV122" s="878" t="s">
        <v>466</v>
      </c>
      <c r="DW122" s="878"/>
      <c r="DX122" s="878"/>
      <c r="DY122" s="878"/>
      <c r="DZ122" s="879"/>
    </row>
    <row r="123" spans="1:130" s="248" customFormat="1" ht="26.25" customHeight="1">
      <c r="A123" s="904"/>
      <c r="B123" s="905"/>
      <c r="C123" s="908" t="s">
        <v>459</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463</v>
      </c>
      <c r="AB123" s="864"/>
      <c r="AC123" s="864"/>
      <c r="AD123" s="864"/>
      <c r="AE123" s="865"/>
      <c r="AF123" s="866" t="s">
        <v>462</v>
      </c>
      <c r="AG123" s="864"/>
      <c r="AH123" s="864"/>
      <c r="AI123" s="864"/>
      <c r="AJ123" s="865"/>
      <c r="AK123" s="866" t="s">
        <v>464</v>
      </c>
      <c r="AL123" s="864"/>
      <c r="AM123" s="864"/>
      <c r="AN123" s="864"/>
      <c r="AO123" s="865"/>
      <c r="AP123" s="911" t="s">
        <v>464</v>
      </c>
      <c r="AQ123" s="912"/>
      <c r="AR123" s="912"/>
      <c r="AS123" s="912"/>
      <c r="AT123" s="913"/>
      <c r="AU123" s="976"/>
      <c r="AV123" s="977"/>
      <c r="AW123" s="977"/>
      <c r="AX123" s="977"/>
      <c r="AY123" s="977"/>
      <c r="AZ123" s="279" t="s">
        <v>186</v>
      </c>
      <c r="BA123" s="279"/>
      <c r="BB123" s="279"/>
      <c r="BC123" s="279"/>
      <c r="BD123" s="279"/>
      <c r="BE123" s="279"/>
      <c r="BF123" s="279"/>
      <c r="BG123" s="279"/>
      <c r="BH123" s="279"/>
      <c r="BI123" s="279"/>
      <c r="BJ123" s="279"/>
      <c r="BK123" s="279"/>
      <c r="BL123" s="279"/>
      <c r="BM123" s="279"/>
      <c r="BN123" s="279"/>
      <c r="BO123" s="964" t="s">
        <v>480</v>
      </c>
      <c r="BP123" s="965"/>
      <c r="BQ123" s="919">
        <v>9286674</v>
      </c>
      <c r="BR123" s="920"/>
      <c r="BS123" s="920"/>
      <c r="BT123" s="920"/>
      <c r="BU123" s="920"/>
      <c r="BV123" s="920">
        <v>9615218</v>
      </c>
      <c r="BW123" s="920"/>
      <c r="BX123" s="920"/>
      <c r="BY123" s="920"/>
      <c r="BZ123" s="920"/>
      <c r="CA123" s="920">
        <v>10073795</v>
      </c>
      <c r="CB123" s="920"/>
      <c r="CC123" s="920"/>
      <c r="CD123" s="920"/>
      <c r="CE123" s="920"/>
      <c r="CF123" s="830"/>
      <c r="CG123" s="831"/>
      <c r="CH123" s="831"/>
      <c r="CI123" s="831"/>
      <c r="CJ123" s="921"/>
      <c r="CK123" s="956"/>
      <c r="CL123" s="942"/>
      <c r="CM123" s="942"/>
      <c r="CN123" s="942"/>
      <c r="CO123" s="943"/>
      <c r="CP123" s="922" t="s">
        <v>481</v>
      </c>
      <c r="CQ123" s="923"/>
      <c r="CR123" s="923"/>
      <c r="CS123" s="923"/>
      <c r="CT123" s="923"/>
      <c r="CU123" s="923"/>
      <c r="CV123" s="923"/>
      <c r="CW123" s="923"/>
      <c r="CX123" s="923"/>
      <c r="CY123" s="923"/>
      <c r="CZ123" s="923"/>
      <c r="DA123" s="923"/>
      <c r="DB123" s="923"/>
      <c r="DC123" s="923"/>
      <c r="DD123" s="923"/>
      <c r="DE123" s="923"/>
      <c r="DF123" s="924"/>
      <c r="DG123" s="863" t="s">
        <v>463</v>
      </c>
      <c r="DH123" s="864"/>
      <c r="DI123" s="864"/>
      <c r="DJ123" s="864"/>
      <c r="DK123" s="865"/>
      <c r="DL123" s="866" t="s">
        <v>462</v>
      </c>
      <c r="DM123" s="864"/>
      <c r="DN123" s="864"/>
      <c r="DO123" s="864"/>
      <c r="DP123" s="865"/>
      <c r="DQ123" s="866" t="s">
        <v>463</v>
      </c>
      <c r="DR123" s="864"/>
      <c r="DS123" s="864"/>
      <c r="DT123" s="864"/>
      <c r="DU123" s="865"/>
      <c r="DV123" s="911" t="s">
        <v>466</v>
      </c>
      <c r="DW123" s="912"/>
      <c r="DX123" s="912"/>
      <c r="DY123" s="912"/>
      <c r="DZ123" s="913"/>
    </row>
    <row r="124" spans="1:130" s="248" customFormat="1" ht="26.25" customHeight="1" thickBot="1">
      <c r="A124" s="904"/>
      <c r="B124" s="905"/>
      <c r="C124" s="908" t="s">
        <v>465</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466</v>
      </c>
      <c r="AB124" s="864"/>
      <c r="AC124" s="864"/>
      <c r="AD124" s="864"/>
      <c r="AE124" s="865"/>
      <c r="AF124" s="866" t="s">
        <v>463</v>
      </c>
      <c r="AG124" s="864"/>
      <c r="AH124" s="864"/>
      <c r="AI124" s="864"/>
      <c r="AJ124" s="865"/>
      <c r="AK124" s="866" t="s">
        <v>463</v>
      </c>
      <c r="AL124" s="864"/>
      <c r="AM124" s="864"/>
      <c r="AN124" s="864"/>
      <c r="AO124" s="865"/>
      <c r="AP124" s="911" t="s">
        <v>463</v>
      </c>
      <c r="AQ124" s="912"/>
      <c r="AR124" s="912"/>
      <c r="AS124" s="912"/>
      <c r="AT124" s="913"/>
      <c r="AU124" s="914" t="s">
        <v>482</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76.599999999999994</v>
      </c>
      <c r="BR124" s="918"/>
      <c r="BS124" s="918"/>
      <c r="BT124" s="918"/>
      <c r="BU124" s="918"/>
      <c r="BV124" s="918">
        <v>77.2</v>
      </c>
      <c r="BW124" s="918"/>
      <c r="BX124" s="918"/>
      <c r="BY124" s="918"/>
      <c r="BZ124" s="918"/>
      <c r="CA124" s="918">
        <v>95.9</v>
      </c>
      <c r="CB124" s="918"/>
      <c r="CC124" s="918"/>
      <c r="CD124" s="918"/>
      <c r="CE124" s="918"/>
      <c r="CF124" s="808"/>
      <c r="CG124" s="809"/>
      <c r="CH124" s="809"/>
      <c r="CI124" s="809"/>
      <c r="CJ124" s="949"/>
      <c r="CK124" s="957"/>
      <c r="CL124" s="957"/>
      <c r="CM124" s="957"/>
      <c r="CN124" s="957"/>
      <c r="CO124" s="958"/>
      <c r="CP124" s="922" t="s">
        <v>483</v>
      </c>
      <c r="CQ124" s="923"/>
      <c r="CR124" s="923"/>
      <c r="CS124" s="923"/>
      <c r="CT124" s="923"/>
      <c r="CU124" s="923"/>
      <c r="CV124" s="923"/>
      <c r="CW124" s="923"/>
      <c r="CX124" s="923"/>
      <c r="CY124" s="923"/>
      <c r="CZ124" s="923"/>
      <c r="DA124" s="923"/>
      <c r="DB124" s="923"/>
      <c r="DC124" s="923"/>
      <c r="DD124" s="923"/>
      <c r="DE124" s="923"/>
      <c r="DF124" s="924"/>
      <c r="DG124" s="846" t="s">
        <v>462</v>
      </c>
      <c r="DH124" s="847"/>
      <c r="DI124" s="847"/>
      <c r="DJ124" s="847"/>
      <c r="DK124" s="848"/>
      <c r="DL124" s="849" t="s">
        <v>466</v>
      </c>
      <c r="DM124" s="847"/>
      <c r="DN124" s="847"/>
      <c r="DO124" s="847"/>
      <c r="DP124" s="848"/>
      <c r="DQ124" s="849" t="s">
        <v>463</v>
      </c>
      <c r="DR124" s="847"/>
      <c r="DS124" s="847"/>
      <c r="DT124" s="847"/>
      <c r="DU124" s="848"/>
      <c r="DV124" s="935" t="s">
        <v>463</v>
      </c>
      <c r="DW124" s="936"/>
      <c r="DX124" s="936"/>
      <c r="DY124" s="936"/>
      <c r="DZ124" s="937"/>
    </row>
    <row r="125" spans="1:130" s="248" customFormat="1" ht="26.25" customHeight="1">
      <c r="A125" s="904"/>
      <c r="B125" s="905"/>
      <c r="C125" s="908" t="s">
        <v>469</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462</v>
      </c>
      <c r="AB125" s="864"/>
      <c r="AC125" s="864"/>
      <c r="AD125" s="864"/>
      <c r="AE125" s="865"/>
      <c r="AF125" s="866" t="s">
        <v>463</v>
      </c>
      <c r="AG125" s="864"/>
      <c r="AH125" s="864"/>
      <c r="AI125" s="864"/>
      <c r="AJ125" s="865"/>
      <c r="AK125" s="866" t="s">
        <v>466</v>
      </c>
      <c r="AL125" s="864"/>
      <c r="AM125" s="864"/>
      <c r="AN125" s="864"/>
      <c r="AO125" s="865"/>
      <c r="AP125" s="911" t="s">
        <v>463</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484</v>
      </c>
      <c r="CL125" s="939"/>
      <c r="CM125" s="939"/>
      <c r="CN125" s="939"/>
      <c r="CO125" s="940"/>
      <c r="CP125" s="947" t="s">
        <v>485</v>
      </c>
      <c r="CQ125" s="892"/>
      <c r="CR125" s="892"/>
      <c r="CS125" s="892"/>
      <c r="CT125" s="892"/>
      <c r="CU125" s="892"/>
      <c r="CV125" s="892"/>
      <c r="CW125" s="892"/>
      <c r="CX125" s="892"/>
      <c r="CY125" s="892"/>
      <c r="CZ125" s="892"/>
      <c r="DA125" s="892"/>
      <c r="DB125" s="892"/>
      <c r="DC125" s="892"/>
      <c r="DD125" s="892"/>
      <c r="DE125" s="892"/>
      <c r="DF125" s="893"/>
      <c r="DG125" s="948" t="s">
        <v>466</v>
      </c>
      <c r="DH125" s="929"/>
      <c r="DI125" s="929"/>
      <c r="DJ125" s="929"/>
      <c r="DK125" s="929"/>
      <c r="DL125" s="929" t="s">
        <v>468</v>
      </c>
      <c r="DM125" s="929"/>
      <c r="DN125" s="929"/>
      <c r="DO125" s="929"/>
      <c r="DP125" s="929"/>
      <c r="DQ125" s="929" t="s">
        <v>463</v>
      </c>
      <c r="DR125" s="929"/>
      <c r="DS125" s="929"/>
      <c r="DT125" s="929"/>
      <c r="DU125" s="929"/>
      <c r="DV125" s="930" t="s">
        <v>462</v>
      </c>
      <c r="DW125" s="930"/>
      <c r="DX125" s="930"/>
      <c r="DY125" s="930"/>
      <c r="DZ125" s="931"/>
    </row>
    <row r="126" spans="1:130" s="248" customFormat="1" ht="26.25" customHeight="1" thickBot="1">
      <c r="A126" s="904"/>
      <c r="B126" s="905"/>
      <c r="C126" s="908" t="s">
        <v>471</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16968</v>
      </c>
      <c r="AB126" s="864"/>
      <c r="AC126" s="864"/>
      <c r="AD126" s="864"/>
      <c r="AE126" s="865"/>
      <c r="AF126" s="866">
        <v>10173</v>
      </c>
      <c r="AG126" s="864"/>
      <c r="AH126" s="864"/>
      <c r="AI126" s="864"/>
      <c r="AJ126" s="865"/>
      <c r="AK126" s="866">
        <v>10382</v>
      </c>
      <c r="AL126" s="864"/>
      <c r="AM126" s="864"/>
      <c r="AN126" s="864"/>
      <c r="AO126" s="865"/>
      <c r="AP126" s="911">
        <v>0.2</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486</v>
      </c>
      <c r="CQ126" s="834"/>
      <c r="CR126" s="834"/>
      <c r="CS126" s="834"/>
      <c r="CT126" s="834"/>
      <c r="CU126" s="834"/>
      <c r="CV126" s="834"/>
      <c r="CW126" s="834"/>
      <c r="CX126" s="834"/>
      <c r="CY126" s="834"/>
      <c r="CZ126" s="834"/>
      <c r="DA126" s="834"/>
      <c r="DB126" s="834"/>
      <c r="DC126" s="834"/>
      <c r="DD126" s="834"/>
      <c r="DE126" s="834"/>
      <c r="DF126" s="835"/>
      <c r="DG126" s="900" t="s">
        <v>463</v>
      </c>
      <c r="DH126" s="901"/>
      <c r="DI126" s="901"/>
      <c r="DJ126" s="901"/>
      <c r="DK126" s="901"/>
      <c r="DL126" s="901" t="s">
        <v>462</v>
      </c>
      <c r="DM126" s="901"/>
      <c r="DN126" s="901"/>
      <c r="DO126" s="901"/>
      <c r="DP126" s="901"/>
      <c r="DQ126" s="901" t="s">
        <v>463</v>
      </c>
      <c r="DR126" s="901"/>
      <c r="DS126" s="901"/>
      <c r="DT126" s="901"/>
      <c r="DU126" s="901"/>
      <c r="DV126" s="878" t="s">
        <v>463</v>
      </c>
      <c r="DW126" s="878"/>
      <c r="DX126" s="878"/>
      <c r="DY126" s="878"/>
      <c r="DZ126" s="879"/>
    </row>
    <row r="127" spans="1:130" s="248" customFormat="1" ht="26.25" customHeight="1">
      <c r="A127" s="906"/>
      <c r="B127" s="907"/>
      <c r="C127" s="925" t="s">
        <v>487</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761</v>
      </c>
      <c r="AB127" s="864"/>
      <c r="AC127" s="864"/>
      <c r="AD127" s="864"/>
      <c r="AE127" s="865"/>
      <c r="AF127" s="866">
        <v>947</v>
      </c>
      <c r="AG127" s="864"/>
      <c r="AH127" s="864"/>
      <c r="AI127" s="864"/>
      <c r="AJ127" s="865"/>
      <c r="AK127" s="866">
        <v>511</v>
      </c>
      <c r="AL127" s="864"/>
      <c r="AM127" s="864"/>
      <c r="AN127" s="864"/>
      <c r="AO127" s="865"/>
      <c r="AP127" s="911">
        <v>0</v>
      </c>
      <c r="AQ127" s="912"/>
      <c r="AR127" s="912"/>
      <c r="AS127" s="912"/>
      <c r="AT127" s="913"/>
      <c r="AU127" s="284"/>
      <c r="AV127" s="284"/>
      <c r="AW127" s="284"/>
      <c r="AX127" s="928" t="s">
        <v>488</v>
      </c>
      <c r="AY127" s="896"/>
      <c r="AZ127" s="896"/>
      <c r="BA127" s="896"/>
      <c r="BB127" s="896"/>
      <c r="BC127" s="896"/>
      <c r="BD127" s="896"/>
      <c r="BE127" s="897"/>
      <c r="BF127" s="895" t="s">
        <v>489</v>
      </c>
      <c r="BG127" s="896"/>
      <c r="BH127" s="896"/>
      <c r="BI127" s="896"/>
      <c r="BJ127" s="896"/>
      <c r="BK127" s="896"/>
      <c r="BL127" s="897"/>
      <c r="BM127" s="895" t="s">
        <v>490</v>
      </c>
      <c r="BN127" s="896"/>
      <c r="BO127" s="896"/>
      <c r="BP127" s="896"/>
      <c r="BQ127" s="896"/>
      <c r="BR127" s="896"/>
      <c r="BS127" s="897"/>
      <c r="BT127" s="895" t="s">
        <v>491</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492</v>
      </c>
      <c r="CQ127" s="834"/>
      <c r="CR127" s="834"/>
      <c r="CS127" s="834"/>
      <c r="CT127" s="834"/>
      <c r="CU127" s="834"/>
      <c r="CV127" s="834"/>
      <c r="CW127" s="834"/>
      <c r="CX127" s="834"/>
      <c r="CY127" s="834"/>
      <c r="CZ127" s="834"/>
      <c r="DA127" s="834"/>
      <c r="DB127" s="834"/>
      <c r="DC127" s="834"/>
      <c r="DD127" s="834"/>
      <c r="DE127" s="834"/>
      <c r="DF127" s="835"/>
      <c r="DG127" s="900" t="s">
        <v>462</v>
      </c>
      <c r="DH127" s="901"/>
      <c r="DI127" s="901"/>
      <c r="DJ127" s="901"/>
      <c r="DK127" s="901"/>
      <c r="DL127" s="901" t="s">
        <v>463</v>
      </c>
      <c r="DM127" s="901"/>
      <c r="DN127" s="901"/>
      <c r="DO127" s="901"/>
      <c r="DP127" s="901"/>
      <c r="DQ127" s="901" t="s">
        <v>463</v>
      </c>
      <c r="DR127" s="901"/>
      <c r="DS127" s="901"/>
      <c r="DT127" s="901"/>
      <c r="DU127" s="901"/>
      <c r="DV127" s="878" t="s">
        <v>462</v>
      </c>
      <c r="DW127" s="878"/>
      <c r="DX127" s="878"/>
      <c r="DY127" s="878"/>
      <c r="DZ127" s="879"/>
    </row>
    <row r="128" spans="1:130" s="248" customFormat="1" ht="26.25" customHeight="1" thickBot="1">
      <c r="A128" s="880" t="s">
        <v>493</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494</v>
      </c>
      <c r="X128" s="882"/>
      <c r="Y128" s="882"/>
      <c r="Z128" s="883"/>
      <c r="AA128" s="884">
        <v>140471</v>
      </c>
      <c r="AB128" s="885"/>
      <c r="AC128" s="885"/>
      <c r="AD128" s="885"/>
      <c r="AE128" s="886"/>
      <c r="AF128" s="887">
        <v>144633</v>
      </c>
      <c r="AG128" s="885"/>
      <c r="AH128" s="885"/>
      <c r="AI128" s="885"/>
      <c r="AJ128" s="886"/>
      <c r="AK128" s="887">
        <v>146232</v>
      </c>
      <c r="AL128" s="885"/>
      <c r="AM128" s="885"/>
      <c r="AN128" s="885"/>
      <c r="AO128" s="886"/>
      <c r="AP128" s="888"/>
      <c r="AQ128" s="889"/>
      <c r="AR128" s="889"/>
      <c r="AS128" s="889"/>
      <c r="AT128" s="890"/>
      <c r="AU128" s="284"/>
      <c r="AV128" s="284"/>
      <c r="AW128" s="284"/>
      <c r="AX128" s="891" t="s">
        <v>495</v>
      </c>
      <c r="AY128" s="892"/>
      <c r="AZ128" s="892"/>
      <c r="BA128" s="892"/>
      <c r="BB128" s="892"/>
      <c r="BC128" s="892"/>
      <c r="BD128" s="892"/>
      <c r="BE128" s="893"/>
      <c r="BF128" s="870" t="s">
        <v>462</v>
      </c>
      <c r="BG128" s="871"/>
      <c r="BH128" s="871"/>
      <c r="BI128" s="871"/>
      <c r="BJ128" s="871"/>
      <c r="BK128" s="871"/>
      <c r="BL128" s="894"/>
      <c r="BM128" s="870">
        <v>14.89</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496</v>
      </c>
      <c r="CQ128" s="812"/>
      <c r="CR128" s="812"/>
      <c r="CS128" s="812"/>
      <c r="CT128" s="812"/>
      <c r="CU128" s="812"/>
      <c r="CV128" s="812"/>
      <c r="CW128" s="812"/>
      <c r="CX128" s="812"/>
      <c r="CY128" s="812"/>
      <c r="CZ128" s="812"/>
      <c r="DA128" s="812"/>
      <c r="DB128" s="812"/>
      <c r="DC128" s="812"/>
      <c r="DD128" s="812"/>
      <c r="DE128" s="812"/>
      <c r="DF128" s="813"/>
      <c r="DG128" s="874" t="s">
        <v>463</v>
      </c>
      <c r="DH128" s="875"/>
      <c r="DI128" s="875"/>
      <c r="DJ128" s="875"/>
      <c r="DK128" s="875"/>
      <c r="DL128" s="875" t="s">
        <v>463</v>
      </c>
      <c r="DM128" s="875"/>
      <c r="DN128" s="875"/>
      <c r="DO128" s="875"/>
      <c r="DP128" s="875"/>
      <c r="DQ128" s="875" t="s">
        <v>463</v>
      </c>
      <c r="DR128" s="875"/>
      <c r="DS128" s="875"/>
      <c r="DT128" s="875"/>
      <c r="DU128" s="875"/>
      <c r="DV128" s="876" t="s">
        <v>463</v>
      </c>
      <c r="DW128" s="876"/>
      <c r="DX128" s="876"/>
      <c r="DY128" s="876"/>
      <c r="DZ128" s="877"/>
    </row>
    <row r="129" spans="1:131" s="248" customFormat="1" ht="26.25" customHeight="1">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497</v>
      </c>
      <c r="X129" s="861"/>
      <c r="Y129" s="861"/>
      <c r="Z129" s="862"/>
      <c r="AA129" s="863">
        <v>4943023</v>
      </c>
      <c r="AB129" s="864"/>
      <c r="AC129" s="864"/>
      <c r="AD129" s="864"/>
      <c r="AE129" s="865"/>
      <c r="AF129" s="866">
        <v>4952132</v>
      </c>
      <c r="AG129" s="864"/>
      <c r="AH129" s="864"/>
      <c r="AI129" s="864"/>
      <c r="AJ129" s="865"/>
      <c r="AK129" s="866">
        <v>5169176</v>
      </c>
      <c r="AL129" s="864"/>
      <c r="AM129" s="864"/>
      <c r="AN129" s="864"/>
      <c r="AO129" s="865"/>
      <c r="AP129" s="867"/>
      <c r="AQ129" s="868"/>
      <c r="AR129" s="868"/>
      <c r="AS129" s="868"/>
      <c r="AT129" s="869"/>
      <c r="AU129" s="286"/>
      <c r="AV129" s="286"/>
      <c r="AW129" s="286"/>
      <c r="AX129" s="833" t="s">
        <v>498</v>
      </c>
      <c r="AY129" s="834"/>
      <c r="AZ129" s="834"/>
      <c r="BA129" s="834"/>
      <c r="BB129" s="834"/>
      <c r="BC129" s="834"/>
      <c r="BD129" s="834"/>
      <c r="BE129" s="835"/>
      <c r="BF129" s="853" t="s">
        <v>462</v>
      </c>
      <c r="BG129" s="854"/>
      <c r="BH129" s="854"/>
      <c r="BI129" s="854"/>
      <c r="BJ129" s="854"/>
      <c r="BK129" s="854"/>
      <c r="BL129" s="855"/>
      <c r="BM129" s="853">
        <v>19.89</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58" t="s">
        <v>499</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500</v>
      </c>
      <c r="X130" s="861"/>
      <c r="Y130" s="861"/>
      <c r="Z130" s="862"/>
      <c r="AA130" s="863">
        <v>534862</v>
      </c>
      <c r="AB130" s="864"/>
      <c r="AC130" s="864"/>
      <c r="AD130" s="864"/>
      <c r="AE130" s="865"/>
      <c r="AF130" s="866">
        <v>534896</v>
      </c>
      <c r="AG130" s="864"/>
      <c r="AH130" s="864"/>
      <c r="AI130" s="864"/>
      <c r="AJ130" s="865"/>
      <c r="AK130" s="866">
        <v>531015</v>
      </c>
      <c r="AL130" s="864"/>
      <c r="AM130" s="864"/>
      <c r="AN130" s="864"/>
      <c r="AO130" s="865"/>
      <c r="AP130" s="867"/>
      <c r="AQ130" s="868"/>
      <c r="AR130" s="868"/>
      <c r="AS130" s="868"/>
      <c r="AT130" s="869"/>
      <c r="AU130" s="286"/>
      <c r="AV130" s="286"/>
      <c r="AW130" s="286"/>
      <c r="AX130" s="833" t="s">
        <v>501</v>
      </c>
      <c r="AY130" s="834"/>
      <c r="AZ130" s="834"/>
      <c r="BA130" s="834"/>
      <c r="BB130" s="834"/>
      <c r="BC130" s="834"/>
      <c r="BD130" s="834"/>
      <c r="BE130" s="835"/>
      <c r="BF130" s="836">
        <v>7.1</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502</v>
      </c>
      <c r="X131" s="844"/>
      <c r="Y131" s="844"/>
      <c r="Z131" s="845"/>
      <c r="AA131" s="846">
        <v>4408161</v>
      </c>
      <c r="AB131" s="847"/>
      <c r="AC131" s="847"/>
      <c r="AD131" s="847"/>
      <c r="AE131" s="848"/>
      <c r="AF131" s="849">
        <v>4417236</v>
      </c>
      <c r="AG131" s="847"/>
      <c r="AH131" s="847"/>
      <c r="AI131" s="847"/>
      <c r="AJ131" s="848"/>
      <c r="AK131" s="849">
        <v>4638161</v>
      </c>
      <c r="AL131" s="847"/>
      <c r="AM131" s="847"/>
      <c r="AN131" s="847"/>
      <c r="AO131" s="848"/>
      <c r="AP131" s="850"/>
      <c r="AQ131" s="851"/>
      <c r="AR131" s="851"/>
      <c r="AS131" s="851"/>
      <c r="AT131" s="852"/>
      <c r="AU131" s="286"/>
      <c r="AV131" s="286"/>
      <c r="AW131" s="286"/>
      <c r="AX131" s="811" t="s">
        <v>503</v>
      </c>
      <c r="AY131" s="812"/>
      <c r="AZ131" s="812"/>
      <c r="BA131" s="812"/>
      <c r="BB131" s="812"/>
      <c r="BC131" s="812"/>
      <c r="BD131" s="812"/>
      <c r="BE131" s="813"/>
      <c r="BF131" s="814">
        <v>95.9</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820" t="s">
        <v>504</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505</v>
      </c>
      <c r="W132" s="824"/>
      <c r="X132" s="824"/>
      <c r="Y132" s="824"/>
      <c r="Z132" s="825"/>
      <c r="AA132" s="826">
        <v>7.2890259679999998</v>
      </c>
      <c r="AB132" s="827"/>
      <c r="AC132" s="827"/>
      <c r="AD132" s="827"/>
      <c r="AE132" s="828"/>
      <c r="AF132" s="829">
        <v>6.5186238630000002</v>
      </c>
      <c r="AG132" s="827"/>
      <c r="AH132" s="827"/>
      <c r="AI132" s="827"/>
      <c r="AJ132" s="828"/>
      <c r="AK132" s="829">
        <v>7.6010298049999996</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506</v>
      </c>
      <c r="W133" s="803"/>
      <c r="X133" s="803"/>
      <c r="Y133" s="803"/>
      <c r="Z133" s="804"/>
      <c r="AA133" s="805">
        <v>7.4</v>
      </c>
      <c r="AB133" s="806"/>
      <c r="AC133" s="806"/>
      <c r="AD133" s="806"/>
      <c r="AE133" s="807"/>
      <c r="AF133" s="805">
        <v>7.2</v>
      </c>
      <c r="AG133" s="806"/>
      <c r="AH133" s="806"/>
      <c r="AI133" s="806"/>
      <c r="AJ133" s="807"/>
      <c r="AK133" s="805">
        <v>7.1</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AzAB9opAAXRaOk2lphvP01drPYXsT+Q3GtiXDbz9Skbjl29W7mkJ7pJ4DR1gJE9pp43pW7AFCvQ1li5gtmxA+w==" saltValue="VTeF9b1QYGSI3CcSOY8SU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507</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22QUeesh2qs7QAfAFs2/9IEQlDpABxpnBy3HajQMLMSFERLpAEsnjinPkHC8phoaRRlyEWaFHCFDPWZStYegUw==" saltValue="vmITaCVSV9Tggepde8aDk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HE2CzucyfiJrQWfjntRXEoy3B8IM0E8SP3+PDru2p9LHBTQe7KKayFXR98oO1TZPrLDbujhUEg+EUbBtVz9qnw==" saltValue="n2ZEFRM18905nZZ4Sobfk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508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509</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510</v>
      </c>
      <c r="AP7" s="305"/>
      <c r="AQ7" s="306" t="s">
        <v>511</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512</v>
      </c>
      <c r="AQ8" s="312" t="s">
        <v>513</v>
      </c>
      <c r="AR8" s="313" t="s">
        <v>514</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515</v>
      </c>
      <c r="AL9" s="1228"/>
      <c r="AM9" s="1228"/>
      <c r="AN9" s="1229"/>
      <c r="AO9" s="314">
        <v>1565644</v>
      </c>
      <c r="AP9" s="314">
        <v>103527</v>
      </c>
      <c r="AQ9" s="315">
        <v>90403</v>
      </c>
      <c r="AR9" s="316">
        <v>14.5</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516</v>
      </c>
      <c r="AL10" s="1228"/>
      <c r="AM10" s="1228"/>
      <c r="AN10" s="1229"/>
      <c r="AO10" s="317">
        <v>271906</v>
      </c>
      <c r="AP10" s="317">
        <v>17980</v>
      </c>
      <c r="AQ10" s="318">
        <v>12167</v>
      </c>
      <c r="AR10" s="319">
        <v>47.8</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517</v>
      </c>
      <c r="AL11" s="1228"/>
      <c r="AM11" s="1228"/>
      <c r="AN11" s="1229"/>
      <c r="AO11" s="317" t="s">
        <v>518</v>
      </c>
      <c r="AP11" s="317" t="s">
        <v>518</v>
      </c>
      <c r="AQ11" s="318">
        <v>380</v>
      </c>
      <c r="AR11" s="319" t="s">
        <v>518</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519</v>
      </c>
      <c r="AL12" s="1228"/>
      <c r="AM12" s="1228"/>
      <c r="AN12" s="1229"/>
      <c r="AO12" s="317" t="s">
        <v>518</v>
      </c>
      <c r="AP12" s="317" t="s">
        <v>518</v>
      </c>
      <c r="AQ12" s="318">
        <v>15</v>
      </c>
      <c r="AR12" s="319" t="s">
        <v>518</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520</v>
      </c>
      <c r="AL13" s="1228"/>
      <c r="AM13" s="1228"/>
      <c r="AN13" s="1229"/>
      <c r="AO13" s="317">
        <v>19497</v>
      </c>
      <c r="AP13" s="317">
        <v>1289</v>
      </c>
      <c r="AQ13" s="318">
        <v>3760</v>
      </c>
      <c r="AR13" s="319">
        <v>-65.7</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521</v>
      </c>
      <c r="AL14" s="1228"/>
      <c r="AM14" s="1228"/>
      <c r="AN14" s="1229"/>
      <c r="AO14" s="317">
        <v>26370</v>
      </c>
      <c r="AP14" s="317">
        <v>1744</v>
      </c>
      <c r="AQ14" s="318">
        <v>1994</v>
      </c>
      <c r="AR14" s="319">
        <v>-12.5</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522</v>
      </c>
      <c r="AL15" s="1231"/>
      <c r="AM15" s="1231"/>
      <c r="AN15" s="1232"/>
      <c r="AO15" s="317">
        <v>-103177</v>
      </c>
      <c r="AP15" s="317">
        <v>-6823</v>
      </c>
      <c r="AQ15" s="318">
        <v>-7282</v>
      </c>
      <c r="AR15" s="319">
        <v>-6.3</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186</v>
      </c>
      <c r="AL16" s="1231"/>
      <c r="AM16" s="1231"/>
      <c r="AN16" s="1232"/>
      <c r="AO16" s="317">
        <v>1780240</v>
      </c>
      <c r="AP16" s="317">
        <v>117717</v>
      </c>
      <c r="AQ16" s="318">
        <v>101438</v>
      </c>
      <c r="AR16" s="319">
        <v>16</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523</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524</v>
      </c>
      <c r="AP20" s="326" t="s">
        <v>525</v>
      </c>
      <c r="AQ20" s="327" t="s">
        <v>526</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527</v>
      </c>
      <c r="AL21" s="1234"/>
      <c r="AM21" s="1234"/>
      <c r="AN21" s="1235"/>
      <c r="AO21" s="330">
        <v>10.51</v>
      </c>
      <c r="AP21" s="331">
        <v>9.1999999999999993</v>
      </c>
      <c r="AQ21" s="332">
        <v>1.31</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528</v>
      </c>
      <c r="AL22" s="1234"/>
      <c r="AM22" s="1234"/>
      <c r="AN22" s="1235"/>
      <c r="AO22" s="335">
        <v>96.3</v>
      </c>
      <c r="AP22" s="336">
        <v>97</v>
      </c>
      <c r="AQ22" s="337">
        <v>-0.7</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529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530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531</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510</v>
      </c>
      <c r="AP30" s="305"/>
      <c r="AQ30" s="306" t="s">
        <v>511</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512</v>
      </c>
      <c r="AQ31" s="312" t="s">
        <v>513</v>
      </c>
      <c r="AR31" s="313" t="s">
        <v>514</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532</v>
      </c>
      <c r="AL32" s="1217"/>
      <c r="AM32" s="1217"/>
      <c r="AN32" s="1218"/>
      <c r="AO32" s="345">
        <v>720944</v>
      </c>
      <c r="AP32" s="345">
        <v>47672</v>
      </c>
      <c r="AQ32" s="346">
        <v>48014</v>
      </c>
      <c r="AR32" s="347">
        <v>-0.7</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533</v>
      </c>
      <c r="AL33" s="1217"/>
      <c r="AM33" s="1217"/>
      <c r="AN33" s="1218"/>
      <c r="AO33" s="345" t="s">
        <v>518</v>
      </c>
      <c r="AP33" s="345" t="s">
        <v>518</v>
      </c>
      <c r="AQ33" s="346" t="s">
        <v>518</v>
      </c>
      <c r="AR33" s="347" t="s">
        <v>518</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534</v>
      </c>
      <c r="AL34" s="1217"/>
      <c r="AM34" s="1217"/>
      <c r="AN34" s="1218"/>
      <c r="AO34" s="345" t="s">
        <v>518</v>
      </c>
      <c r="AP34" s="345" t="s">
        <v>518</v>
      </c>
      <c r="AQ34" s="346" t="s">
        <v>518</v>
      </c>
      <c r="AR34" s="347" t="s">
        <v>518</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535</v>
      </c>
      <c r="AL35" s="1217"/>
      <c r="AM35" s="1217"/>
      <c r="AN35" s="1218"/>
      <c r="AO35" s="345">
        <v>271746</v>
      </c>
      <c r="AP35" s="345">
        <v>17969</v>
      </c>
      <c r="AQ35" s="346">
        <v>14725</v>
      </c>
      <c r="AR35" s="347">
        <v>22</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536</v>
      </c>
      <c r="AL36" s="1217"/>
      <c r="AM36" s="1217"/>
      <c r="AN36" s="1218"/>
      <c r="AO36" s="345">
        <v>25850</v>
      </c>
      <c r="AP36" s="345">
        <v>1709</v>
      </c>
      <c r="AQ36" s="346">
        <v>3255</v>
      </c>
      <c r="AR36" s="347">
        <v>-47.5</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537</v>
      </c>
      <c r="AL37" s="1217"/>
      <c r="AM37" s="1217"/>
      <c r="AN37" s="1218"/>
      <c r="AO37" s="345">
        <v>10893</v>
      </c>
      <c r="AP37" s="345">
        <v>720</v>
      </c>
      <c r="AQ37" s="346">
        <v>482</v>
      </c>
      <c r="AR37" s="347">
        <v>49.4</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538</v>
      </c>
      <c r="AL38" s="1214"/>
      <c r="AM38" s="1214"/>
      <c r="AN38" s="1215"/>
      <c r="AO38" s="348">
        <v>362</v>
      </c>
      <c r="AP38" s="348">
        <v>24</v>
      </c>
      <c r="AQ38" s="349">
        <v>3</v>
      </c>
      <c r="AR38" s="337">
        <v>700</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539</v>
      </c>
      <c r="AL39" s="1214"/>
      <c r="AM39" s="1214"/>
      <c r="AN39" s="1215"/>
      <c r="AO39" s="345">
        <v>-146232</v>
      </c>
      <c r="AP39" s="345">
        <v>-9670</v>
      </c>
      <c r="AQ39" s="346">
        <v>-3561</v>
      </c>
      <c r="AR39" s="347">
        <v>171.6</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540</v>
      </c>
      <c r="AL40" s="1217"/>
      <c r="AM40" s="1217"/>
      <c r="AN40" s="1218"/>
      <c r="AO40" s="345">
        <v>-531015</v>
      </c>
      <c r="AP40" s="345">
        <v>-35113</v>
      </c>
      <c r="AQ40" s="346">
        <v>-44235</v>
      </c>
      <c r="AR40" s="347">
        <v>-20.6</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299</v>
      </c>
      <c r="AL41" s="1220"/>
      <c r="AM41" s="1220"/>
      <c r="AN41" s="1221"/>
      <c r="AO41" s="345">
        <v>352548</v>
      </c>
      <c r="AP41" s="345">
        <v>23312</v>
      </c>
      <c r="AQ41" s="346">
        <v>18685</v>
      </c>
      <c r="AR41" s="347">
        <v>24.8</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541</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542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543</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510</v>
      </c>
      <c r="AN49" s="1224" t="s">
        <v>544</v>
      </c>
      <c r="AO49" s="1225"/>
      <c r="AP49" s="1225"/>
      <c r="AQ49" s="1225"/>
      <c r="AR49" s="1226"/>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545</v>
      </c>
      <c r="AO50" s="362" t="s">
        <v>546</v>
      </c>
      <c r="AP50" s="363" t="s">
        <v>547</v>
      </c>
      <c r="AQ50" s="364" t="s">
        <v>548</v>
      </c>
      <c r="AR50" s="365" t="s">
        <v>549</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550</v>
      </c>
      <c r="AL51" s="358"/>
      <c r="AM51" s="366">
        <v>2487637</v>
      </c>
      <c r="AN51" s="367">
        <v>151050</v>
      </c>
      <c r="AO51" s="368">
        <v>136.19999999999999</v>
      </c>
      <c r="AP51" s="369">
        <v>67293</v>
      </c>
      <c r="AQ51" s="370">
        <v>-3.1</v>
      </c>
      <c r="AR51" s="371">
        <v>139.30000000000001</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551</v>
      </c>
      <c r="AM52" s="374">
        <v>1828766</v>
      </c>
      <c r="AN52" s="375">
        <v>111043</v>
      </c>
      <c r="AO52" s="376">
        <v>191.1</v>
      </c>
      <c r="AP52" s="377">
        <v>35076</v>
      </c>
      <c r="AQ52" s="378">
        <v>-8.1999999999999993</v>
      </c>
      <c r="AR52" s="379">
        <v>199.3</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552</v>
      </c>
      <c r="AL53" s="358"/>
      <c r="AM53" s="366">
        <v>2077127</v>
      </c>
      <c r="AN53" s="367">
        <v>126407</v>
      </c>
      <c r="AO53" s="368">
        <v>-16.3</v>
      </c>
      <c r="AP53" s="369">
        <v>67343</v>
      </c>
      <c r="AQ53" s="370">
        <v>0.1</v>
      </c>
      <c r="AR53" s="371">
        <v>-16.399999999999999</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551</v>
      </c>
      <c r="AM54" s="374">
        <v>1165881</v>
      </c>
      <c r="AN54" s="375">
        <v>70952</v>
      </c>
      <c r="AO54" s="376">
        <v>-36.1</v>
      </c>
      <c r="AP54" s="377">
        <v>32865</v>
      </c>
      <c r="AQ54" s="378">
        <v>-6.3</v>
      </c>
      <c r="AR54" s="379">
        <v>-29.8</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553</v>
      </c>
      <c r="AL55" s="358"/>
      <c r="AM55" s="366">
        <v>925353</v>
      </c>
      <c r="AN55" s="367">
        <v>55603</v>
      </c>
      <c r="AO55" s="368">
        <v>-56</v>
      </c>
      <c r="AP55" s="369">
        <v>73475</v>
      </c>
      <c r="AQ55" s="370">
        <v>9.1</v>
      </c>
      <c r="AR55" s="371">
        <v>-65.099999999999994</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551</v>
      </c>
      <c r="AM56" s="374">
        <v>546233</v>
      </c>
      <c r="AN56" s="375">
        <v>32823</v>
      </c>
      <c r="AO56" s="376">
        <v>-53.7</v>
      </c>
      <c r="AP56" s="377">
        <v>43072</v>
      </c>
      <c r="AQ56" s="378">
        <v>31.1</v>
      </c>
      <c r="AR56" s="379">
        <v>-84.8</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554</v>
      </c>
      <c r="AL57" s="358"/>
      <c r="AM57" s="366">
        <v>2155709</v>
      </c>
      <c r="AN57" s="367">
        <v>127617</v>
      </c>
      <c r="AO57" s="368">
        <v>129.5</v>
      </c>
      <c r="AP57" s="369">
        <v>87464</v>
      </c>
      <c r="AQ57" s="370">
        <v>19</v>
      </c>
      <c r="AR57" s="371">
        <v>110.5</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551</v>
      </c>
      <c r="AM58" s="374">
        <v>1175070</v>
      </c>
      <c r="AN58" s="375">
        <v>69564</v>
      </c>
      <c r="AO58" s="376">
        <v>111.9</v>
      </c>
      <c r="AP58" s="377">
        <v>47479</v>
      </c>
      <c r="AQ58" s="378">
        <v>10.199999999999999</v>
      </c>
      <c r="AR58" s="379">
        <v>101.7</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555</v>
      </c>
      <c r="AL59" s="358"/>
      <c r="AM59" s="366">
        <v>3161360</v>
      </c>
      <c r="AN59" s="367">
        <v>209043</v>
      </c>
      <c r="AO59" s="368">
        <v>63.8</v>
      </c>
      <c r="AP59" s="369">
        <v>96248</v>
      </c>
      <c r="AQ59" s="370">
        <v>10</v>
      </c>
      <c r="AR59" s="371">
        <v>53.8</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551</v>
      </c>
      <c r="AM60" s="374">
        <v>2400078</v>
      </c>
      <c r="AN60" s="375">
        <v>158704</v>
      </c>
      <c r="AO60" s="376">
        <v>128.1</v>
      </c>
      <c r="AP60" s="377">
        <v>55768</v>
      </c>
      <c r="AQ60" s="378">
        <v>17.5</v>
      </c>
      <c r="AR60" s="379">
        <v>110.6</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556</v>
      </c>
      <c r="AL61" s="380"/>
      <c r="AM61" s="381">
        <v>2161437</v>
      </c>
      <c r="AN61" s="382">
        <v>133944</v>
      </c>
      <c r="AO61" s="383">
        <v>51.4</v>
      </c>
      <c r="AP61" s="384">
        <v>78365</v>
      </c>
      <c r="AQ61" s="385">
        <v>7</v>
      </c>
      <c r="AR61" s="371">
        <v>44.4</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551</v>
      </c>
      <c r="AM62" s="374">
        <v>1423206</v>
      </c>
      <c r="AN62" s="375">
        <v>88617</v>
      </c>
      <c r="AO62" s="376">
        <v>68.3</v>
      </c>
      <c r="AP62" s="377">
        <v>42852</v>
      </c>
      <c r="AQ62" s="378">
        <v>8.9</v>
      </c>
      <c r="AR62" s="379">
        <v>59.4</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bkX6aXEig+AzREWHbeVx7BBoCxc0J9BwzJFsZLfH7UGfVU2Ar8FOdbL3/WLVL01NAD6+jqeMbHQShghpDkFmQA==" saltValue="gtx9ji4VBd8oRJtyc9lAp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558</v>
      </c>
    </row>
    <row r="120" spans="125:125" ht="13.5" hidden="1" customHeight="1"/>
    <row r="121" spans="125:125" ht="13.5" hidden="1" customHeight="1">
      <c r="DU121" s="292"/>
    </row>
  </sheetData>
  <sheetProtection algorithmName="SHA-512" hashValue="kTRXN04acRvirunvDZnxthU3Sv1K5BGqyFFzW7AxTwjTaQKN57dzGA/3LQ0Aiec4RtVQMsMHxiw0kfjSPHgjhw==" saltValue="SNgVJlkzGSjJGPyxmkzME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559</v>
      </c>
    </row>
  </sheetData>
  <sheetProtection algorithmName="SHA-512" hashValue="PW2xu0ldmYHtfX8t2ondhCLYoG8bNcxlxcldtHDfItWedZuAzSmb0y1E7LzPDy8SiUOfgeIDSWYaLD0zZLSQkg==" saltValue="7ZAVfOhnOWG3OVz5Bz7pM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560</v>
      </c>
      <c r="G46" s="8" t="s">
        <v>561</v>
      </c>
      <c r="H46" s="8" t="s">
        <v>562</v>
      </c>
      <c r="I46" s="8" t="s">
        <v>563</v>
      </c>
      <c r="J46" s="9" t="s">
        <v>564</v>
      </c>
    </row>
    <row r="47" spans="2:10" ht="57.75" customHeight="1">
      <c r="B47" s="10"/>
      <c r="C47" s="1238" t="s">
        <v>3</v>
      </c>
      <c r="D47" s="1238"/>
      <c r="E47" s="1239"/>
      <c r="F47" s="11">
        <v>18.16</v>
      </c>
      <c r="G47" s="12">
        <v>16.97</v>
      </c>
      <c r="H47" s="12">
        <v>13.16</v>
      </c>
      <c r="I47" s="12">
        <v>11.76</v>
      </c>
      <c r="J47" s="13">
        <v>17.55</v>
      </c>
    </row>
    <row r="48" spans="2:10" ht="57.75" customHeight="1">
      <c r="B48" s="14"/>
      <c r="C48" s="1240" t="s">
        <v>4</v>
      </c>
      <c r="D48" s="1240"/>
      <c r="E48" s="1241"/>
      <c r="F48" s="15">
        <v>5.89</v>
      </c>
      <c r="G48" s="16">
        <v>4.4800000000000004</v>
      </c>
      <c r="H48" s="16">
        <v>5.2</v>
      </c>
      <c r="I48" s="16">
        <v>6.63</v>
      </c>
      <c r="J48" s="17">
        <v>4.8099999999999996</v>
      </c>
    </row>
    <row r="49" spans="2:10" ht="57.75" customHeight="1" thickBot="1">
      <c r="B49" s="18"/>
      <c r="C49" s="1242" t="s">
        <v>5</v>
      </c>
      <c r="D49" s="1242"/>
      <c r="E49" s="1243"/>
      <c r="F49" s="19" t="s">
        <v>565</v>
      </c>
      <c r="G49" s="20" t="s">
        <v>566</v>
      </c>
      <c r="H49" s="20" t="s">
        <v>567</v>
      </c>
      <c r="I49" s="20">
        <v>7.0000000000000007E-2</v>
      </c>
      <c r="J49" s="21">
        <v>4.74</v>
      </c>
    </row>
    <row r="50" spans="2:10" ht="13.5" customHeight="1"/>
  </sheetData>
  <sheetProtection algorithmName="SHA-512" hashValue="6PUo3b3SAQ9Vp2YkR8+W/xbpDFQQvX8SUgc8ZJe/xwLqReUTqtLVkoaN20qpynKxEKQejJUYTk37yxl71sVC2A==" saltValue="eTwogeTPAaOsdoZ5a1p6a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c r="A34" s="22"/>
      <c r="B34" s="31"/>
      <c r="C34" s="1250" t="s">
        <v>568</v>
      </c>
      <c r="D34" s="1250"/>
      <c r="E34" s="1251"/>
      <c r="F34" s="32">
        <v>6.17</v>
      </c>
      <c r="G34" s="33">
        <v>6.48</v>
      </c>
      <c r="H34" s="33">
        <v>6.39</v>
      </c>
      <c r="I34" s="33">
        <v>7.41</v>
      </c>
      <c r="J34" s="34">
        <v>6.05</v>
      </c>
      <c r="K34" s="22"/>
      <c r="L34" s="22"/>
      <c r="M34" s="22"/>
      <c r="N34" s="22"/>
      <c r="O34" s="22"/>
      <c r="P34" s="22"/>
    </row>
    <row r="35" spans="1:16" ht="39" customHeight="1">
      <c r="A35" s="22"/>
      <c r="B35" s="35"/>
      <c r="C35" s="1244" t="s">
        <v>569</v>
      </c>
      <c r="D35" s="1245"/>
      <c r="E35" s="1246"/>
      <c r="F35" s="36">
        <v>6</v>
      </c>
      <c r="G35" s="37">
        <v>4.58</v>
      </c>
      <c r="H35" s="37">
        <v>5.3</v>
      </c>
      <c r="I35" s="37">
        <v>6.73</v>
      </c>
      <c r="J35" s="38">
        <v>4.91</v>
      </c>
      <c r="K35" s="22"/>
      <c r="L35" s="22"/>
      <c r="M35" s="22"/>
      <c r="N35" s="22"/>
      <c r="O35" s="22"/>
      <c r="P35" s="22"/>
    </row>
    <row r="36" spans="1:16" ht="39" customHeight="1">
      <c r="A36" s="22"/>
      <c r="B36" s="35"/>
      <c r="C36" s="1244" t="s">
        <v>570</v>
      </c>
      <c r="D36" s="1245"/>
      <c r="E36" s="1246"/>
      <c r="F36" s="36" t="s">
        <v>571</v>
      </c>
      <c r="G36" s="37">
        <v>0.46</v>
      </c>
      <c r="H36" s="37">
        <v>0.16</v>
      </c>
      <c r="I36" s="37">
        <v>0.41</v>
      </c>
      <c r="J36" s="38">
        <v>1.24</v>
      </c>
      <c r="K36" s="22"/>
      <c r="L36" s="22"/>
      <c r="M36" s="22"/>
      <c r="N36" s="22"/>
      <c r="O36" s="22"/>
      <c r="P36" s="22"/>
    </row>
    <row r="37" spans="1:16" ht="39" customHeight="1">
      <c r="A37" s="22"/>
      <c r="B37" s="35"/>
      <c r="C37" s="1244" t="s">
        <v>572</v>
      </c>
      <c r="D37" s="1245"/>
      <c r="E37" s="1246"/>
      <c r="F37" s="36">
        <v>0.01</v>
      </c>
      <c r="G37" s="37">
        <v>0.04</v>
      </c>
      <c r="H37" s="37">
        <v>0.05</v>
      </c>
      <c r="I37" s="37">
        <v>0.09</v>
      </c>
      <c r="J37" s="38">
        <v>0.12</v>
      </c>
      <c r="K37" s="22"/>
      <c r="L37" s="22"/>
      <c r="M37" s="22"/>
      <c r="N37" s="22"/>
      <c r="O37" s="22"/>
      <c r="P37" s="22"/>
    </row>
    <row r="38" spans="1:16" ht="39" customHeight="1">
      <c r="A38" s="22"/>
      <c r="B38" s="35"/>
      <c r="C38" s="1244" t="s">
        <v>573</v>
      </c>
      <c r="D38" s="1245"/>
      <c r="E38" s="1246"/>
      <c r="F38" s="36">
        <v>0.04</v>
      </c>
      <c r="G38" s="37">
        <v>0.02</v>
      </c>
      <c r="H38" s="37">
        <v>0.05</v>
      </c>
      <c r="I38" s="37">
        <v>0.09</v>
      </c>
      <c r="J38" s="38">
        <v>0.12</v>
      </c>
      <c r="K38" s="22"/>
      <c r="L38" s="22"/>
      <c r="M38" s="22"/>
      <c r="N38" s="22"/>
      <c r="O38" s="22"/>
      <c r="P38" s="22"/>
    </row>
    <row r="39" spans="1:16" ht="39" customHeight="1">
      <c r="A39" s="22"/>
      <c r="B39" s="35"/>
      <c r="C39" s="1244" t="s">
        <v>574</v>
      </c>
      <c r="D39" s="1245"/>
      <c r="E39" s="1246"/>
      <c r="F39" s="36">
        <v>0.08</v>
      </c>
      <c r="G39" s="37">
        <v>0.09</v>
      </c>
      <c r="H39" s="37">
        <v>0.08</v>
      </c>
      <c r="I39" s="37">
        <v>0.08</v>
      </c>
      <c r="J39" s="38">
        <v>0.02</v>
      </c>
      <c r="K39" s="22"/>
      <c r="L39" s="22"/>
      <c r="M39" s="22"/>
      <c r="N39" s="22"/>
      <c r="O39" s="22"/>
      <c r="P39" s="22"/>
    </row>
    <row r="40" spans="1:16" ht="39" customHeight="1">
      <c r="A40" s="22"/>
      <c r="B40" s="35"/>
      <c r="C40" s="1244" t="s">
        <v>575</v>
      </c>
      <c r="D40" s="1245"/>
      <c r="E40" s="1246"/>
      <c r="F40" s="36">
        <v>0</v>
      </c>
      <c r="G40" s="37">
        <v>0</v>
      </c>
      <c r="H40" s="37">
        <v>0</v>
      </c>
      <c r="I40" s="37">
        <v>0</v>
      </c>
      <c r="J40" s="38">
        <v>0</v>
      </c>
      <c r="K40" s="22"/>
      <c r="L40" s="22"/>
      <c r="M40" s="22"/>
      <c r="N40" s="22"/>
      <c r="O40" s="22"/>
      <c r="P40" s="22"/>
    </row>
    <row r="41" spans="1:16" ht="39" customHeight="1">
      <c r="A41" s="22"/>
      <c r="B41" s="35"/>
      <c r="C41" s="1244"/>
      <c r="D41" s="1245"/>
      <c r="E41" s="1246"/>
      <c r="F41" s="36"/>
      <c r="G41" s="37"/>
      <c r="H41" s="37"/>
      <c r="I41" s="37"/>
      <c r="J41" s="38"/>
      <c r="K41" s="22"/>
      <c r="L41" s="22"/>
      <c r="M41" s="22"/>
      <c r="N41" s="22"/>
      <c r="O41" s="22"/>
      <c r="P41" s="22"/>
    </row>
    <row r="42" spans="1:16" ht="39" customHeight="1">
      <c r="A42" s="22"/>
      <c r="B42" s="39"/>
      <c r="C42" s="1244" t="s">
        <v>576</v>
      </c>
      <c r="D42" s="1245"/>
      <c r="E42" s="1246"/>
      <c r="F42" s="36" t="s">
        <v>518</v>
      </c>
      <c r="G42" s="37" t="s">
        <v>518</v>
      </c>
      <c r="H42" s="37" t="s">
        <v>518</v>
      </c>
      <c r="I42" s="37" t="s">
        <v>518</v>
      </c>
      <c r="J42" s="38" t="s">
        <v>518</v>
      </c>
      <c r="K42" s="22"/>
      <c r="L42" s="22"/>
      <c r="M42" s="22"/>
      <c r="N42" s="22"/>
      <c r="O42" s="22"/>
      <c r="P42" s="22"/>
    </row>
    <row r="43" spans="1:16" ht="39" customHeight="1" thickBot="1">
      <c r="A43" s="22"/>
      <c r="B43" s="40"/>
      <c r="C43" s="1247" t="s">
        <v>577</v>
      </c>
      <c r="D43" s="1248"/>
      <c r="E43" s="1249"/>
      <c r="F43" s="41" t="s">
        <v>518</v>
      </c>
      <c r="G43" s="42" t="s">
        <v>518</v>
      </c>
      <c r="H43" s="42" t="s">
        <v>518</v>
      </c>
      <c r="I43" s="42" t="s">
        <v>518</v>
      </c>
      <c r="J43" s="43" t="s">
        <v>518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V1it4UMFaiFWC1rSiNmPbkhVKk+zKeadTqRtc5m15aqRkgIV8jBuMfellBl737TIZTsPzigtzMlpYImToO4eSQ==" saltValue="ACCpXFSghEVfAsT/HfUMi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c r="A45" s="48"/>
      <c r="B45" s="1270" t="s">
        <v>11</v>
      </c>
      <c r="C45" s="1271"/>
      <c r="D45" s="58"/>
      <c r="E45" s="1276" t="s">
        <v>12</v>
      </c>
      <c r="F45" s="1276"/>
      <c r="G45" s="1276"/>
      <c r="H45" s="1276"/>
      <c r="I45" s="1276"/>
      <c r="J45" s="1277"/>
      <c r="K45" s="59">
        <v>745</v>
      </c>
      <c r="L45" s="60">
        <v>716</v>
      </c>
      <c r="M45" s="60">
        <v>691</v>
      </c>
      <c r="N45" s="60">
        <v>684</v>
      </c>
      <c r="O45" s="61">
        <v>721</v>
      </c>
      <c r="P45" s="48"/>
      <c r="Q45" s="48"/>
      <c r="R45" s="48"/>
      <c r="S45" s="48"/>
      <c r="T45" s="48"/>
      <c r="U45" s="48"/>
    </row>
    <row r="46" spans="1:21" ht="30.75" customHeight="1">
      <c r="A46" s="48"/>
      <c r="B46" s="1272"/>
      <c r="C46" s="1273"/>
      <c r="D46" s="62"/>
      <c r="E46" s="1254" t="s">
        <v>13</v>
      </c>
      <c r="F46" s="1254"/>
      <c r="G46" s="1254"/>
      <c r="H46" s="1254"/>
      <c r="I46" s="1254"/>
      <c r="J46" s="1255"/>
      <c r="K46" s="63" t="s">
        <v>518</v>
      </c>
      <c r="L46" s="64" t="s">
        <v>518</v>
      </c>
      <c r="M46" s="64" t="s">
        <v>518</v>
      </c>
      <c r="N46" s="64" t="s">
        <v>518</v>
      </c>
      <c r="O46" s="65" t="s">
        <v>518</v>
      </c>
      <c r="P46" s="48"/>
      <c r="Q46" s="48"/>
      <c r="R46" s="48"/>
      <c r="S46" s="48"/>
      <c r="T46" s="48"/>
      <c r="U46" s="48"/>
    </row>
    <row r="47" spans="1:21" ht="30.75" customHeight="1">
      <c r="A47" s="48"/>
      <c r="B47" s="1272"/>
      <c r="C47" s="1273"/>
      <c r="D47" s="62"/>
      <c r="E47" s="1254" t="s">
        <v>14</v>
      </c>
      <c r="F47" s="1254"/>
      <c r="G47" s="1254"/>
      <c r="H47" s="1254"/>
      <c r="I47" s="1254"/>
      <c r="J47" s="1255"/>
      <c r="K47" s="63" t="s">
        <v>518</v>
      </c>
      <c r="L47" s="64" t="s">
        <v>518</v>
      </c>
      <c r="M47" s="64" t="s">
        <v>518</v>
      </c>
      <c r="N47" s="64" t="s">
        <v>518</v>
      </c>
      <c r="O47" s="65" t="s">
        <v>518</v>
      </c>
      <c r="P47" s="48"/>
      <c r="Q47" s="48"/>
      <c r="R47" s="48"/>
      <c r="S47" s="48"/>
      <c r="T47" s="48"/>
      <c r="U47" s="48"/>
    </row>
    <row r="48" spans="1:21" ht="30.75" customHeight="1">
      <c r="A48" s="48"/>
      <c r="B48" s="1272"/>
      <c r="C48" s="1273"/>
      <c r="D48" s="62"/>
      <c r="E48" s="1254" t="s">
        <v>15</v>
      </c>
      <c r="F48" s="1254"/>
      <c r="G48" s="1254"/>
      <c r="H48" s="1254"/>
      <c r="I48" s="1254"/>
      <c r="J48" s="1255"/>
      <c r="K48" s="63">
        <v>229</v>
      </c>
      <c r="L48" s="64">
        <v>269</v>
      </c>
      <c r="M48" s="64">
        <v>267</v>
      </c>
      <c r="N48" s="64">
        <v>251</v>
      </c>
      <c r="O48" s="65">
        <v>272</v>
      </c>
      <c r="P48" s="48"/>
      <c r="Q48" s="48"/>
      <c r="R48" s="48"/>
      <c r="S48" s="48"/>
      <c r="T48" s="48"/>
      <c r="U48" s="48"/>
    </row>
    <row r="49" spans="1:21" ht="30.75" customHeight="1">
      <c r="A49" s="48"/>
      <c r="B49" s="1272"/>
      <c r="C49" s="1273"/>
      <c r="D49" s="62"/>
      <c r="E49" s="1254" t="s">
        <v>16</v>
      </c>
      <c r="F49" s="1254"/>
      <c r="G49" s="1254"/>
      <c r="H49" s="1254"/>
      <c r="I49" s="1254"/>
      <c r="J49" s="1255"/>
      <c r="K49" s="63">
        <v>17</v>
      </c>
      <c r="L49" s="64">
        <v>21</v>
      </c>
      <c r="M49" s="64">
        <v>21</v>
      </c>
      <c r="N49" s="64">
        <v>21</v>
      </c>
      <c r="O49" s="65">
        <v>26</v>
      </c>
      <c r="P49" s="48"/>
      <c r="Q49" s="48"/>
      <c r="R49" s="48"/>
      <c r="S49" s="48"/>
      <c r="T49" s="48"/>
      <c r="U49" s="48"/>
    </row>
    <row r="50" spans="1:21" ht="30.75" customHeight="1">
      <c r="A50" s="48"/>
      <c r="B50" s="1272"/>
      <c r="C50" s="1273"/>
      <c r="D50" s="62"/>
      <c r="E50" s="1254" t="s">
        <v>17</v>
      </c>
      <c r="F50" s="1254"/>
      <c r="G50" s="1254"/>
      <c r="H50" s="1254"/>
      <c r="I50" s="1254"/>
      <c r="J50" s="1255"/>
      <c r="K50" s="63">
        <v>33</v>
      </c>
      <c r="L50" s="64">
        <v>28</v>
      </c>
      <c r="M50" s="64">
        <v>18</v>
      </c>
      <c r="N50" s="64">
        <v>11</v>
      </c>
      <c r="O50" s="65">
        <v>11</v>
      </c>
      <c r="P50" s="48"/>
      <c r="Q50" s="48"/>
      <c r="R50" s="48"/>
      <c r="S50" s="48"/>
      <c r="T50" s="48"/>
      <c r="U50" s="48"/>
    </row>
    <row r="51" spans="1:21" ht="30.75" customHeight="1">
      <c r="A51" s="48"/>
      <c r="B51" s="1274"/>
      <c r="C51" s="1275"/>
      <c r="D51" s="66"/>
      <c r="E51" s="1254" t="s">
        <v>18</v>
      </c>
      <c r="F51" s="1254"/>
      <c r="G51" s="1254"/>
      <c r="H51" s="1254"/>
      <c r="I51" s="1254"/>
      <c r="J51" s="1255"/>
      <c r="K51" s="63">
        <v>0</v>
      </c>
      <c r="L51" s="64">
        <v>0</v>
      </c>
      <c r="M51" s="64">
        <v>0</v>
      </c>
      <c r="N51" s="64">
        <v>0</v>
      </c>
      <c r="O51" s="65">
        <v>0</v>
      </c>
      <c r="P51" s="48"/>
      <c r="Q51" s="48"/>
      <c r="R51" s="48"/>
      <c r="S51" s="48"/>
      <c r="T51" s="48"/>
      <c r="U51" s="48"/>
    </row>
    <row r="52" spans="1:21" ht="30.75" customHeight="1">
      <c r="A52" s="48"/>
      <c r="B52" s="1252" t="s">
        <v>19</v>
      </c>
      <c r="C52" s="1253"/>
      <c r="D52" s="66"/>
      <c r="E52" s="1254" t="s">
        <v>20</v>
      </c>
      <c r="F52" s="1254"/>
      <c r="G52" s="1254"/>
      <c r="H52" s="1254"/>
      <c r="I52" s="1254"/>
      <c r="J52" s="1255"/>
      <c r="K52" s="63">
        <v>712</v>
      </c>
      <c r="L52" s="64">
        <v>693</v>
      </c>
      <c r="M52" s="64">
        <v>674</v>
      </c>
      <c r="N52" s="64">
        <v>680</v>
      </c>
      <c r="O52" s="65">
        <v>676</v>
      </c>
      <c r="P52" s="48"/>
      <c r="Q52" s="48"/>
      <c r="R52" s="48"/>
      <c r="S52" s="48"/>
      <c r="T52" s="48"/>
      <c r="U52" s="48"/>
    </row>
    <row r="53" spans="1:21" ht="30.75" customHeight="1" thickBot="1">
      <c r="A53" s="48"/>
      <c r="B53" s="1256" t="s">
        <v>21</v>
      </c>
      <c r="C53" s="1257"/>
      <c r="D53" s="67"/>
      <c r="E53" s="1258" t="s">
        <v>22</v>
      </c>
      <c r="F53" s="1258"/>
      <c r="G53" s="1258"/>
      <c r="H53" s="1258"/>
      <c r="I53" s="1258"/>
      <c r="J53" s="1259"/>
      <c r="K53" s="68">
        <v>312</v>
      </c>
      <c r="L53" s="69">
        <v>341</v>
      </c>
      <c r="M53" s="69">
        <v>323</v>
      </c>
      <c r="N53" s="69">
        <v>287</v>
      </c>
      <c r="O53" s="70">
        <v>354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c r="B57" s="1260" t="s">
        <v>25</v>
      </c>
      <c r="C57" s="1261"/>
      <c r="D57" s="1264" t="s">
        <v>26</v>
      </c>
      <c r="E57" s="1265"/>
      <c r="F57" s="1265"/>
      <c r="G57" s="1265"/>
      <c r="H57" s="1265"/>
      <c r="I57" s="1265"/>
      <c r="J57" s="1266"/>
      <c r="K57" s="83"/>
      <c r="L57" s="84"/>
      <c r="M57" s="84"/>
      <c r="N57" s="84"/>
      <c r="O57" s="85"/>
    </row>
    <row r="58" spans="1:21" ht="31.5" customHeight="1" thickBot="1">
      <c r="B58" s="1262"/>
      <c r="C58" s="1263"/>
      <c r="D58" s="1267" t="s">
        <v>27</v>
      </c>
      <c r="E58" s="1268"/>
      <c r="F58" s="1268"/>
      <c r="G58" s="1268"/>
      <c r="H58" s="1268"/>
      <c r="I58" s="1268"/>
      <c r="J58" s="1269"/>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hPHkAAtdeNck7ym1bAV2uDXlFfDaDoNcH7czhlCSFwyHtihUEAJozXWHeyIeXMI7eL0VCkiCnzujlXcs4sKKA==" saltValue="W3LR15T5JIjxgE0QyEtT5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5" zoomScaleNormal="65"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560</v>
      </c>
      <c r="J40" s="100" t="s">
        <v>561</v>
      </c>
      <c r="K40" s="100" t="s">
        <v>562</v>
      </c>
      <c r="L40" s="100" t="s">
        <v>563</v>
      </c>
      <c r="M40" s="101" t="s">
        <v>564</v>
      </c>
    </row>
    <row r="41" spans="2:13" ht="27.75" customHeight="1">
      <c r="B41" s="1290" t="s">
        <v>30</v>
      </c>
      <c r="C41" s="1291"/>
      <c r="D41" s="102"/>
      <c r="E41" s="1292" t="s">
        <v>31</v>
      </c>
      <c r="F41" s="1292"/>
      <c r="G41" s="1292"/>
      <c r="H41" s="1293"/>
      <c r="I41" s="103">
        <v>8030</v>
      </c>
      <c r="J41" s="104">
        <v>8708</v>
      </c>
      <c r="K41" s="104">
        <v>8600</v>
      </c>
      <c r="L41" s="104">
        <v>9027</v>
      </c>
      <c r="M41" s="105">
        <v>10642</v>
      </c>
    </row>
    <row r="42" spans="2:13" ht="27.75" customHeight="1">
      <c r="B42" s="1280"/>
      <c r="C42" s="1281"/>
      <c r="D42" s="106"/>
      <c r="E42" s="1284" t="s">
        <v>32</v>
      </c>
      <c r="F42" s="1284"/>
      <c r="G42" s="1284"/>
      <c r="H42" s="1285"/>
      <c r="I42" s="107">
        <v>90</v>
      </c>
      <c r="J42" s="108">
        <v>59</v>
      </c>
      <c r="K42" s="108">
        <v>37</v>
      </c>
      <c r="L42" s="108">
        <v>25</v>
      </c>
      <c r="M42" s="109">
        <v>13</v>
      </c>
    </row>
    <row r="43" spans="2:13" ht="27.75" customHeight="1">
      <c r="B43" s="1280"/>
      <c r="C43" s="1281"/>
      <c r="D43" s="106"/>
      <c r="E43" s="1284" t="s">
        <v>33</v>
      </c>
      <c r="F43" s="1284"/>
      <c r="G43" s="1284"/>
      <c r="H43" s="1285"/>
      <c r="I43" s="107">
        <v>2951</v>
      </c>
      <c r="J43" s="108">
        <v>2756</v>
      </c>
      <c r="K43" s="108">
        <v>2528</v>
      </c>
      <c r="L43" s="108">
        <v>2516</v>
      </c>
      <c r="M43" s="109">
        <v>2472</v>
      </c>
    </row>
    <row r="44" spans="2:13" ht="27.75" customHeight="1">
      <c r="B44" s="1280"/>
      <c r="C44" s="1281"/>
      <c r="D44" s="106"/>
      <c r="E44" s="1284" t="s">
        <v>34</v>
      </c>
      <c r="F44" s="1284"/>
      <c r="G44" s="1284"/>
      <c r="H44" s="1285"/>
      <c r="I44" s="107">
        <v>128</v>
      </c>
      <c r="J44" s="108">
        <v>107</v>
      </c>
      <c r="K44" s="108">
        <v>116</v>
      </c>
      <c r="L44" s="108">
        <v>95</v>
      </c>
      <c r="M44" s="109">
        <v>70</v>
      </c>
    </row>
    <row r="45" spans="2:13" ht="27.75" customHeight="1">
      <c r="B45" s="1280"/>
      <c r="C45" s="1281"/>
      <c r="D45" s="106"/>
      <c r="E45" s="1284" t="s">
        <v>35</v>
      </c>
      <c r="F45" s="1284"/>
      <c r="G45" s="1284"/>
      <c r="H45" s="1285"/>
      <c r="I45" s="107">
        <v>1470</v>
      </c>
      <c r="J45" s="108">
        <v>1427</v>
      </c>
      <c r="K45" s="108">
        <v>1385</v>
      </c>
      <c r="L45" s="108">
        <v>1366</v>
      </c>
      <c r="M45" s="109">
        <v>1327</v>
      </c>
    </row>
    <row r="46" spans="2:13" ht="27.75" customHeight="1">
      <c r="B46" s="1280"/>
      <c r="C46" s="1281"/>
      <c r="D46" s="110"/>
      <c r="E46" s="1284" t="s">
        <v>36</v>
      </c>
      <c r="F46" s="1284"/>
      <c r="G46" s="1284"/>
      <c r="H46" s="1285"/>
      <c r="I46" s="107" t="s">
        <v>518</v>
      </c>
      <c r="J46" s="108" t="s">
        <v>518</v>
      </c>
      <c r="K46" s="108" t="s">
        <v>518</v>
      </c>
      <c r="L46" s="108" t="s">
        <v>518</v>
      </c>
      <c r="M46" s="109" t="s">
        <v>518</v>
      </c>
    </row>
    <row r="47" spans="2:13" ht="27.75" customHeight="1">
      <c r="B47" s="1280"/>
      <c r="C47" s="1281"/>
      <c r="D47" s="111"/>
      <c r="E47" s="1294" t="s">
        <v>37</v>
      </c>
      <c r="F47" s="1295"/>
      <c r="G47" s="1295"/>
      <c r="H47" s="1296"/>
      <c r="I47" s="107" t="s">
        <v>518</v>
      </c>
      <c r="J47" s="108" t="s">
        <v>518</v>
      </c>
      <c r="K47" s="108" t="s">
        <v>518</v>
      </c>
      <c r="L47" s="108" t="s">
        <v>518</v>
      </c>
      <c r="M47" s="109" t="s">
        <v>518</v>
      </c>
    </row>
    <row r="48" spans="2:13" ht="27.75" customHeight="1">
      <c r="B48" s="1280"/>
      <c r="C48" s="1281"/>
      <c r="D48" s="106"/>
      <c r="E48" s="1284" t="s">
        <v>38</v>
      </c>
      <c r="F48" s="1284"/>
      <c r="G48" s="1284"/>
      <c r="H48" s="1285"/>
      <c r="I48" s="107" t="s">
        <v>518</v>
      </c>
      <c r="J48" s="108" t="s">
        <v>518</v>
      </c>
      <c r="K48" s="108" t="s">
        <v>518</v>
      </c>
      <c r="L48" s="108" t="s">
        <v>518</v>
      </c>
      <c r="M48" s="109" t="s">
        <v>518</v>
      </c>
    </row>
    <row r="49" spans="2:13" ht="27.75" customHeight="1">
      <c r="B49" s="1282"/>
      <c r="C49" s="1283"/>
      <c r="D49" s="106"/>
      <c r="E49" s="1284" t="s">
        <v>39</v>
      </c>
      <c r="F49" s="1284"/>
      <c r="G49" s="1284"/>
      <c r="H49" s="1285"/>
      <c r="I49" s="107" t="s">
        <v>518</v>
      </c>
      <c r="J49" s="108" t="s">
        <v>518</v>
      </c>
      <c r="K49" s="108" t="s">
        <v>518</v>
      </c>
      <c r="L49" s="108" t="s">
        <v>518</v>
      </c>
      <c r="M49" s="109" t="s">
        <v>518</v>
      </c>
    </row>
    <row r="50" spans="2:13" ht="27.75" customHeight="1">
      <c r="B50" s="1278" t="s">
        <v>40</v>
      </c>
      <c r="C50" s="1279"/>
      <c r="D50" s="112"/>
      <c r="E50" s="1284" t="s">
        <v>41</v>
      </c>
      <c r="F50" s="1284"/>
      <c r="G50" s="1284"/>
      <c r="H50" s="1285"/>
      <c r="I50" s="107">
        <v>1651</v>
      </c>
      <c r="J50" s="108">
        <v>1663</v>
      </c>
      <c r="K50" s="108">
        <v>1503</v>
      </c>
      <c r="L50" s="108">
        <v>1785</v>
      </c>
      <c r="M50" s="109">
        <v>2061</v>
      </c>
    </row>
    <row r="51" spans="2:13" ht="27.75" customHeight="1">
      <c r="B51" s="1280"/>
      <c r="C51" s="1281"/>
      <c r="D51" s="106"/>
      <c r="E51" s="1284" t="s">
        <v>42</v>
      </c>
      <c r="F51" s="1284"/>
      <c r="G51" s="1284"/>
      <c r="H51" s="1285"/>
      <c r="I51" s="107">
        <v>1491</v>
      </c>
      <c r="J51" s="108">
        <v>1397</v>
      </c>
      <c r="K51" s="108">
        <v>1397</v>
      </c>
      <c r="L51" s="108">
        <v>1425</v>
      </c>
      <c r="M51" s="109">
        <v>1332</v>
      </c>
    </row>
    <row r="52" spans="2:13" ht="27.75" customHeight="1">
      <c r="B52" s="1282"/>
      <c r="C52" s="1283"/>
      <c r="D52" s="106"/>
      <c r="E52" s="1284" t="s">
        <v>43</v>
      </c>
      <c r="F52" s="1284"/>
      <c r="G52" s="1284"/>
      <c r="H52" s="1285"/>
      <c r="I52" s="107">
        <v>6458</v>
      </c>
      <c r="J52" s="108">
        <v>6574</v>
      </c>
      <c r="K52" s="108">
        <v>6387</v>
      </c>
      <c r="L52" s="108">
        <v>6406</v>
      </c>
      <c r="M52" s="109">
        <v>6681</v>
      </c>
    </row>
    <row r="53" spans="2:13" ht="27.75" customHeight="1" thickBot="1">
      <c r="B53" s="1286" t="s">
        <v>44</v>
      </c>
      <c r="C53" s="1287"/>
      <c r="D53" s="113"/>
      <c r="E53" s="1288" t="s">
        <v>45</v>
      </c>
      <c r="F53" s="1288"/>
      <c r="G53" s="1288"/>
      <c r="H53" s="1289"/>
      <c r="I53" s="114">
        <v>3069</v>
      </c>
      <c r="J53" s="115">
        <v>3424</v>
      </c>
      <c r="K53" s="115">
        <v>3379</v>
      </c>
      <c r="L53" s="115">
        <v>3414</v>
      </c>
      <c r="M53" s="116">
        <v>4451</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YoTTbLwLJtaLlNHsAM6YYJ4AkdOXkqVvKJFDNiU1yuSfMqgOsD4s4Lx73a7CbxTzFBCTa1xVORj19fqixUndZQ==" saltValue="+zAprrGVLmfxtEfyrxMGU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0" zoomScale="50" zoomScaleNormal="50" zoomScaleSheetLayoutView="100" workbookViewId="0">
      <selection activeCell="B1" sqref="B1"/>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562</v>
      </c>
      <c r="G54" s="125" t="s">
        <v>563</v>
      </c>
      <c r="H54" s="126" t="s">
        <v>564</v>
      </c>
    </row>
    <row r="55" spans="2:8" ht="52.5" customHeight="1">
      <c r="B55" s="127"/>
      <c r="C55" s="1305" t="s">
        <v>48</v>
      </c>
      <c r="D55" s="1305"/>
      <c r="E55" s="1306"/>
      <c r="F55" s="128">
        <v>650</v>
      </c>
      <c r="G55" s="128">
        <v>582</v>
      </c>
      <c r="H55" s="129">
        <v>907</v>
      </c>
    </row>
    <row r="56" spans="2:8" ht="52.5" customHeight="1">
      <c r="B56" s="130"/>
      <c r="C56" s="1307" t="s">
        <v>49</v>
      </c>
      <c r="D56" s="1307"/>
      <c r="E56" s="1308"/>
      <c r="F56" s="131">
        <v>3</v>
      </c>
      <c r="G56" s="131">
        <v>3</v>
      </c>
      <c r="H56" s="132">
        <v>3</v>
      </c>
    </row>
    <row r="57" spans="2:8" ht="53.25" customHeight="1">
      <c r="B57" s="130"/>
      <c r="C57" s="1309" t="s">
        <v>50</v>
      </c>
      <c r="D57" s="1309"/>
      <c r="E57" s="1310"/>
      <c r="F57" s="133">
        <v>710</v>
      </c>
      <c r="G57" s="133">
        <v>1049</v>
      </c>
      <c r="H57" s="134">
        <v>990</v>
      </c>
    </row>
    <row r="58" spans="2:8" ht="45.75" customHeight="1">
      <c r="B58" s="135"/>
      <c r="C58" s="1297" t="s">
        <v>588</v>
      </c>
      <c r="D58" s="1298"/>
      <c r="E58" s="1299"/>
      <c r="F58" s="136">
        <v>268</v>
      </c>
      <c r="G58" s="136">
        <v>333</v>
      </c>
      <c r="H58" s="137">
        <v>456</v>
      </c>
    </row>
    <row r="59" spans="2:8" ht="45.75" customHeight="1">
      <c r="B59" s="135"/>
      <c r="C59" s="1297" t="s">
        <v>589</v>
      </c>
      <c r="D59" s="1298"/>
      <c r="E59" s="1299"/>
      <c r="F59" s="136">
        <v>0</v>
      </c>
      <c r="G59" s="136">
        <v>150</v>
      </c>
      <c r="H59" s="137">
        <v>150</v>
      </c>
    </row>
    <row r="60" spans="2:8" ht="45.75" customHeight="1">
      <c r="B60" s="135"/>
      <c r="C60" s="1297" t="s">
        <v>592</v>
      </c>
      <c r="D60" s="1298"/>
      <c r="E60" s="1299"/>
      <c r="F60" s="136">
        <v>306</v>
      </c>
      <c r="G60" s="136">
        <v>326</v>
      </c>
      <c r="H60" s="137">
        <v>142</v>
      </c>
    </row>
    <row r="61" spans="2:8" ht="45.75" customHeight="1">
      <c r="B61" s="135"/>
      <c r="C61" s="1297" t="s">
        <v>590</v>
      </c>
      <c r="D61" s="1298"/>
      <c r="E61" s="1299"/>
      <c r="F61" s="136">
        <v>38</v>
      </c>
      <c r="G61" s="136">
        <v>131</v>
      </c>
      <c r="H61" s="137">
        <v>121</v>
      </c>
    </row>
    <row r="62" spans="2:8" ht="45.75" customHeight="1" thickBot="1">
      <c r="B62" s="138"/>
      <c r="C62" s="1300" t="s">
        <v>591</v>
      </c>
      <c r="D62" s="1301"/>
      <c r="E62" s="1302"/>
      <c r="F62" s="139">
        <v>69</v>
      </c>
      <c r="G62" s="139">
        <v>64</v>
      </c>
      <c r="H62" s="140">
        <v>57</v>
      </c>
    </row>
    <row r="63" spans="2:8" ht="52.5" customHeight="1" thickBot="1">
      <c r="B63" s="141"/>
      <c r="C63" s="1303" t="s">
        <v>51</v>
      </c>
      <c r="D63" s="1303"/>
      <c r="E63" s="1304"/>
      <c r="F63" s="142">
        <v>1363</v>
      </c>
      <c r="G63" s="142">
        <v>1634</v>
      </c>
      <c r="H63" s="143">
        <v>1900</v>
      </c>
    </row>
    <row r="64" spans="2:8" ht="15" customHeight="1"/>
  </sheetData>
  <sheetProtection algorithmName="SHA-512" hashValue="bSsP9snMywGgdejvnWwMfNnDDkg+YauA6KVDwP22PloJFnoIokZDEhEQCn/UPtbwEj8DKIphShe69aho5i8bXA==" saltValue="sdU5OsHJT9+ZJNxBnoqk0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AN65" sqref="AN65:DC69"/>
    </sheetView>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593</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593</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594</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595</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24" t="s">
        <v>596</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c r="B44" s="397"/>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c r="B45" s="397"/>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c r="B46" s="397"/>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c r="B47" s="397"/>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597</v>
      </c>
    </row>
    <row r="50" spans="1:109">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560</v>
      </c>
      <c r="BQ50" s="1316"/>
      <c r="BR50" s="1316"/>
      <c r="BS50" s="1316"/>
      <c r="BT50" s="1316"/>
      <c r="BU50" s="1316"/>
      <c r="BV50" s="1316"/>
      <c r="BW50" s="1316"/>
      <c r="BX50" s="1316" t="s">
        <v>561</v>
      </c>
      <c r="BY50" s="1316"/>
      <c r="BZ50" s="1316"/>
      <c r="CA50" s="1316"/>
      <c r="CB50" s="1316"/>
      <c r="CC50" s="1316"/>
      <c r="CD50" s="1316"/>
      <c r="CE50" s="1316"/>
      <c r="CF50" s="1316" t="s">
        <v>562</v>
      </c>
      <c r="CG50" s="1316"/>
      <c r="CH50" s="1316"/>
      <c r="CI50" s="1316"/>
      <c r="CJ50" s="1316"/>
      <c r="CK50" s="1316"/>
      <c r="CL50" s="1316"/>
      <c r="CM50" s="1316"/>
      <c r="CN50" s="1316" t="s">
        <v>563</v>
      </c>
      <c r="CO50" s="1316"/>
      <c r="CP50" s="1316"/>
      <c r="CQ50" s="1316"/>
      <c r="CR50" s="1316"/>
      <c r="CS50" s="1316"/>
      <c r="CT50" s="1316"/>
      <c r="CU50" s="1316"/>
      <c r="CV50" s="1316" t="s">
        <v>564</v>
      </c>
      <c r="CW50" s="1316"/>
      <c r="CX50" s="1316"/>
      <c r="CY50" s="1316"/>
      <c r="CZ50" s="1316"/>
      <c r="DA50" s="1316"/>
      <c r="DB50" s="1316"/>
      <c r="DC50" s="1316"/>
    </row>
    <row r="51" spans="1:109" ht="13.5" customHeight="1">
      <c r="B51" s="397"/>
      <c r="G51" s="1319"/>
      <c r="H51" s="1319"/>
      <c r="I51" s="1333"/>
      <c r="J51" s="1333"/>
      <c r="K51" s="1318"/>
      <c r="L51" s="1318"/>
      <c r="M51" s="1318"/>
      <c r="N51" s="1318"/>
      <c r="AM51" s="406"/>
      <c r="AN51" s="1314" t="s">
        <v>598</v>
      </c>
      <c r="AO51" s="1314"/>
      <c r="AP51" s="1314"/>
      <c r="AQ51" s="1314"/>
      <c r="AR51" s="1314"/>
      <c r="AS51" s="1314"/>
      <c r="AT51" s="1314"/>
      <c r="AU51" s="1314"/>
      <c r="AV51" s="1314"/>
      <c r="AW51" s="1314"/>
      <c r="AX51" s="1314"/>
      <c r="AY51" s="1314"/>
      <c r="AZ51" s="1314"/>
      <c r="BA51" s="1314"/>
      <c r="BB51" s="1314" t="s">
        <v>599</v>
      </c>
      <c r="BC51" s="1314"/>
      <c r="BD51" s="1314"/>
      <c r="BE51" s="1314"/>
      <c r="BF51" s="1314"/>
      <c r="BG51" s="1314"/>
      <c r="BH51" s="1314"/>
      <c r="BI51" s="1314"/>
      <c r="BJ51" s="1314"/>
      <c r="BK51" s="1314"/>
      <c r="BL51" s="1314"/>
      <c r="BM51" s="1314"/>
      <c r="BN51" s="1314"/>
      <c r="BO51" s="1314"/>
      <c r="BP51" s="1311">
        <v>71.099999999999994</v>
      </c>
      <c r="BQ51" s="1311"/>
      <c r="BR51" s="1311"/>
      <c r="BS51" s="1311"/>
      <c r="BT51" s="1311"/>
      <c r="BU51" s="1311"/>
      <c r="BV51" s="1311"/>
      <c r="BW51" s="1311"/>
      <c r="BX51" s="1323"/>
      <c r="BY51" s="1311"/>
      <c r="BZ51" s="1311"/>
      <c r="CA51" s="1311"/>
      <c r="CB51" s="1311"/>
      <c r="CC51" s="1311"/>
      <c r="CD51" s="1311"/>
      <c r="CE51" s="1311"/>
      <c r="CF51" s="1311">
        <v>76.599999999999994</v>
      </c>
      <c r="CG51" s="1311"/>
      <c r="CH51" s="1311"/>
      <c r="CI51" s="1311"/>
      <c r="CJ51" s="1311"/>
      <c r="CK51" s="1311"/>
      <c r="CL51" s="1311"/>
      <c r="CM51" s="1311"/>
      <c r="CN51" s="1311">
        <v>77.2</v>
      </c>
      <c r="CO51" s="1311"/>
      <c r="CP51" s="1311"/>
      <c r="CQ51" s="1311"/>
      <c r="CR51" s="1311"/>
      <c r="CS51" s="1311"/>
      <c r="CT51" s="1311"/>
      <c r="CU51" s="1311"/>
      <c r="CV51" s="1311">
        <v>95.9</v>
      </c>
      <c r="CW51" s="1311"/>
      <c r="CX51" s="1311"/>
      <c r="CY51" s="1311"/>
      <c r="CZ51" s="1311"/>
      <c r="DA51" s="1311"/>
      <c r="DB51" s="1311"/>
      <c r="DC51" s="1311"/>
    </row>
    <row r="52" spans="1:109">
      <c r="B52" s="397"/>
      <c r="G52" s="1319"/>
      <c r="H52" s="1319"/>
      <c r="I52" s="1333"/>
      <c r="J52" s="1333"/>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600</v>
      </c>
      <c r="BC53" s="1314"/>
      <c r="BD53" s="1314"/>
      <c r="BE53" s="1314"/>
      <c r="BF53" s="1314"/>
      <c r="BG53" s="1314"/>
      <c r="BH53" s="1314"/>
      <c r="BI53" s="1314"/>
      <c r="BJ53" s="1314"/>
      <c r="BK53" s="1314"/>
      <c r="BL53" s="1314"/>
      <c r="BM53" s="1314"/>
      <c r="BN53" s="1314"/>
      <c r="BO53" s="1314"/>
      <c r="BP53" s="1311">
        <v>62.8</v>
      </c>
      <c r="BQ53" s="1311"/>
      <c r="BR53" s="1311"/>
      <c r="BS53" s="1311"/>
      <c r="BT53" s="1311"/>
      <c r="BU53" s="1311"/>
      <c r="BV53" s="1311"/>
      <c r="BW53" s="1311"/>
      <c r="BX53" s="1323"/>
      <c r="BY53" s="1311"/>
      <c r="BZ53" s="1311"/>
      <c r="CA53" s="1311"/>
      <c r="CB53" s="1311"/>
      <c r="CC53" s="1311"/>
      <c r="CD53" s="1311"/>
      <c r="CE53" s="1311"/>
      <c r="CF53" s="1311">
        <v>68.3</v>
      </c>
      <c r="CG53" s="1311"/>
      <c r="CH53" s="1311"/>
      <c r="CI53" s="1311"/>
      <c r="CJ53" s="1311"/>
      <c r="CK53" s="1311"/>
      <c r="CL53" s="1311"/>
      <c r="CM53" s="1311"/>
      <c r="CN53" s="1311">
        <v>66.900000000000006</v>
      </c>
      <c r="CO53" s="1311"/>
      <c r="CP53" s="1311"/>
      <c r="CQ53" s="1311"/>
      <c r="CR53" s="1311"/>
      <c r="CS53" s="1311"/>
      <c r="CT53" s="1311"/>
      <c r="CU53" s="1311"/>
      <c r="CV53" s="1311">
        <v>66.5</v>
      </c>
      <c r="CW53" s="1311"/>
      <c r="CX53" s="1311"/>
      <c r="CY53" s="1311"/>
      <c r="CZ53" s="1311"/>
      <c r="DA53" s="1311"/>
      <c r="DB53" s="1311"/>
      <c r="DC53" s="1311"/>
    </row>
    <row r="54" spans="1:109">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c r="A55" s="405"/>
      <c r="B55" s="397"/>
      <c r="G55" s="1317"/>
      <c r="H55" s="1317"/>
      <c r="I55" s="1317"/>
      <c r="J55" s="1317"/>
      <c r="K55" s="1318"/>
      <c r="L55" s="1318"/>
      <c r="M55" s="1318"/>
      <c r="N55" s="1318"/>
      <c r="AN55" s="1316" t="s">
        <v>601</v>
      </c>
      <c r="AO55" s="1316"/>
      <c r="AP55" s="1316"/>
      <c r="AQ55" s="1316"/>
      <c r="AR55" s="1316"/>
      <c r="AS55" s="1316"/>
      <c r="AT55" s="1316"/>
      <c r="AU55" s="1316"/>
      <c r="AV55" s="1316"/>
      <c r="AW55" s="1316"/>
      <c r="AX55" s="1316"/>
      <c r="AY55" s="1316"/>
      <c r="AZ55" s="1316"/>
      <c r="BA55" s="1316"/>
      <c r="BB55" s="1314" t="s">
        <v>599</v>
      </c>
      <c r="BC55" s="1314"/>
      <c r="BD55" s="1314"/>
      <c r="BE55" s="1314"/>
      <c r="BF55" s="1314"/>
      <c r="BG55" s="1314"/>
      <c r="BH55" s="1314"/>
      <c r="BI55" s="1314"/>
      <c r="BJ55" s="1314"/>
      <c r="BK55" s="1314"/>
      <c r="BL55" s="1314"/>
      <c r="BM55" s="1314"/>
      <c r="BN55" s="1314"/>
      <c r="BO55" s="1314"/>
      <c r="BP55" s="1311">
        <v>32.9</v>
      </c>
      <c r="BQ55" s="1311"/>
      <c r="BR55" s="1311"/>
      <c r="BS55" s="1311"/>
      <c r="BT55" s="1311"/>
      <c r="BU55" s="1311"/>
      <c r="BV55" s="1311"/>
      <c r="BW55" s="1311"/>
      <c r="BX55" s="1323"/>
      <c r="BY55" s="1311"/>
      <c r="BZ55" s="1311"/>
      <c r="CA55" s="1311"/>
      <c r="CB55" s="1311"/>
      <c r="CC55" s="1311"/>
      <c r="CD55" s="1311"/>
      <c r="CE55" s="1311"/>
      <c r="CF55" s="1311">
        <v>20.5</v>
      </c>
      <c r="CG55" s="1311"/>
      <c r="CH55" s="1311"/>
      <c r="CI55" s="1311"/>
      <c r="CJ55" s="1311"/>
      <c r="CK55" s="1311"/>
      <c r="CL55" s="1311"/>
      <c r="CM55" s="1311"/>
      <c r="CN55" s="1311">
        <v>21.4</v>
      </c>
      <c r="CO55" s="1311"/>
      <c r="CP55" s="1311"/>
      <c r="CQ55" s="1311"/>
      <c r="CR55" s="1311"/>
      <c r="CS55" s="1311"/>
      <c r="CT55" s="1311"/>
      <c r="CU55" s="1311"/>
      <c r="CV55" s="1311">
        <v>12.8</v>
      </c>
      <c r="CW55" s="1311"/>
      <c r="CX55" s="1311"/>
      <c r="CY55" s="1311"/>
      <c r="CZ55" s="1311"/>
      <c r="DA55" s="1311"/>
      <c r="DB55" s="1311"/>
      <c r="DC55" s="1311"/>
    </row>
    <row r="56" spans="1:109">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600</v>
      </c>
      <c r="BC57" s="1314"/>
      <c r="BD57" s="1314"/>
      <c r="BE57" s="1314"/>
      <c r="BF57" s="1314"/>
      <c r="BG57" s="1314"/>
      <c r="BH57" s="1314"/>
      <c r="BI57" s="1314"/>
      <c r="BJ57" s="1314"/>
      <c r="BK57" s="1314"/>
      <c r="BL57" s="1314"/>
      <c r="BM57" s="1314"/>
      <c r="BN57" s="1314"/>
      <c r="BO57" s="1314"/>
      <c r="BP57" s="1311">
        <v>57</v>
      </c>
      <c r="BQ57" s="1311"/>
      <c r="BR57" s="1311"/>
      <c r="BS57" s="1311"/>
      <c r="BT57" s="1311"/>
      <c r="BU57" s="1311"/>
      <c r="BV57" s="1311"/>
      <c r="BW57" s="1311"/>
      <c r="BX57" s="1323"/>
      <c r="BY57" s="1311"/>
      <c r="BZ57" s="1311"/>
      <c r="CA57" s="1311"/>
      <c r="CB57" s="1311"/>
      <c r="CC57" s="1311"/>
      <c r="CD57" s="1311"/>
      <c r="CE57" s="1311"/>
      <c r="CF57" s="1311">
        <v>60</v>
      </c>
      <c r="CG57" s="1311"/>
      <c r="CH57" s="1311"/>
      <c r="CI57" s="1311"/>
      <c r="CJ57" s="1311"/>
      <c r="CK57" s="1311"/>
      <c r="CL57" s="1311"/>
      <c r="CM57" s="1311"/>
      <c r="CN57" s="1311">
        <v>60.3</v>
      </c>
      <c r="CO57" s="1311"/>
      <c r="CP57" s="1311"/>
      <c r="CQ57" s="1311"/>
      <c r="CR57" s="1311"/>
      <c r="CS57" s="1311"/>
      <c r="CT57" s="1311"/>
      <c r="CU57" s="1311"/>
      <c r="CV57" s="1311">
        <v>61</v>
      </c>
      <c r="CW57" s="1311"/>
      <c r="CX57" s="1311"/>
      <c r="CY57" s="1311"/>
      <c r="CZ57" s="1311"/>
      <c r="DA57" s="1311"/>
      <c r="DB57" s="1311"/>
      <c r="DC57" s="1311"/>
      <c r="DD57" s="410"/>
      <c r="DE57" s="409"/>
    </row>
    <row r="58" spans="1:109" s="405" customFormat="1">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602</v>
      </c>
    </row>
    <row r="64" spans="1:109">
      <c r="B64" s="397"/>
      <c r="G64" s="404"/>
      <c r="I64" s="417"/>
      <c r="J64" s="417"/>
      <c r="K64" s="417"/>
      <c r="L64" s="417"/>
      <c r="M64" s="417"/>
      <c r="N64" s="418"/>
      <c r="AM64" s="404"/>
      <c r="AN64" s="404" t="s">
        <v>595</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5" customHeight="1">
      <c r="B65" s="397"/>
      <c r="AN65" s="1324" t="s">
        <v>603</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c r="B66" s="397"/>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c r="B67" s="397"/>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c r="B68" s="397"/>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c r="B69" s="397"/>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597</v>
      </c>
    </row>
    <row r="72" spans="2:107">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560</v>
      </c>
      <c r="BQ72" s="1316"/>
      <c r="BR72" s="1316"/>
      <c r="BS72" s="1316"/>
      <c r="BT72" s="1316"/>
      <c r="BU72" s="1316"/>
      <c r="BV72" s="1316"/>
      <c r="BW72" s="1316"/>
      <c r="BX72" s="1316" t="s">
        <v>561</v>
      </c>
      <c r="BY72" s="1316"/>
      <c r="BZ72" s="1316"/>
      <c r="CA72" s="1316"/>
      <c r="CB72" s="1316"/>
      <c r="CC72" s="1316"/>
      <c r="CD72" s="1316"/>
      <c r="CE72" s="1316"/>
      <c r="CF72" s="1316" t="s">
        <v>562</v>
      </c>
      <c r="CG72" s="1316"/>
      <c r="CH72" s="1316"/>
      <c r="CI72" s="1316"/>
      <c r="CJ72" s="1316"/>
      <c r="CK72" s="1316"/>
      <c r="CL72" s="1316"/>
      <c r="CM72" s="1316"/>
      <c r="CN72" s="1316" t="s">
        <v>563</v>
      </c>
      <c r="CO72" s="1316"/>
      <c r="CP72" s="1316"/>
      <c r="CQ72" s="1316"/>
      <c r="CR72" s="1316"/>
      <c r="CS72" s="1316"/>
      <c r="CT72" s="1316"/>
      <c r="CU72" s="1316"/>
      <c r="CV72" s="1316" t="s">
        <v>564</v>
      </c>
      <c r="CW72" s="1316"/>
      <c r="CX72" s="1316"/>
      <c r="CY72" s="1316"/>
      <c r="CZ72" s="1316"/>
      <c r="DA72" s="1316"/>
      <c r="DB72" s="1316"/>
      <c r="DC72" s="1316"/>
    </row>
    <row r="73" spans="2:107">
      <c r="B73" s="397"/>
      <c r="G73" s="1319"/>
      <c r="H73" s="1319"/>
      <c r="I73" s="1319"/>
      <c r="J73" s="1319"/>
      <c r="K73" s="1315"/>
      <c r="L73" s="1315"/>
      <c r="M73" s="1315"/>
      <c r="N73" s="1315"/>
      <c r="AM73" s="406"/>
      <c r="AN73" s="1314" t="s">
        <v>598</v>
      </c>
      <c r="AO73" s="1314"/>
      <c r="AP73" s="1314"/>
      <c r="AQ73" s="1314"/>
      <c r="AR73" s="1314"/>
      <c r="AS73" s="1314"/>
      <c r="AT73" s="1314"/>
      <c r="AU73" s="1314"/>
      <c r="AV73" s="1314"/>
      <c r="AW73" s="1314"/>
      <c r="AX73" s="1314"/>
      <c r="AY73" s="1314"/>
      <c r="AZ73" s="1314"/>
      <c r="BA73" s="1314"/>
      <c r="BB73" s="1314" t="s">
        <v>599</v>
      </c>
      <c r="BC73" s="1314"/>
      <c r="BD73" s="1314"/>
      <c r="BE73" s="1314"/>
      <c r="BF73" s="1314"/>
      <c r="BG73" s="1314"/>
      <c r="BH73" s="1314"/>
      <c r="BI73" s="1314"/>
      <c r="BJ73" s="1314"/>
      <c r="BK73" s="1314"/>
      <c r="BL73" s="1314"/>
      <c r="BM73" s="1314"/>
      <c r="BN73" s="1314"/>
      <c r="BO73" s="1314"/>
      <c r="BP73" s="1311">
        <v>71.099999999999994</v>
      </c>
      <c r="BQ73" s="1311"/>
      <c r="BR73" s="1311"/>
      <c r="BS73" s="1311"/>
      <c r="BT73" s="1311"/>
      <c r="BU73" s="1311"/>
      <c r="BV73" s="1311"/>
      <c r="BW73" s="1311"/>
      <c r="BX73" s="1311">
        <v>78.099999999999994</v>
      </c>
      <c r="BY73" s="1311"/>
      <c r="BZ73" s="1311"/>
      <c r="CA73" s="1311"/>
      <c r="CB73" s="1311"/>
      <c r="CC73" s="1311"/>
      <c r="CD73" s="1311"/>
      <c r="CE73" s="1311"/>
      <c r="CF73" s="1311">
        <v>76.599999999999994</v>
      </c>
      <c r="CG73" s="1311"/>
      <c r="CH73" s="1311"/>
      <c r="CI73" s="1311"/>
      <c r="CJ73" s="1311"/>
      <c r="CK73" s="1311"/>
      <c r="CL73" s="1311"/>
      <c r="CM73" s="1311"/>
      <c r="CN73" s="1311">
        <v>77.2</v>
      </c>
      <c r="CO73" s="1311"/>
      <c r="CP73" s="1311"/>
      <c r="CQ73" s="1311"/>
      <c r="CR73" s="1311"/>
      <c r="CS73" s="1311"/>
      <c r="CT73" s="1311"/>
      <c r="CU73" s="1311"/>
      <c r="CV73" s="1311">
        <v>95.9</v>
      </c>
      <c r="CW73" s="1311"/>
      <c r="CX73" s="1311"/>
      <c r="CY73" s="1311"/>
      <c r="CZ73" s="1311"/>
      <c r="DA73" s="1311"/>
      <c r="DB73" s="1311"/>
      <c r="DC73" s="1311"/>
    </row>
    <row r="74" spans="2:107">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604</v>
      </c>
      <c r="BC75" s="1314"/>
      <c r="BD75" s="1314"/>
      <c r="BE75" s="1314"/>
      <c r="BF75" s="1314"/>
      <c r="BG75" s="1314"/>
      <c r="BH75" s="1314"/>
      <c r="BI75" s="1314"/>
      <c r="BJ75" s="1314"/>
      <c r="BK75" s="1314"/>
      <c r="BL75" s="1314"/>
      <c r="BM75" s="1314"/>
      <c r="BN75" s="1314"/>
      <c r="BO75" s="1314"/>
      <c r="BP75" s="1311">
        <v>7</v>
      </c>
      <c r="BQ75" s="1311"/>
      <c r="BR75" s="1311"/>
      <c r="BS75" s="1311"/>
      <c r="BT75" s="1311"/>
      <c r="BU75" s="1311"/>
      <c r="BV75" s="1311"/>
      <c r="BW75" s="1311"/>
      <c r="BX75" s="1311">
        <v>7.3</v>
      </c>
      <c r="BY75" s="1311"/>
      <c r="BZ75" s="1311"/>
      <c r="CA75" s="1311"/>
      <c r="CB75" s="1311"/>
      <c r="CC75" s="1311"/>
      <c r="CD75" s="1311"/>
      <c r="CE75" s="1311"/>
      <c r="CF75" s="1311">
        <v>7.4</v>
      </c>
      <c r="CG75" s="1311"/>
      <c r="CH75" s="1311"/>
      <c r="CI75" s="1311"/>
      <c r="CJ75" s="1311"/>
      <c r="CK75" s="1311"/>
      <c r="CL75" s="1311"/>
      <c r="CM75" s="1311"/>
      <c r="CN75" s="1311">
        <v>7.2</v>
      </c>
      <c r="CO75" s="1311"/>
      <c r="CP75" s="1311"/>
      <c r="CQ75" s="1311"/>
      <c r="CR75" s="1311"/>
      <c r="CS75" s="1311"/>
      <c r="CT75" s="1311"/>
      <c r="CU75" s="1311"/>
      <c r="CV75" s="1311">
        <v>7.1</v>
      </c>
      <c r="CW75" s="1311"/>
      <c r="CX75" s="1311"/>
      <c r="CY75" s="1311"/>
      <c r="CZ75" s="1311"/>
      <c r="DA75" s="1311"/>
      <c r="DB75" s="1311"/>
      <c r="DC75" s="1311"/>
    </row>
    <row r="76" spans="2:107">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c r="B77" s="397"/>
      <c r="G77" s="1317"/>
      <c r="H77" s="1317"/>
      <c r="I77" s="1317"/>
      <c r="J77" s="1317"/>
      <c r="K77" s="1315"/>
      <c r="L77" s="1315"/>
      <c r="M77" s="1315"/>
      <c r="N77" s="1315"/>
      <c r="AN77" s="1316" t="s">
        <v>601</v>
      </c>
      <c r="AO77" s="1316"/>
      <c r="AP77" s="1316"/>
      <c r="AQ77" s="1316"/>
      <c r="AR77" s="1316"/>
      <c r="AS77" s="1316"/>
      <c r="AT77" s="1316"/>
      <c r="AU77" s="1316"/>
      <c r="AV77" s="1316"/>
      <c r="AW77" s="1316"/>
      <c r="AX77" s="1316"/>
      <c r="AY77" s="1316"/>
      <c r="AZ77" s="1316"/>
      <c r="BA77" s="1316"/>
      <c r="BB77" s="1314" t="s">
        <v>599</v>
      </c>
      <c r="BC77" s="1314"/>
      <c r="BD77" s="1314"/>
      <c r="BE77" s="1314"/>
      <c r="BF77" s="1314"/>
      <c r="BG77" s="1314"/>
      <c r="BH77" s="1314"/>
      <c r="BI77" s="1314"/>
      <c r="BJ77" s="1314"/>
      <c r="BK77" s="1314"/>
      <c r="BL77" s="1314"/>
      <c r="BM77" s="1314"/>
      <c r="BN77" s="1314"/>
      <c r="BO77" s="1314"/>
      <c r="BP77" s="1311">
        <v>32.9</v>
      </c>
      <c r="BQ77" s="1311"/>
      <c r="BR77" s="1311"/>
      <c r="BS77" s="1311"/>
      <c r="BT77" s="1311"/>
      <c r="BU77" s="1311"/>
      <c r="BV77" s="1311"/>
      <c r="BW77" s="1311"/>
      <c r="BX77" s="1311">
        <v>28.5</v>
      </c>
      <c r="BY77" s="1311"/>
      <c r="BZ77" s="1311"/>
      <c r="CA77" s="1311"/>
      <c r="CB77" s="1311"/>
      <c r="CC77" s="1311"/>
      <c r="CD77" s="1311"/>
      <c r="CE77" s="1311"/>
      <c r="CF77" s="1311">
        <v>20.5</v>
      </c>
      <c r="CG77" s="1311"/>
      <c r="CH77" s="1311"/>
      <c r="CI77" s="1311"/>
      <c r="CJ77" s="1311"/>
      <c r="CK77" s="1311"/>
      <c r="CL77" s="1311"/>
      <c r="CM77" s="1311"/>
      <c r="CN77" s="1311">
        <v>21.4</v>
      </c>
      <c r="CO77" s="1311"/>
      <c r="CP77" s="1311"/>
      <c r="CQ77" s="1311"/>
      <c r="CR77" s="1311"/>
      <c r="CS77" s="1311"/>
      <c r="CT77" s="1311"/>
      <c r="CU77" s="1311"/>
      <c r="CV77" s="1311">
        <v>12.8</v>
      </c>
      <c r="CW77" s="1311"/>
      <c r="CX77" s="1311"/>
      <c r="CY77" s="1311"/>
      <c r="CZ77" s="1311"/>
      <c r="DA77" s="1311"/>
      <c r="DB77" s="1311"/>
      <c r="DC77" s="1311"/>
    </row>
    <row r="78" spans="2:107">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604</v>
      </c>
      <c r="BC79" s="1314"/>
      <c r="BD79" s="1314"/>
      <c r="BE79" s="1314"/>
      <c r="BF79" s="1314"/>
      <c r="BG79" s="1314"/>
      <c r="BH79" s="1314"/>
      <c r="BI79" s="1314"/>
      <c r="BJ79" s="1314"/>
      <c r="BK79" s="1314"/>
      <c r="BL79" s="1314"/>
      <c r="BM79" s="1314"/>
      <c r="BN79" s="1314"/>
      <c r="BO79" s="1314"/>
      <c r="BP79" s="1311">
        <v>8.1999999999999993</v>
      </c>
      <c r="BQ79" s="1311"/>
      <c r="BR79" s="1311"/>
      <c r="BS79" s="1311"/>
      <c r="BT79" s="1311"/>
      <c r="BU79" s="1311"/>
      <c r="BV79" s="1311"/>
      <c r="BW79" s="1311"/>
      <c r="BX79" s="1311">
        <v>8</v>
      </c>
      <c r="BY79" s="1311"/>
      <c r="BZ79" s="1311"/>
      <c r="CA79" s="1311"/>
      <c r="CB79" s="1311"/>
      <c r="CC79" s="1311"/>
      <c r="CD79" s="1311"/>
      <c r="CE79" s="1311"/>
      <c r="CF79" s="1311">
        <v>7.9</v>
      </c>
      <c r="CG79" s="1311"/>
      <c r="CH79" s="1311"/>
      <c r="CI79" s="1311"/>
      <c r="CJ79" s="1311"/>
      <c r="CK79" s="1311"/>
      <c r="CL79" s="1311"/>
      <c r="CM79" s="1311"/>
      <c r="CN79" s="1311">
        <v>7.7</v>
      </c>
      <c r="CO79" s="1311"/>
      <c r="CP79" s="1311"/>
      <c r="CQ79" s="1311"/>
      <c r="CR79" s="1311"/>
      <c r="CS79" s="1311"/>
      <c r="CT79" s="1311"/>
      <c r="CU79" s="1311"/>
      <c r="CV79" s="1311">
        <v>7.3</v>
      </c>
      <c r="CW79" s="1311"/>
      <c r="CX79" s="1311"/>
      <c r="CY79" s="1311"/>
      <c r="CZ79" s="1311"/>
      <c r="DA79" s="1311"/>
      <c r="DB79" s="1311"/>
      <c r="DC79" s="1311"/>
    </row>
    <row r="80" spans="2:107">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DvRPBfpEIhDtOITj0r7vHb2G3o+i5VwtrdWpphtpKnNPZdUdxZYTrhuG96IoS6vDX/s8Mw3Ut88Z21Ntg1bWWw==" saltValue="7j72oSmWKpuhOb5H8N3N6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10" zoomScaleNormal="100" zoomScaleSheetLayoutView="70" workbookViewId="0">
      <selection activeCell="AN65" sqref="AN65:DC69"/>
    </sheetView>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605</v>
      </c>
    </row>
  </sheetData>
  <sheetProtection algorithmName="SHA-512" hashValue="ZQ/Tr5DeTun/ihz1lSGDtyuEAw9FjxgKQsXt6tjO8TxQAGRMp90RY3vtQIFpQMH6PkOROlBigEjydh9bIXts/g==" saltValue="/nX/rCRxs+CqBICgG9HtC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0" zoomScaleNormal="100" zoomScaleSheetLayoutView="55" workbookViewId="0">
      <selection activeCell="AN65" sqref="AN65:DC69"/>
    </sheetView>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606</v>
      </c>
    </row>
  </sheetData>
  <sheetProtection algorithmName="SHA-512" hashValue="rVSJZjb0M47Ze1gbiH36ye2BPL1Kh6k1X08NXT3OH1tmKB1YFy3GO5J0BrSSxGuZFQl6Q8QTSplWGnmMS2jjmw==" saltValue="fOnwKHLVjuzC9Ghog5caE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557</v>
      </c>
      <c r="G2" s="157"/>
      <c r="H2" s="158"/>
    </row>
    <row r="3" spans="1:8">
      <c r="A3" s="154" t="s">
        <v>550</v>
      </c>
      <c r="B3" s="159"/>
      <c r="C3" s="160"/>
      <c r="D3" s="161">
        <v>151050</v>
      </c>
      <c r="E3" s="162"/>
      <c r="F3" s="163">
        <v>67293</v>
      </c>
      <c r="G3" s="164"/>
      <c r="H3" s="165"/>
    </row>
    <row r="4" spans="1:8">
      <c r="A4" s="166"/>
      <c r="B4" s="167"/>
      <c r="C4" s="168"/>
      <c r="D4" s="169">
        <v>111043</v>
      </c>
      <c r="E4" s="170"/>
      <c r="F4" s="171">
        <v>35076</v>
      </c>
      <c r="G4" s="172"/>
      <c r="H4" s="173"/>
    </row>
    <row r="5" spans="1:8">
      <c r="A5" s="154" t="s">
        <v>552</v>
      </c>
      <c r="B5" s="159"/>
      <c r="C5" s="160"/>
      <c r="D5" s="161">
        <v>126407</v>
      </c>
      <c r="E5" s="162"/>
      <c r="F5" s="163">
        <v>67343</v>
      </c>
      <c r="G5" s="164"/>
      <c r="H5" s="165"/>
    </row>
    <row r="6" spans="1:8">
      <c r="A6" s="166"/>
      <c r="B6" s="167"/>
      <c r="C6" s="168"/>
      <c r="D6" s="169">
        <v>70952</v>
      </c>
      <c r="E6" s="170"/>
      <c r="F6" s="171">
        <v>32865</v>
      </c>
      <c r="G6" s="172"/>
      <c r="H6" s="173"/>
    </row>
    <row r="7" spans="1:8">
      <c r="A7" s="154" t="s">
        <v>553</v>
      </c>
      <c r="B7" s="159"/>
      <c r="C7" s="160"/>
      <c r="D7" s="161">
        <v>55603</v>
      </c>
      <c r="E7" s="162"/>
      <c r="F7" s="163">
        <v>73475</v>
      </c>
      <c r="G7" s="164"/>
      <c r="H7" s="165"/>
    </row>
    <row r="8" spans="1:8">
      <c r="A8" s="166"/>
      <c r="B8" s="167"/>
      <c r="C8" s="168"/>
      <c r="D8" s="169">
        <v>32823</v>
      </c>
      <c r="E8" s="170"/>
      <c r="F8" s="171">
        <v>43072</v>
      </c>
      <c r="G8" s="172"/>
      <c r="H8" s="173"/>
    </row>
    <row r="9" spans="1:8">
      <c r="A9" s="154" t="s">
        <v>554</v>
      </c>
      <c r="B9" s="159"/>
      <c r="C9" s="160"/>
      <c r="D9" s="161">
        <v>127617</v>
      </c>
      <c r="E9" s="162"/>
      <c r="F9" s="163">
        <v>87464</v>
      </c>
      <c r="G9" s="164"/>
      <c r="H9" s="165"/>
    </row>
    <row r="10" spans="1:8">
      <c r="A10" s="166"/>
      <c r="B10" s="167"/>
      <c r="C10" s="168"/>
      <c r="D10" s="169">
        <v>69564</v>
      </c>
      <c r="E10" s="170"/>
      <c r="F10" s="171">
        <v>47479</v>
      </c>
      <c r="G10" s="172"/>
      <c r="H10" s="173"/>
    </row>
    <row r="11" spans="1:8">
      <c r="A11" s="154" t="s">
        <v>555</v>
      </c>
      <c r="B11" s="159"/>
      <c r="C11" s="160"/>
      <c r="D11" s="161">
        <v>209043</v>
      </c>
      <c r="E11" s="162"/>
      <c r="F11" s="163">
        <v>96248</v>
      </c>
      <c r="G11" s="164"/>
      <c r="H11" s="165"/>
    </row>
    <row r="12" spans="1:8">
      <c r="A12" s="166"/>
      <c r="B12" s="167"/>
      <c r="C12" s="174"/>
      <c r="D12" s="169">
        <v>158704</v>
      </c>
      <c r="E12" s="170"/>
      <c r="F12" s="171">
        <v>55768</v>
      </c>
      <c r="G12" s="172"/>
      <c r="H12" s="173"/>
    </row>
    <row r="13" spans="1:8">
      <c r="A13" s="154"/>
      <c r="B13" s="159"/>
      <c r="C13" s="175"/>
      <c r="D13" s="176">
        <v>133944</v>
      </c>
      <c r="E13" s="177"/>
      <c r="F13" s="178">
        <v>78365</v>
      </c>
      <c r="G13" s="179"/>
      <c r="H13" s="165"/>
    </row>
    <row r="14" spans="1:8">
      <c r="A14" s="166"/>
      <c r="B14" s="167"/>
      <c r="C14" s="168"/>
      <c r="D14" s="169">
        <v>88617</v>
      </c>
      <c r="E14" s="170"/>
      <c r="F14" s="171">
        <v>42852</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5.89</v>
      </c>
      <c r="C19" s="180">
        <f>ROUND(VALUE(SUBSTITUTE(実質収支比率等に係る経年分析!G$48,"▲","-")),2)</f>
        <v>4.4800000000000004</v>
      </c>
      <c r="D19" s="180">
        <f>ROUND(VALUE(SUBSTITUTE(実質収支比率等に係る経年分析!H$48,"▲","-")),2)</f>
        <v>5.2</v>
      </c>
      <c r="E19" s="180">
        <f>ROUND(VALUE(SUBSTITUTE(実質収支比率等に係る経年分析!I$48,"▲","-")),2)</f>
        <v>6.63</v>
      </c>
      <c r="F19" s="180">
        <f>ROUND(VALUE(SUBSTITUTE(実質収支比率等に係る経年分析!J$48,"▲","-")),2)</f>
        <v>4.8099999999999996</v>
      </c>
    </row>
    <row r="20" spans="1:11">
      <c r="A20" s="180" t="s">
        <v>55</v>
      </c>
      <c r="B20" s="180">
        <f>ROUND(VALUE(SUBSTITUTE(実質収支比率等に係る経年分析!F$47,"▲","-")),2)</f>
        <v>18.16</v>
      </c>
      <c r="C20" s="180">
        <f>ROUND(VALUE(SUBSTITUTE(実質収支比率等に係る経年分析!G$47,"▲","-")),2)</f>
        <v>16.97</v>
      </c>
      <c r="D20" s="180">
        <f>ROUND(VALUE(SUBSTITUTE(実質収支比率等に係る経年分析!H$47,"▲","-")),2)</f>
        <v>13.16</v>
      </c>
      <c r="E20" s="180">
        <f>ROUND(VALUE(SUBSTITUTE(実質収支比率等に係る経年分析!I$47,"▲","-")),2)</f>
        <v>11.76</v>
      </c>
      <c r="F20" s="180">
        <f>ROUND(VALUE(SUBSTITUTE(実質収支比率等に係る経年分析!J$47,"▲","-")),2)</f>
        <v>17.55</v>
      </c>
    </row>
    <row r="21" spans="1:11">
      <c r="A21" s="180" t="s">
        <v>56</v>
      </c>
      <c r="B21" s="180">
        <f>IF(ISNUMBER(VALUE(SUBSTITUTE(実質収支比率等に係る経年分析!F$49,"▲","-"))),ROUND(VALUE(SUBSTITUTE(実質収支比率等に係る経年分析!F$49,"▲","-")),2),NA())</f>
        <v>-1.59</v>
      </c>
      <c r="C21" s="180">
        <f>IF(ISNUMBER(VALUE(SUBSTITUTE(実質収支比率等に係る経年分析!G$49,"▲","-"))),ROUND(VALUE(SUBSTITUTE(実質収支比率等に係る経年分析!G$49,"▲","-")),2),NA())</f>
        <v>-2.37</v>
      </c>
      <c r="D21" s="180">
        <f>IF(ISNUMBER(VALUE(SUBSTITUTE(実質収支比率等に係る経年分析!H$49,"▲","-"))),ROUND(VALUE(SUBSTITUTE(実質収支比率等に係る経年分析!H$49,"▲","-")),2),NA())</f>
        <v>-3.03</v>
      </c>
      <c r="E21" s="180">
        <f>IF(ISNUMBER(VALUE(SUBSTITUTE(実質収支比率等に係る経年分析!I$49,"▲","-"))),ROUND(VALUE(SUBSTITUTE(実質収支比率等に係る経年分析!I$49,"▲","-")),2),NA())</f>
        <v>7.0000000000000007E-2</v>
      </c>
      <c r="F21" s="180">
        <f>IF(ISNUMBER(VALUE(SUBSTITUTE(実質収支比率等に係る経年分析!J$49,"▲","-"))),ROUND(VALUE(SUBSTITUTE(実質収支比率等に係る経年分析!J$49,"▲","-")),2),NA())</f>
        <v>4.74</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str">
        <f>IF(連結実質赤字比率に係る赤字・黒字の構成分析!C$40="",NA(),連結実質赤字比率に係る赤字・黒字の構成分析!C$40)</f>
        <v>介護保険サービス事業特別会計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公共下水道事業特別会計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c r="A32" s="181" t="str">
        <f>IF(連結実質赤字比率に係る赤字・黒字の構成分析!C$38="",NA(),連結実質赤字比率に係る赤字・黒字の構成分析!C$38)</f>
        <v>後期高齢者医療事業特別会計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0.12</v>
      </c>
    </row>
    <row r="33" spans="1:16">
      <c r="A33" s="181" t="str">
        <f>IF(連結実質赤字比率に係る赤字・黒字の構成分析!C$37="",NA(),連結実質赤字比率に係る赤字・黒字の構成分析!C$37)</f>
        <v>地方卸売市場事業特別会計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0.12</v>
      </c>
    </row>
    <row r="34" spans="1:16">
      <c r="A34" s="181" t="str">
        <f>IF(連結実質赤字比率に係る赤字・黒字の構成分析!C$36="",NA(),連結実質赤字比率に係る赤字・黒字の構成分析!C$36)</f>
        <v>国民健康保険事業特別会計</v>
      </c>
      <c r="B34" s="181">
        <f>IF(ROUND(VALUE(SUBSTITUTE(連結実質赤字比率に係る赤字・黒字の構成分析!F$36,"▲", "-")), 2) &lt; 0, ABS(ROUND(VALUE(SUBSTITUTE(連結実質赤字比率に係る赤字・黒字の構成分析!F$36,"▲", "-")), 2)), NA())</f>
        <v>0.18</v>
      </c>
      <c r="C34" s="181" t="e">
        <f>IF(ROUND(VALUE(SUBSTITUTE(連結実質赤字比率に係る赤字・黒字の構成分析!F$36,"▲", "-")), 2) &gt;= 0, ABS(ROUND(VALUE(SUBSTITUTE(連結実質赤字比率に係る赤字・黒字の構成分析!F$36,"▲", "-")), 2)), NA())</f>
        <v>#N/A</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0.46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0.16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1.24</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4.58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6.73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4.91</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6.17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6.48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6.39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7.41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6.05</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712</v>
      </c>
      <c r="E42" s="182"/>
      <c r="F42" s="182"/>
      <c r="G42" s="182">
        <f>'実質公債費比率（分子）の構造'!L$52</f>
        <v>693</v>
      </c>
      <c r="H42" s="182"/>
      <c r="I42" s="182"/>
      <c r="J42" s="182">
        <f>'実質公債費比率（分子）の構造'!M$52</f>
        <v>674</v>
      </c>
      <c r="K42" s="182"/>
      <c r="L42" s="182"/>
      <c r="M42" s="182">
        <f>'実質公債費比率（分子）の構造'!N$52</f>
        <v>680</v>
      </c>
      <c r="N42" s="182"/>
      <c r="O42" s="182"/>
      <c r="P42" s="182">
        <f>'実質公債費比率（分子）の構造'!O$52</f>
        <v>676</v>
      </c>
    </row>
    <row r="43" spans="1:16">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c r="A44" s="182" t="s">
        <v>65</v>
      </c>
      <c r="B44" s="182">
        <f>'実質公債費比率（分子）の構造'!K$50</f>
        <v>33</v>
      </c>
      <c r="C44" s="182"/>
      <c r="D44" s="182"/>
      <c r="E44" s="182">
        <f>'実質公債費比率（分子）の構造'!L$50</f>
        <v>28</v>
      </c>
      <c r="F44" s="182"/>
      <c r="G44" s="182"/>
      <c r="H44" s="182">
        <f>'実質公債費比率（分子）の構造'!M$50</f>
        <v>18</v>
      </c>
      <c r="I44" s="182"/>
      <c r="J44" s="182"/>
      <c r="K44" s="182">
        <f>'実質公債費比率（分子）の構造'!N$50</f>
        <v>11</v>
      </c>
      <c r="L44" s="182"/>
      <c r="M44" s="182"/>
      <c r="N44" s="182">
        <f>'実質公債費比率（分子）の構造'!O$50</f>
        <v>11</v>
      </c>
      <c r="O44" s="182"/>
      <c r="P44" s="182"/>
    </row>
    <row r="45" spans="1:16">
      <c r="A45" s="182" t="s">
        <v>66</v>
      </c>
      <c r="B45" s="182">
        <f>'実質公債費比率（分子）の構造'!K$49</f>
        <v>17</v>
      </c>
      <c r="C45" s="182"/>
      <c r="D45" s="182"/>
      <c r="E45" s="182">
        <f>'実質公債費比率（分子）の構造'!L$49</f>
        <v>21</v>
      </c>
      <c r="F45" s="182"/>
      <c r="G45" s="182"/>
      <c r="H45" s="182">
        <f>'実質公債費比率（分子）の構造'!M$49</f>
        <v>21</v>
      </c>
      <c r="I45" s="182"/>
      <c r="J45" s="182"/>
      <c r="K45" s="182">
        <f>'実質公債費比率（分子）の構造'!N$49</f>
        <v>21</v>
      </c>
      <c r="L45" s="182"/>
      <c r="M45" s="182"/>
      <c r="N45" s="182">
        <f>'実質公債費比率（分子）の構造'!O$49</f>
        <v>26</v>
      </c>
      <c r="O45" s="182"/>
      <c r="P45" s="182"/>
    </row>
    <row r="46" spans="1:16">
      <c r="A46" s="182" t="s">
        <v>67</v>
      </c>
      <c r="B46" s="182">
        <f>'実質公債費比率（分子）の構造'!K$48</f>
        <v>229</v>
      </c>
      <c r="C46" s="182"/>
      <c r="D46" s="182"/>
      <c r="E46" s="182">
        <f>'実質公債費比率（分子）の構造'!L$48</f>
        <v>269</v>
      </c>
      <c r="F46" s="182"/>
      <c r="G46" s="182"/>
      <c r="H46" s="182">
        <f>'実質公債費比率（分子）の構造'!M$48</f>
        <v>267</v>
      </c>
      <c r="I46" s="182"/>
      <c r="J46" s="182"/>
      <c r="K46" s="182">
        <f>'実質公債費比率（分子）の構造'!N$48</f>
        <v>251</v>
      </c>
      <c r="L46" s="182"/>
      <c r="M46" s="182"/>
      <c r="N46" s="182">
        <f>'実質公債費比率（分子）の構造'!O$48</f>
        <v>272</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745</v>
      </c>
      <c r="C49" s="182"/>
      <c r="D49" s="182"/>
      <c r="E49" s="182">
        <f>'実質公債費比率（分子）の構造'!L$45</f>
        <v>716</v>
      </c>
      <c r="F49" s="182"/>
      <c r="G49" s="182"/>
      <c r="H49" s="182">
        <f>'実質公債費比率（分子）の構造'!M$45</f>
        <v>691</v>
      </c>
      <c r="I49" s="182"/>
      <c r="J49" s="182"/>
      <c r="K49" s="182">
        <f>'実質公債費比率（分子）の構造'!N$45</f>
        <v>684</v>
      </c>
      <c r="L49" s="182"/>
      <c r="M49" s="182"/>
      <c r="N49" s="182">
        <f>'実質公債費比率（分子）の構造'!O$45</f>
        <v>721</v>
      </c>
      <c r="O49" s="182"/>
      <c r="P49" s="182"/>
    </row>
    <row r="50" spans="1:16">
      <c r="A50" s="182" t="s">
        <v>71</v>
      </c>
      <c r="B50" s="182" t="e">
        <f>NA()</f>
        <v>#N/A</v>
      </c>
      <c r="C50" s="182">
        <f>IF(ISNUMBER('実質公債費比率（分子）の構造'!K$53),'実質公債費比率（分子）の構造'!K$53,NA())</f>
        <v>312</v>
      </c>
      <c r="D50" s="182" t="e">
        <f>NA()</f>
        <v>#N/A</v>
      </c>
      <c r="E50" s="182" t="e">
        <f>NA()</f>
        <v>#N/A</v>
      </c>
      <c r="F50" s="182">
        <f>IF(ISNUMBER('実質公債費比率（分子）の構造'!L$53),'実質公債費比率（分子）の構造'!L$53,NA())</f>
        <v>341</v>
      </c>
      <c r="G50" s="182" t="e">
        <f>NA()</f>
        <v>#N/A</v>
      </c>
      <c r="H50" s="182" t="e">
        <f>NA()</f>
        <v>#N/A</v>
      </c>
      <c r="I50" s="182">
        <f>IF(ISNUMBER('実質公債費比率（分子）の構造'!M$53),'実質公債費比率（分子）の構造'!M$53,NA())</f>
        <v>323</v>
      </c>
      <c r="J50" s="182" t="e">
        <f>NA()</f>
        <v>#N/A</v>
      </c>
      <c r="K50" s="182" t="e">
        <f>NA()</f>
        <v>#N/A</v>
      </c>
      <c r="L50" s="182">
        <f>IF(ISNUMBER('実質公債費比率（分子）の構造'!N$53),'実質公債費比率（分子）の構造'!N$53,NA())</f>
        <v>287</v>
      </c>
      <c r="M50" s="182" t="e">
        <f>NA()</f>
        <v>#N/A</v>
      </c>
      <c r="N50" s="182" t="e">
        <f>NA()</f>
        <v>#N/A</v>
      </c>
      <c r="O50" s="182">
        <f>IF(ISNUMBER('実質公債費比率（分子）の構造'!O$53),'実質公債費比率（分子）の構造'!O$53,NA())</f>
        <v>354</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6458</v>
      </c>
      <c r="E56" s="181"/>
      <c r="F56" s="181"/>
      <c r="G56" s="181">
        <f>'将来負担比率（分子）の構造'!J$52</f>
        <v>6574</v>
      </c>
      <c r="H56" s="181"/>
      <c r="I56" s="181"/>
      <c r="J56" s="181">
        <f>'将来負担比率（分子）の構造'!K$52</f>
        <v>6387</v>
      </c>
      <c r="K56" s="181"/>
      <c r="L56" s="181"/>
      <c r="M56" s="181">
        <f>'将来負担比率（分子）の構造'!L$52</f>
        <v>6406</v>
      </c>
      <c r="N56" s="181"/>
      <c r="O56" s="181"/>
      <c r="P56" s="181">
        <f>'将来負担比率（分子）の構造'!M$52</f>
        <v>6681</v>
      </c>
    </row>
    <row r="57" spans="1:16">
      <c r="A57" s="181" t="s">
        <v>42</v>
      </c>
      <c r="B57" s="181"/>
      <c r="C57" s="181"/>
      <c r="D57" s="181">
        <f>'将来負担比率（分子）の構造'!I$51</f>
        <v>1491</v>
      </c>
      <c r="E57" s="181"/>
      <c r="F57" s="181"/>
      <c r="G57" s="181">
        <f>'将来負担比率（分子）の構造'!J$51</f>
        <v>1397</v>
      </c>
      <c r="H57" s="181"/>
      <c r="I57" s="181"/>
      <c r="J57" s="181">
        <f>'将来負担比率（分子）の構造'!K$51</f>
        <v>1397</v>
      </c>
      <c r="K57" s="181"/>
      <c r="L57" s="181"/>
      <c r="M57" s="181">
        <f>'将来負担比率（分子）の構造'!L$51</f>
        <v>1425</v>
      </c>
      <c r="N57" s="181"/>
      <c r="O57" s="181"/>
      <c r="P57" s="181">
        <f>'将来負担比率（分子）の構造'!M$51</f>
        <v>1332</v>
      </c>
    </row>
    <row r="58" spans="1:16">
      <c r="A58" s="181" t="s">
        <v>41</v>
      </c>
      <c r="B58" s="181"/>
      <c r="C58" s="181"/>
      <c r="D58" s="181">
        <f>'将来負担比率（分子）の構造'!I$50</f>
        <v>1651</v>
      </c>
      <c r="E58" s="181"/>
      <c r="F58" s="181"/>
      <c r="G58" s="181">
        <f>'将来負担比率（分子）の構造'!J$50</f>
        <v>1663</v>
      </c>
      <c r="H58" s="181"/>
      <c r="I58" s="181"/>
      <c r="J58" s="181">
        <f>'将来負担比率（分子）の構造'!K$50</f>
        <v>1503</v>
      </c>
      <c r="K58" s="181"/>
      <c r="L58" s="181"/>
      <c r="M58" s="181">
        <f>'将来負担比率（分子）の構造'!L$50</f>
        <v>1785</v>
      </c>
      <c r="N58" s="181"/>
      <c r="O58" s="181"/>
      <c r="P58" s="181">
        <f>'将来負担比率（分子）の構造'!M$50</f>
        <v>2061</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1470</v>
      </c>
      <c r="C62" s="181"/>
      <c r="D62" s="181"/>
      <c r="E62" s="181">
        <f>'将来負担比率（分子）の構造'!J$45</f>
        <v>1427</v>
      </c>
      <c r="F62" s="181"/>
      <c r="G62" s="181"/>
      <c r="H62" s="181">
        <f>'将来負担比率（分子）の構造'!K$45</f>
        <v>1385</v>
      </c>
      <c r="I62" s="181"/>
      <c r="J62" s="181"/>
      <c r="K62" s="181">
        <f>'将来負担比率（分子）の構造'!L$45</f>
        <v>1366</v>
      </c>
      <c r="L62" s="181"/>
      <c r="M62" s="181"/>
      <c r="N62" s="181">
        <f>'将来負担比率（分子）の構造'!M$45</f>
        <v>1327</v>
      </c>
      <c r="O62" s="181"/>
      <c r="P62" s="181"/>
    </row>
    <row r="63" spans="1:16">
      <c r="A63" s="181" t="s">
        <v>34</v>
      </c>
      <c r="B63" s="181">
        <f>'将来負担比率（分子）の構造'!I$44</f>
        <v>128</v>
      </c>
      <c r="C63" s="181"/>
      <c r="D63" s="181"/>
      <c r="E63" s="181">
        <f>'将来負担比率（分子）の構造'!J$44</f>
        <v>107</v>
      </c>
      <c r="F63" s="181"/>
      <c r="G63" s="181"/>
      <c r="H63" s="181">
        <f>'将来負担比率（分子）の構造'!K$44</f>
        <v>116</v>
      </c>
      <c r="I63" s="181"/>
      <c r="J63" s="181"/>
      <c r="K63" s="181">
        <f>'将来負担比率（分子）の構造'!L$44</f>
        <v>95</v>
      </c>
      <c r="L63" s="181"/>
      <c r="M63" s="181"/>
      <c r="N63" s="181">
        <f>'将来負担比率（分子）の構造'!M$44</f>
        <v>70</v>
      </c>
      <c r="O63" s="181"/>
      <c r="P63" s="181"/>
    </row>
    <row r="64" spans="1:16">
      <c r="A64" s="181" t="s">
        <v>33</v>
      </c>
      <c r="B64" s="181">
        <f>'将来負担比率（分子）の構造'!I$43</f>
        <v>2951</v>
      </c>
      <c r="C64" s="181"/>
      <c r="D64" s="181"/>
      <c r="E64" s="181">
        <f>'将来負担比率（分子）の構造'!J$43</f>
        <v>2756</v>
      </c>
      <c r="F64" s="181"/>
      <c r="G64" s="181"/>
      <c r="H64" s="181">
        <f>'将来負担比率（分子）の構造'!K$43</f>
        <v>2528</v>
      </c>
      <c r="I64" s="181"/>
      <c r="J64" s="181"/>
      <c r="K64" s="181">
        <f>'将来負担比率（分子）の構造'!L$43</f>
        <v>2516</v>
      </c>
      <c r="L64" s="181"/>
      <c r="M64" s="181"/>
      <c r="N64" s="181">
        <f>'将来負担比率（分子）の構造'!M$43</f>
        <v>2472</v>
      </c>
      <c r="O64" s="181"/>
      <c r="P64" s="181"/>
    </row>
    <row r="65" spans="1:16">
      <c r="A65" s="181" t="s">
        <v>32</v>
      </c>
      <c r="B65" s="181">
        <f>'将来負担比率（分子）の構造'!I$42</f>
        <v>90</v>
      </c>
      <c r="C65" s="181"/>
      <c r="D65" s="181"/>
      <c r="E65" s="181">
        <f>'将来負担比率（分子）の構造'!J$42</f>
        <v>59</v>
      </c>
      <c r="F65" s="181"/>
      <c r="G65" s="181"/>
      <c r="H65" s="181">
        <f>'将来負担比率（分子）の構造'!K$42</f>
        <v>37</v>
      </c>
      <c r="I65" s="181"/>
      <c r="J65" s="181"/>
      <c r="K65" s="181">
        <f>'将来負担比率（分子）の構造'!L$42</f>
        <v>25</v>
      </c>
      <c r="L65" s="181"/>
      <c r="M65" s="181"/>
      <c r="N65" s="181">
        <f>'将来負担比率（分子）の構造'!M$42</f>
        <v>13</v>
      </c>
      <c r="O65" s="181"/>
      <c r="P65" s="181"/>
    </row>
    <row r="66" spans="1:16">
      <c r="A66" s="181" t="s">
        <v>31</v>
      </c>
      <c r="B66" s="181">
        <f>'将来負担比率（分子）の構造'!I$41</f>
        <v>8030</v>
      </c>
      <c r="C66" s="181"/>
      <c r="D66" s="181"/>
      <c r="E66" s="181">
        <f>'将来負担比率（分子）の構造'!J$41</f>
        <v>8708</v>
      </c>
      <c r="F66" s="181"/>
      <c r="G66" s="181"/>
      <c r="H66" s="181">
        <f>'将来負担比率（分子）の構造'!K$41</f>
        <v>8600</v>
      </c>
      <c r="I66" s="181"/>
      <c r="J66" s="181"/>
      <c r="K66" s="181">
        <f>'将来負担比率（分子）の構造'!L$41</f>
        <v>9027</v>
      </c>
      <c r="L66" s="181"/>
      <c r="M66" s="181"/>
      <c r="N66" s="181">
        <f>'将来負担比率（分子）の構造'!M$41</f>
        <v>10642</v>
      </c>
      <c r="O66" s="181"/>
      <c r="P66" s="181"/>
    </row>
    <row r="67" spans="1:16">
      <c r="A67" s="181" t="s">
        <v>75</v>
      </c>
      <c r="B67" s="181" t="e">
        <f>NA()</f>
        <v>#N/A</v>
      </c>
      <c r="C67" s="181">
        <f>IF(ISNUMBER('将来負担比率（分子）の構造'!I$53), IF('将来負担比率（分子）の構造'!I$53 &lt; 0, 0, '将来負担比率（分子）の構造'!I$53), NA())</f>
        <v>3069</v>
      </c>
      <c r="D67" s="181" t="e">
        <f>NA()</f>
        <v>#N/A</v>
      </c>
      <c r="E67" s="181" t="e">
        <f>NA()</f>
        <v>#N/A</v>
      </c>
      <c r="F67" s="181">
        <f>IF(ISNUMBER('将来負担比率（分子）の構造'!J$53), IF('将来負担比率（分子）の構造'!J$53 &lt; 0, 0, '将来負担比率（分子）の構造'!J$53), NA())</f>
        <v>3424</v>
      </c>
      <c r="G67" s="181" t="e">
        <f>NA()</f>
        <v>#N/A</v>
      </c>
      <c r="H67" s="181" t="e">
        <f>NA()</f>
        <v>#N/A</v>
      </c>
      <c r="I67" s="181">
        <f>IF(ISNUMBER('将来負担比率（分子）の構造'!K$53), IF('将来負担比率（分子）の構造'!K$53 &lt; 0, 0, '将来負担比率（分子）の構造'!K$53), NA())</f>
        <v>3379</v>
      </c>
      <c r="J67" s="181" t="e">
        <f>NA()</f>
        <v>#N/A</v>
      </c>
      <c r="K67" s="181" t="e">
        <f>NA()</f>
        <v>#N/A</v>
      </c>
      <c r="L67" s="181">
        <f>IF(ISNUMBER('将来負担比率（分子）の構造'!L$53), IF('将来負担比率（分子）の構造'!L$53 &lt; 0, 0, '将来負担比率（分子）の構造'!L$53), NA())</f>
        <v>3414</v>
      </c>
      <c r="M67" s="181" t="e">
        <f>NA()</f>
        <v>#N/A</v>
      </c>
      <c r="N67" s="181" t="e">
        <f>NA()</f>
        <v>#N/A</v>
      </c>
      <c r="O67" s="181">
        <f>IF(ISNUMBER('将来負担比率（分子）の構造'!M$53), IF('将来負担比率（分子）の構造'!M$53 &lt; 0, 0, '将来負担比率（分子）の構造'!M$53), NA())</f>
        <v>4451</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650</v>
      </c>
      <c r="C72" s="185">
        <f>基金残高に係る経年分析!G55</f>
        <v>582</v>
      </c>
      <c r="D72" s="185">
        <f>基金残高に係る経年分析!H55</f>
        <v>907</v>
      </c>
    </row>
    <row r="73" spans="1:16">
      <c r="A73" s="184" t="s">
        <v>78</v>
      </c>
      <c r="B73" s="185">
        <f>基金残高に係る経年分析!F56</f>
        <v>3</v>
      </c>
      <c r="C73" s="185">
        <f>基金残高に係る経年分析!G56</f>
        <v>3</v>
      </c>
      <c r="D73" s="185">
        <f>基金残高に係る経年分析!H56</f>
        <v>3</v>
      </c>
    </row>
    <row r="74" spans="1:16">
      <c r="A74" s="184" t="s">
        <v>79</v>
      </c>
      <c r="B74" s="185">
        <f>基金残高に係る経年分析!F57</f>
        <v>710</v>
      </c>
      <c r="C74" s="185">
        <f>基金残高に係る経年分析!G57</f>
        <v>1049</v>
      </c>
      <c r="D74" s="185">
        <f>基金残高に係る経年分析!H57</f>
        <v>990</v>
      </c>
    </row>
  </sheetData>
  <sheetProtection algorithmName="SHA-512" hashValue="C3A+mxTnjUaN3mpHhovd2Dj3KxmlJYYXQN3MMpJBqsasm4HiH+4BPtxOj3iofVQ2Cc+X5srHR5C2Nh4Y3rkQBw==" saltValue="UqbMtn8lAmlYADvDdmP0V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木村 哲也</cp:lastModifiedBy>
  <cp:lastPrinted>2022-03-14T04:59:37Z</cp:lastPrinted>
  <dcterms:created xsi:type="dcterms:W3CDTF">2022-02-02T03:10:18Z</dcterms:created>
  <dcterms:modified xsi:type="dcterms:W3CDTF">2022-09-13T00:14:03Z</dcterms:modified>
  <cp:category/>
</cp:coreProperties>
</file>