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ndc02\倶知安町\総務課\●財政係\係長フォルダ（文書収受）\R02年度\20200819_【依頼】平成30年度財政状況資料集の作成について\【財政状況資料集】_014001_倶知安町_2018\"/>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C35" i="10"/>
  <c r="CO34" i="10"/>
  <c r="BW34" i="10"/>
  <c r="C34" i="10"/>
  <c r="U34" i="10" l="1"/>
  <c r="U35" i="10" s="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<sst xmlns="http://schemas.openxmlformats.org/spreadsheetml/2006/main" count="1101" uniqueCount="613">
  <si>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</si>
  <si>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</si>
  <si>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</si>
  <si>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</si>
  <si>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</si>
  <si>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</si>
  <si>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</si>
  <si>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</si>
  <si>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</si>
  <si>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</si>
  <si>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</si>
  <si>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</si>
  <si>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</si>
  <si>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</si>
  <si>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</si>
  <si>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</si>
  <si>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</si>
  <si>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</si>
  <si>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</si>
  <si>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</si>
  <si>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</si>
  <si>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</si>
  <si>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</si>
  <si>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</si>
  <si>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</si>
  <si>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</si>
  <si>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</si>
  <si>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</si>
  <si>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</si>
  <si>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</si>
  <si>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</si>
  <si>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</si>
  <si>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</si>
  <si>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</si>
  <si>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</si>
  <si>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</si>
  <si>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</si>
  <si>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</si>
  <si>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</si>
  <si>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</si>
  <si>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</si>
  <si>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</si>
  <si>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</si>
  <si>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</si>
  <si>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</si>
  <si>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</si>
  <si>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</si>
  <si>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</si>
  <si>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</si>
  <si>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</si>
  <si>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</si>
  <si>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(当該欄に積立額が多い上位５基金の基金名を入力して下さい(H30年度末現在))</t>
  </si>
  <si>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</si>
  <si>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</si>
  <si>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</si>
  <si>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</si>
  <si>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</si>
  <si>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</si>
  <si>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</si>
  <si>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</si>
  <si>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</si>
  <si>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</si>
  <si>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</si>
  <si>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</si>
  <si>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</si>
  <si>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</si>
  <si>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</si>
  <si>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</si>
  <si>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</si>
  <si>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</si>
  <si>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</si>
  <si>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</si>
  <si>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</si>
  <si>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</si>
  <si>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</si>
  <si>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</si>
  <si>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</si>
  <si>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</si>
  <si>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</si>
  <si>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</si>
  <si>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</si>
  <si>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</si>
  <si>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</si>
  <si>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</si>
  <si>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</si>
  <si>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</si>
  <si>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</si>
  <si>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</si>
  <si>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</si>
  <si>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</si>
  <si>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</si>
  <si>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</si>
  <si>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</si>
  <si>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</si>
  <si>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</si>
  <si>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</si>
  <si>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</si>
  <si>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</si>
  <si>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</si>
  <si>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倶知安町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</si>
  <si>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</si>
  <si>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</si>
  <si>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</si>
  <si>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</si>
  <si>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</si>
  <si>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</si>
  <si>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</si>
  <si>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</si>
  <si>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</si>
  <si>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</si>
  <si>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</si>
  <si>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</si>
  <si>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</si>
  <si>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</si>
  <si>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</si>
  <si>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</si>
  <si>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</si>
  <si>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</si>
  <si>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</si>
  <si>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</si>
  <si>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</si>
  <si>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</si>
  <si>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</si>
  <si>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</si>
  <si>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</si>
  <si>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</si>
  <si>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</si>
  <si>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</si>
  <si>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</si>
  <si>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</si>
  <si>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</si>
  <si>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</si>
  <si>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</si>
  <si>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</si>
  <si>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</si>
  <si>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</si>
  <si>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</si>
  <si>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</si>
  <si>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</si>
  <si>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</si>
  <si>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</si>
  <si>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</si>
  <si>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</si>
  <si>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</si>
  <si>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</si>
  <si>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</si>
  <si>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</si>
  <si>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</si>
  <si>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</si>
  <si>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</si>
  <si>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</si>
  <si>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</si>
  <si>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</si>
  <si>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</si>
  <si>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</si>
  <si>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</si>
  <si>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</si>
  <si>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</si>
  <si>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</si>
  <si>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</si>
  <si>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</si>
  <si>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</si>
  <si>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</si>
  <si>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</si>
  <si>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</si>
  <si>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</si>
  <si>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</si>
  <si>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</si>
  <si>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</si>
  <si>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</si>
  <si>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</si>
  <si>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</si>
  <si>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</si>
  <si>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</si>
  <si>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</si>
  <si>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</si>
  <si>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</si>
  <si>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</si>
  <si>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</si>
  <si>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</si>
  <si>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</si>
  <si>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</si>
  <si>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</si>
  <si>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</si>
  <si>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</si>
  <si>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</si>
  <si>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</si>
  <si>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</si>
  <si>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</si>
  <si>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</si>
  <si>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</si>
  <si>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</si>
  <si>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</si>
  <si>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</si>
  <si>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</si>
  <si>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</si>
  <si>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</si>
  <si>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</si>
  <si>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</si>
  <si>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</si>
  <si>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</si>
  <si>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</si>
  <si>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</si>
  <si>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</si>
  <si>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</si>
  <si>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</si>
  <si>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</si>
  <si>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</si>
  <si>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</si>
  <si>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</si>
  <si>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</si>
  <si>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</si>
  <si>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</si>
  <si>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</si>
  <si>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北海道倶知安町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</si>
  <si>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</si>
  <si>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</si>
  <si>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</si>
  <si>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</si>
  <si>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</si>
  <si>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</si>
  <si>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</si>
  <si>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</si>
  <si>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</si>
  <si>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</si>
  <si>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</si>
  <si>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</si>
  <si>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</si>
  <si>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</si>
  <si>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</si>
  <si>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</si>
  <si>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</si>
  <si>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</si>
  <si>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</si>
  <si>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</si>
  <si>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</si>
  <si>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</si>
  <si>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</si>
  <si>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</si>
  <si>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</si>
  <si>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</si>
  <si>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</si>
  <si>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</si>
  <si>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</si>
  <si>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</si>
  <si>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</si>
  <si>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</si>
  <si>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</si>
  <si>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</si>
  <si>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</si>
  <si>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</si>
  <si>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</si>
  <si>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</si>
  <si>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</si>
  <si>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</si>
  <si>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</si>
  <si>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</si>
  <si>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</si>
  <si>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</si>
  <si>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</si>
  <si>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</si>
  <si>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</si>
  <si>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</si>
  <si>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</si>
  <si>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</si>
  <si>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</si>
  <si>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</si>
  <si>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</si>
  <si>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</si>
  <si>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</si>
  <si>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</si>
  <si>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</si>
  <si>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</si>
  <si>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</si>
  <si>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</si>
  <si>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</si>
  <si>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</si>
  <si>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</si>
  <si>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</si>
  <si>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</si>
  <si>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</si>
  <si>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</si>
  <si>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</si>
  <si>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</si>
  <si>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</si>
  <si>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</si>
  <si>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</si>
  <si>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</si>
  <si>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</si>
  <si>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</si>
  <si>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</si>
  <si>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</si>
  <si>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</si>
  <si>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</si>
  <si>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</si>
  <si>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</si>
  <si>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</si>
  <si>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</si>
  <si>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</si>
  <si>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</si>
  <si>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</si>
  <si>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</si>
  <si>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</si>
  <si>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</si>
  <si>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</si>
  <si>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</si>
  <si>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</si>
  <si>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</si>
  <si>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</si>
  <si>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</si>
  <si>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</si>
  <si>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</si>
  <si>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</si>
  <si>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</si>
  <si>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</si>
  <si>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</si>
  <si>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</si>
  <si>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</si>
  <si>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</si>
  <si>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</si>
  <si>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</si>
  <si>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</si>
  <si>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</si>
  <si>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</si>
  <si>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</si>
  <si>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</si>
  <si>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</si>
  <si>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</si>
  <si>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</si>
  <si>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</si>
  <si>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</si>
  <si>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</si>
  <si>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</si>
  <si>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</si>
  <si>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</si>
  <si>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</si>
  <si>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</si>
  <si>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</si>
  <si>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</si>
  <si>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介護サービス</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</si>
  <si>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</si>
  <si>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</si>
  <si>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</si>
  <si>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</si>
  <si>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</si>
  <si>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</si>
  <si>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</si>
  <si>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</si>
  <si>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</si>
  <si>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</si>
  <si>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</si>
  <si>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</si>
  <si>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</si>
  <si>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</si>
  <si>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</si>
  <si>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</si>
  <si>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</si>
  <si>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</si>
  <si>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</si>
  <si>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</si>
  <si>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</si>
  <si>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</si>
  <si>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</si>
  <si>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</si>
  <si>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</si>
  <si>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北海道倶知安町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</si>
  <si>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</si>
  <si>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</si>
  <si>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</si>
  <si>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</si>
  <si>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</si>
  <si>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</si>
  <si>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</si>
  <si>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</si>
  <si>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</si>
  <si>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</si>
  <si>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</si>
  <si>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</si>
  <si>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</si>
  <si>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</si>
  <si>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</si>
  <si>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</si>
  <si>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</si>
  <si>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</si>
  <si>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</si>
  <si>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</si>
  <si>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</si>
  <si>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</si>
  <si>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</si>
  <si>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</si>
  <si>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</si>
  <si>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</si>
  <si>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</si>
  <si>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</si>
  <si>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</si>
  <si>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</si>
  <si>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</si>
  <si>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</si>
  <si>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</si>
  <si>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</si>
  <si>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</si>
  <si>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</si>
  <si>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介護保険サービス事業特別会計</t>
    <phoneticPr fontId="5"/>
  </si>
  <si>
    <t>水道事業会計</t>
    <phoneticPr fontId="5"/>
  </si>
  <si>
    <t>法適用企業</t>
    <phoneticPr fontId="5"/>
  </si>
  <si>
    <t>公共下水道事業特別会計</t>
    <phoneticPr fontId="5"/>
  </si>
  <si>
    <t>法非適用企業</t>
    <phoneticPr fontId="5"/>
  </si>
  <si>
    <t>地方卸売市場事業特別会計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</si>
  <si>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</si>
  <si>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</si>
  <si>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</si>
  <si>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</si>
  <si>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</si>
  <si>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</si>
  <si>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</si>
  <si>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</si>
  <si>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</si>
  <si>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</si>
  <si>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</si>
  <si>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</si>
  <si>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</si>
  <si>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</si>
  <si>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</si>
  <si>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</si>
  <si>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</si>
  <si>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</si>
  <si>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</si>
  <si>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</si>
  <si>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</si>
  <si>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</si>
  <si>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</si>
  <si>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</si>
  <si>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</si>
  <si>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</si>
  <si>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</si>
  <si>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</si>
  <si>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</si>
  <si>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</si>
  <si>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</si>
  <si>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</si>
  <si>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</si>
  <si>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</si>
  <si>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</si>
  <si>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</si>
  <si>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</si>
  <si>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</si>
  <si>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</si>
  <si>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</si>
  <si>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</si>
  <si>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</si>
  <si>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</si>
  <si>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</si>
  <si>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</si>
  <si>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</si>
  <si>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</si>
  <si>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</si>
  <si>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</si>
  <si>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</si>
  <si>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</si>
  <si>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</si>
  <si>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</si>
  <si>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</si>
  <si>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</si>
  <si>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</si>
  <si>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</si>
  <si>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</si>
  <si>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</si>
  <si>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</si>
  <si>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</si>
  <si>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介護保険サービス事業特別会計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</si>
  <si>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</si>
  <si>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</si>
  <si>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</si>
  <si>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</si>
  <si>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</si>
  <si>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</si>
  <si>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</si>
  <si>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</si>
  <si>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</si>
  <si>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</si>
  <si>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</si>
  <si>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</si>
  <si>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</si>
  <si>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</si>
  <si>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</si>
  <si>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</si>
  <si>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</si>
  <si>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</si>
  <si>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</si>
  <si>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</si>
  <si>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</si>
  <si>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</si>
  <si>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</si>
  <si>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</si>
  <si>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</si>
  <si>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</si>
  <si>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</si>
  <si>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</si>
  <si>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</si>
  <si>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</si>
  <si>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</si>
  <si>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</si>
  <si>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</si>
  <si>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</si>
  <si>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</si>
  <si>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</si>
  <si>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</si>
  <si>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</si>
  <si>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</si>
  <si>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</si>
  <si>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</si>
  <si>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</si>
  <si>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</si>
  <si>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</si>
  <si>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</si>
  <si>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</si>
  <si>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</si>
  <si>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</si>
  <si>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</si>
  <si>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</si>
  <si>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</si>
  <si>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</si>
  <si>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</si>
  <si>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</si>
  <si>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</si>
  <si>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</si>
  <si>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</si>
  <si>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</si>
  <si>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</si>
  <si>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</si>
  <si>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</si>
  <si>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</si>
  <si>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</si>
  <si>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</si>
  <si>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</si>
  <si>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</si>
  <si>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</si>
  <si>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</si>
  <si>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</si>
  <si>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</si>
  <si>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</si>
  <si>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</si>
  <si>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</si>
  <si>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</si>
  <si>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</si>
  <si>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</si>
  <si>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</si>
  <si>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</si>
  <si>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</si>
  <si>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</si>
  <si>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</si>
  <si>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</si>
  <si>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</si>
  <si>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</si>
  <si>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</si>
  <si>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</si>
  <si>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</si>
  <si>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</si>
  <si>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</si>
  <si>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1.59</t>
  </si>
  <si>
    <t>▲ 2.37</t>
  </si>
  <si>
    <t>▲ 3.03</t>
  </si>
  <si>
    <t>水道事業会計</t>
  </si>
  <si>
    <t>一般会計</t>
  </si>
  <si>
    <t>国民健康保険事業特別会計</t>
  </si>
  <si>
    <t>▲ 2.98</t>
  </si>
  <si>
    <t>▲ 1.55</t>
  </si>
  <si>
    <t>▲ 0.18</t>
  </si>
  <si>
    <t>公共下水道事業特別会計</t>
  </si>
  <si>
    <t>後期高齢者医療事業特別会計</t>
  </si>
  <si>
    <t>地方卸売市場事業特別会計</t>
  </si>
  <si>
    <t>介護保険サービス事業特別会計</t>
  </si>
  <si>
    <t>その他会計（赤字）</t>
  </si>
  <si>
    <t>その他会計（黒字）</t>
  </si>
  <si>
    <t>H25末</t>
    <phoneticPr fontId="5"/>
  </si>
  <si>
    <t>H26末</t>
    <phoneticPr fontId="5"/>
  </si>
  <si>
    <t>H27末</t>
    <phoneticPr fontId="5"/>
  </si>
  <si>
    <t>H28末</t>
    <phoneticPr fontId="5"/>
  </si>
  <si>
    <t>H29末</t>
    <phoneticPr fontId="5"/>
  </si>
  <si>
    <t>庁舎建設基金117</t>
    <rPh sb="0" eb="4">
      <t>チョウシャケンセツ</t>
    </rPh>
    <rPh sb="4" eb="6">
      <t>キキン</t>
    </rPh>
    <phoneticPr fontId="2"/>
  </si>
  <si>
    <t>育英事業基金12</t>
    <phoneticPr fontId="2"/>
  </si>
  <si>
    <t>庁舎建設基金285</t>
    <phoneticPr fontId="2"/>
  </si>
  <si>
    <t>公共施設整備基金397</t>
    <phoneticPr fontId="2"/>
  </si>
  <si>
    <t>公共施設整備基金268</t>
    <phoneticPr fontId="2"/>
  </si>
  <si>
    <t>国鉄胆振線代替輸送確保基金78</t>
    <phoneticPr fontId="2"/>
  </si>
  <si>
    <t>国鉄胆振線代替輸送確保基金74</t>
    <phoneticPr fontId="2"/>
  </si>
  <si>
    <t>ふるさと応援基金21</t>
    <phoneticPr fontId="2"/>
  </si>
  <si>
    <t>ふるさと応援基金35</t>
    <phoneticPr fontId="2"/>
  </si>
  <si>
    <t>育英事業基金12</t>
    <rPh sb="0" eb="2">
      <t>イクエイ</t>
    </rPh>
    <rPh sb="2" eb="4">
      <t>ジギョウ</t>
    </rPh>
    <rPh sb="4" eb="6">
      <t>キキン</t>
    </rPh>
    <phoneticPr fontId="2"/>
  </si>
  <si>
    <t>庁舎建設基金306</t>
    <rPh sb="0" eb="4">
      <t>チョウシャケンセツ</t>
    </rPh>
    <rPh sb="4" eb="6">
      <t>キキン</t>
    </rPh>
    <phoneticPr fontId="2"/>
  </si>
  <si>
    <t>公共施設整備基金268</t>
    <rPh sb="0" eb="2">
      <t>コウキョウ</t>
    </rPh>
    <rPh sb="2" eb="4">
      <t>シセツ</t>
    </rPh>
    <rPh sb="4" eb="6">
      <t>セイビ</t>
    </rPh>
    <rPh sb="6" eb="8">
      <t>キキン</t>
    </rPh>
    <phoneticPr fontId="2"/>
  </si>
  <si>
    <t>国鉄胆振線代替輸送確保基金69</t>
    <phoneticPr fontId="2"/>
  </si>
  <si>
    <t>ふるさと応援基金38</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</si>
  <si>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</si>
  <si>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</si>
  <si>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</si>
  <si>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</si>
  <si>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</si>
  <si>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</si>
  <si>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</si>
  <si>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</si>
  <si>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</si>
  <si>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</si>
  <si>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</si>
  <si>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</si>
  <si>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</si>
  <si>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</si>
  <si>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</si>
  <si>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</si>
  <si>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将来負担比率</t>
    <phoneticPr fontId="5"/>
  </si>
  <si>
    <t xml:space="preserve"> </t>
    <phoneticPr fontId="5"/>
  </si>
  <si>
    <t>施設の老朽化を迎えている事から、新規整備、修繕、解体などの事業を実施する必要がある。
これに伴い、起債残高の増加や基金残高の減少となる事が不可避な状況であるため、今後も将来負担比率の上昇が見込まれる。
健全化判断比率の動向等に充分注視した上での計画的な事業実施の必要性がある。</t>
    <phoneticPr fontId="5"/>
  </si>
  <si>
    <t>過去の大型事業既発債の償還終了により、地方債残高が減少したことに伴い、将来負担比率は減少した。
実質公債費比率は、新たに償還が始まった大型事業既発債の影響により上昇することとなった。</t>
    <rPh sb="0" eb="2">
      <t>カコ</t>
    </rPh>
    <rPh sb="3" eb="5">
      <t>オオガタ</t>
    </rPh>
    <rPh sb="5" eb="7">
      <t>ジギョウ</t>
    </rPh>
    <rPh sb="7" eb="9">
      <t>キハツ</t>
    </rPh>
    <rPh sb="9" eb="10">
      <t>サイ</t>
    </rPh>
    <rPh sb="11" eb="13">
      <t>ショウカン</t>
    </rPh>
    <rPh sb="13" eb="15">
      <t>シュウリョウ</t>
    </rPh>
    <rPh sb="19" eb="22">
      <t>チホウサイ</t>
    </rPh>
    <rPh sb="22" eb="24">
      <t>ザンダカ</t>
    </rPh>
    <rPh sb="25" eb="27">
      <t>ゲンショウ</t>
    </rPh>
    <rPh sb="32" eb="33">
      <t>トモナ</t>
    </rPh>
    <rPh sb="35" eb="37">
      <t>ショウライ</t>
    </rPh>
    <rPh sb="37" eb="39">
      <t>フタン</t>
    </rPh>
    <rPh sb="39" eb="41">
      <t>ヒリツ</t>
    </rPh>
    <rPh sb="42" eb="44">
      <t>ゲンショウ</t>
    </rPh>
    <rPh sb="48" eb="50">
      <t>ジッシツ</t>
    </rPh>
    <rPh sb="50" eb="53">
      <t>コウサイヒ</t>
    </rPh>
    <rPh sb="53" eb="55">
      <t>ヒリツ</t>
    </rPh>
    <rPh sb="57" eb="58">
      <t>アラ</t>
    </rPh>
    <rPh sb="60" eb="62">
      <t>ショウカン</t>
    </rPh>
    <rPh sb="63" eb="64">
      <t>ハジ</t>
    </rPh>
    <rPh sb="75" eb="77">
      <t>エイキョウ</t>
    </rPh>
    <rPh sb="80" eb="82">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</si>
</sst>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18"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87" fontId="33" fillId="0" borderId="117" xfId="12" applyNumberFormat="1" applyFont="1" applyBorder="1" applyAlignment="1" applyProtection="1">
      <alignment horizontal="right" vertical="center" shrinkToFit="1"/>
      <protection locked="0"/>
    </xf>
    <xf numFmtId="187" fontId="33" fillId="0" borderId="113" xfId="12" applyNumberFormat="1" applyFont="1" applyBorder="1" applyAlignment="1" applyProtection="1">
      <alignment horizontal="right" vertical="center" shrinkToFit="1"/>
      <protection locked="0"/>
    </xf>
    <xf numFmtId="18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69469</c:v>
                </c:pt>
                <c:pt idx="2">
                  <c:v>67293</c:v>
                </c:pt>
                <c:pt idx="3">
                  <c:v>67343</c:v>
                </c:pt>
                <c:pt idx="4">
                  <c:v>73475</c:v>
                </c:pt>
              </c:numCache>
            </c:numRef>
          </c:val>
          <c:smooth val="0"/>
          <c:extLst xmlns:c16r2="http://schemas.microsoft.com/office/drawing/2015/06/chart">
            <c:ext xmlns:c16="http://schemas.microsoft.com/office/drawing/2014/chart" uri="{C3380CC4-5D6E-409C-BE32-E72D297353CC}">
              <c16:uniqueId val="{00000000-0570-4067-835D-D49121EBAEE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63979</c:v>
                </c:pt>
                <c:pt idx="1">
                  <c:v>63952</c:v>
                </c:pt>
                <c:pt idx="2">
                  <c:v>151050</c:v>
                </c:pt>
                <c:pt idx="3">
                  <c:v>126407</c:v>
                </c:pt>
                <c:pt idx="4">
                  <c:v>55603</c:v>
                </c:pt>
              </c:numCache>
            </c:numRef>
          </c:val>
          <c:smooth val="0"/>
          <c:extLst xmlns:c16r2="http://schemas.microsoft.com/office/drawing/2015/06/chart">
            <c:ext xmlns:c16="http://schemas.microsoft.com/office/drawing/2014/chart" uri="{C3380CC4-5D6E-409C-BE32-E72D297353CC}">
              <c16:uniqueId val="{00000001-0570-4067-835D-D49121EBAEE7}"/>
            </c:ext>
          </c:extLst>
        </c:ser>
        <c:dLbls>
          <c:showLegendKey val="0"/>
          <c:showVal val="0"/>
          <c:showCatName val="0"/>
          <c:showSerName val="0"/>
          <c:showPercent val="0"/>
          <c:showBubbleSize val="0"/>
        </c:dLbls>
        <c:marker val="1"/>
        <c:smooth val="0"/>
        <c:axId val="493650272"/>
        <c:axId val="493646744"/>
      </c:lineChart>
      <c:catAx>
        <c:axId val="4936502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3646744"/>
        <c:crosses val="autoZero"/>
        <c:auto val="1"/>
        <c:lblAlgn val="ctr"/>
        <c:lblOffset val="100"/>
        <c:tickLblSkip val="1"/>
        <c:tickMarkSkip val="1"/>
        <c:noMultiLvlLbl val="0"/>
      </c:catAx>
      <c:valAx>
        <c:axId val="49364674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3650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7.28</c:v>
                </c:pt>
                <c:pt idx="1">
                  <c:v>5.88</c:v>
                </c:pt>
                <c:pt idx="2">
                  <c:v>5.89</c:v>
                </c:pt>
                <c:pt idx="3">
                  <c:v>4.4800000000000004</c:v>
                </c:pt>
                <c:pt idx="4">
                  <c:v>5.2</c:v>
                </c:pt>
              </c:numCache>
            </c:numRef>
          </c:val>
          <c:extLst xmlns:c16r2="http://schemas.microsoft.com/office/drawing/2015/06/chart">
            <c:ext xmlns:c16="http://schemas.microsoft.com/office/drawing/2014/chart" uri="{C3380CC4-5D6E-409C-BE32-E72D297353CC}">
              <c16:uniqueId val="{00000000-11E1-4711-95E5-16C4BF50636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15.56</c:v>
                </c:pt>
                <c:pt idx="1">
                  <c:v>20.14</c:v>
                </c:pt>
                <c:pt idx="2">
                  <c:v>18.16</c:v>
                </c:pt>
                <c:pt idx="3">
                  <c:v>16.97</c:v>
                </c:pt>
                <c:pt idx="4">
                  <c:v>13.16</c:v>
                </c:pt>
              </c:numCache>
            </c:numRef>
          </c:val>
          <c:extLst xmlns:c16r2="http://schemas.microsoft.com/office/drawing/2015/06/chart">
            <c:ext xmlns:c16="http://schemas.microsoft.com/office/drawing/2014/chart" uri="{C3380CC4-5D6E-409C-BE32-E72D297353CC}">
              <c16:uniqueId val="{00000001-11E1-4711-95E5-16C4BF506367}"/>
            </c:ext>
          </c:extLst>
        </c:ser>
        <c:dLbls>
          <c:showLegendKey val="0"/>
          <c:showVal val="0"/>
          <c:showCatName val="0"/>
          <c:showSerName val="0"/>
          <c:showPercent val="0"/>
          <c:showBubbleSize val="0"/>
        </c:dLbls>
        <c:gapWidth val="250"/>
        <c:overlap val="100"/>
        <c:axId val="493649488"/>
        <c:axId val="4936459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1.05</c:v>
                </c:pt>
                <c:pt idx="1">
                  <c:v>3.36</c:v>
                </c:pt>
                <c:pt idx="2">
                  <c:v>-1.59</c:v>
                </c:pt>
                <c:pt idx="3">
                  <c:v>-2.37</c:v>
                </c:pt>
                <c:pt idx="4">
                  <c:v>-3.03</c:v>
                </c:pt>
              </c:numCache>
            </c:numRef>
          </c:val>
          <c:smooth val="0"/>
          <c:extLst xmlns:c16r2="http://schemas.microsoft.com/office/drawing/2015/06/chart">
            <c:ext xmlns:c16="http://schemas.microsoft.com/office/drawing/2014/chart" uri="{C3380CC4-5D6E-409C-BE32-E72D297353CC}">
              <c16:uniqueId val="{00000002-11E1-4711-95E5-16C4BF506367}"/>
            </c:ext>
          </c:extLst>
        </c:ser>
        <c:dLbls>
          <c:showLegendKey val="0"/>
          <c:showVal val="0"/>
          <c:showCatName val="0"/>
          <c:showSerName val="0"/>
          <c:showPercent val="0"/>
          <c:showBubbleSize val="0"/>
        </c:dLbls>
        <c:marker val="1"/>
        <c:smooth val="0"/>
        <c:axId val="493649488"/>
        <c:axId val="493645960"/>
      </c:lineChart>
      <c:catAx>
        <c:axId val="493649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3645960"/>
        <c:crosses val="autoZero"/>
        <c:auto val="1"/>
        <c:lblAlgn val="ctr"/>
        <c:lblOffset val="100"/>
        <c:tickLblSkip val="1"/>
        <c:tickMarkSkip val="1"/>
        <c:noMultiLvlLbl val="0"/>
      </c:catAx>
      <c:valAx>
        <c:axId val="493645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649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B1F-4DA6-AD14-572676E3F62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B1F-4DA6-AD14-572676E3F62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B1F-4DA6-AD14-572676E3F629}"/>
            </c:ext>
          </c:extLst>
        </c:ser>
        <c:ser>
          <c:idx val="3"/>
          <c:order val="3"/>
          <c:tx>
            <c:strRef>
              <c:f>データシート!$A$30</c:f>
              <c:strCache>
                <c:ptCount val="1"/>
                <c:pt idx="0">
                  <c:v>介護保険サービス事業特別会計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B1F-4DA6-AD14-572676E3F629}"/>
            </c:ext>
          </c:extLst>
        </c:ser>
        <c:ser>
          <c:idx val="4"/>
          <c:order val="4"/>
          <c:tx>
            <c:strRef>
              <c:f>データシート!$A$31</c:f>
              <c:strCache>
                <c:ptCount val="1"/>
                <c:pt idx="0">
                  <c:v>地方卸売市場事業特別会計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0.02</c:v>
                </c:pt>
                <c:pt idx="4">
                  <c:v>#N/A</c:v>
                </c:pt>
                <c:pt idx="5">
                  <c:v>0.01</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4-EB1F-4DA6-AD14-572676E3F629}"/>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7.0000000000000007E-2</c:v>
                </c:pt>
                <c:pt idx="2">
                  <c:v>#N/A</c:v>
                </c:pt>
                <c:pt idx="3">
                  <c:v>0.12</c:v>
                </c:pt>
                <c:pt idx="4">
                  <c:v>#N/A</c:v>
                </c:pt>
                <c:pt idx="5">
                  <c:v>0.04</c:v>
                </c:pt>
                <c:pt idx="6">
                  <c:v>#N/A</c:v>
                </c:pt>
                <c:pt idx="7">
                  <c:v>0.02</c:v>
                </c:pt>
                <c:pt idx="8">
                  <c:v>#N/A</c:v>
                </c:pt>
                <c:pt idx="9">
                  <c:v>0.05</c:v>
                </c:pt>
              </c:numCache>
            </c:numRef>
          </c:val>
          <c:extLst xmlns:c16r2="http://schemas.microsoft.com/office/drawing/2015/06/chart">
            <c:ext xmlns:c16="http://schemas.microsoft.com/office/drawing/2014/chart" uri="{C3380CC4-5D6E-409C-BE32-E72D297353CC}">
              <c16:uniqueId val="{00000005-EB1F-4DA6-AD14-572676E3F629}"/>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7.0000000000000007E-2</c:v>
                </c:pt>
                <c:pt idx="2">
                  <c:v>#N/A</c:v>
                </c:pt>
                <c:pt idx="3">
                  <c:v>7.0000000000000007E-2</c:v>
                </c:pt>
                <c:pt idx="4">
                  <c:v>#N/A</c:v>
                </c:pt>
                <c:pt idx="5">
                  <c:v>0.08</c:v>
                </c:pt>
                <c:pt idx="6">
                  <c:v>#N/A</c:v>
                </c:pt>
                <c:pt idx="7">
                  <c:v>0.09</c:v>
                </c:pt>
                <c:pt idx="8">
                  <c:v>#N/A</c:v>
                </c:pt>
                <c:pt idx="9">
                  <c:v>0.08</c:v>
                </c:pt>
              </c:numCache>
            </c:numRef>
          </c:val>
          <c:extLst xmlns:c16r2="http://schemas.microsoft.com/office/drawing/2015/06/chart">
            <c:ext xmlns:c16="http://schemas.microsoft.com/office/drawing/2014/chart" uri="{C3380CC4-5D6E-409C-BE32-E72D297353CC}">
              <c16:uniqueId val="{00000006-EB1F-4DA6-AD14-572676E3F629}"/>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2.98</c:v>
                </c:pt>
                <c:pt idx="1">
                  <c:v>#N/A</c:v>
                </c:pt>
                <c:pt idx="2">
                  <c:v>1.55</c:v>
                </c:pt>
                <c:pt idx="3">
                  <c:v>#N/A</c:v>
                </c:pt>
                <c:pt idx="4">
                  <c:v>0.18</c:v>
                </c:pt>
                <c:pt idx="5">
                  <c:v>#N/A</c:v>
                </c:pt>
                <c:pt idx="6">
                  <c:v>#N/A</c:v>
                </c:pt>
                <c:pt idx="7">
                  <c:v>0.46</c:v>
                </c:pt>
                <c:pt idx="8">
                  <c:v>#N/A</c:v>
                </c:pt>
                <c:pt idx="9">
                  <c:v>0.16</c:v>
                </c:pt>
              </c:numCache>
            </c:numRef>
          </c:val>
          <c:extLst xmlns:c16r2="http://schemas.microsoft.com/office/drawing/2015/06/chart">
            <c:ext xmlns:c16="http://schemas.microsoft.com/office/drawing/2014/chart" uri="{C3380CC4-5D6E-409C-BE32-E72D297353CC}">
              <c16:uniqueId val="{00000007-EB1F-4DA6-AD14-572676E3F62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7.39</c:v>
                </c:pt>
                <c:pt idx="2">
                  <c:v>#N/A</c:v>
                </c:pt>
                <c:pt idx="3">
                  <c:v>5.99</c:v>
                </c:pt>
                <c:pt idx="4">
                  <c:v>#N/A</c:v>
                </c:pt>
                <c:pt idx="5">
                  <c:v>6</c:v>
                </c:pt>
                <c:pt idx="6">
                  <c:v>#N/A</c:v>
                </c:pt>
                <c:pt idx="7">
                  <c:v>4.58</c:v>
                </c:pt>
                <c:pt idx="8">
                  <c:v>#N/A</c:v>
                </c:pt>
                <c:pt idx="9">
                  <c:v>5.3</c:v>
                </c:pt>
              </c:numCache>
            </c:numRef>
          </c:val>
          <c:extLst xmlns:c16r2="http://schemas.microsoft.com/office/drawing/2015/06/chart">
            <c:ext xmlns:c16="http://schemas.microsoft.com/office/drawing/2014/chart" uri="{C3380CC4-5D6E-409C-BE32-E72D297353CC}">
              <c16:uniqueId val="{00000008-EB1F-4DA6-AD14-572676E3F62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6.06</c:v>
                </c:pt>
                <c:pt idx="2">
                  <c:v>#N/A</c:v>
                </c:pt>
                <c:pt idx="3">
                  <c:v>5.99</c:v>
                </c:pt>
                <c:pt idx="4">
                  <c:v>#N/A</c:v>
                </c:pt>
                <c:pt idx="5">
                  <c:v>6.17</c:v>
                </c:pt>
                <c:pt idx="6">
                  <c:v>#N/A</c:v>
                </c:pt>
                <c:pt idx="7">
                  <c:v>6.48</c:v>
                </c:pt>
                <c:pt idx="8">
                  <c:v>#N/A</c:v>
                </c:pt>
                <c:pt idx="9">
                  <c:v>6.39</c:v>
                </c:pt>
              </c:numCache>
            </c:numRef>
          </c:val>
          <c:extLst xmlns:c16r2="http://schemas.microsoft.com/office/drawing/2015/06/chart">
            <c:ext xmlns:c16="http://schemas.microsoft.com/office/drawing/2014/chart" uri="{C3380CC4-5D6E-409C-BE32-E72D297353CC}">
              <c16:uniqueId val="{00000009-EB1F-4DA6-AD14-572676E3F629}"/>
            </c:ext>
          </c:extLst>
        </c:ser>
        <c:dLbls>
          <c:showLegendKey val="0"/>
          <c:showVal val="0"/>
          <c:showCatName val="0"/>
          <c:showSerName val="0"/>
          <c:showPercent val="0"/>
          <c:showBubbleSize val="0"/>
        </c:dLbls>
        <c:gapWidth val="150"/>
        <c:overlap val="100"/>
        <c:axId val="493645176"/>
        <c:axId val="487876816"/>
      </c:barChart>
      <c:catAx>
        <c:axId val="493645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7876816"/>
        <c:crosses val="autoZero"/>
        <c:auto val="1"/>
        <c:lblAlgn val="ctr"/>
        <c:lblOffset val="100"/>
        <c:tickLblSkip val="1"/>
        <c:tickMarkSkip val="1"/>
        <c:noMultiLvlLbl val="0"/>
      </c:catAx>
      <c:valAx>
        <c:axId val="487876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645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767</c:v>
                </c:pt>
                <c:pt idx="5">
                  <c:v>718</c:v>
                </c:pt>
                <c:pt idx="8">
                  <c:v>712</c:v>
                </c:pt>
                <c:pt idx="11">
                  <c:v>693</c:v>
                </c:pt>
                <c:pt idx="14">
                  <c:v>674</c:v>
                </c:pt>
              </c:numCache>
            </c:numRef>
          </c:val>
          <c:extLst xmlns:c16r2="http://schemas.microsoft.com/office/drawing/2015/06/chart">
            <c:ext xmlns:c16="http://schemas.microsoft.com/office/drawing/2014/chart" uri="{C3380CC4-5D6E-409C-BE32-E72D297353CC}">
              <c16:uniqueId val="{00000000-DE40-46EF-A4FF-3159DD231D5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E40-46EF-A4FF-3159DD231D5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40</c:v>
                </c:pt>
                <c:pt idx="3">
                  <c:v>40</c:v>
                </c:pt>
                <c:pt idx="6">
                  <c:v>33</c:v>
                </c:pt>
                <c:pt idx="9">
                  <c:v>28</c:v>
                </c:pt>
                <c:pt idx="12">
                  <c:v>18</c:v>
                </c:pt>
              </c:numCache>
            </c:numRef>
          </c:val>
          <c:extLst xmlns:c16r2="http://schemas.microsoft.com/office/drawing/2015/06/chart">
            <c:ext xmlns:c16="http://schemas.microsoft.com/office/drawing/2014/chart" uri="{C3380CC4-5D6E-409C-BE32-E72D297353CC}">
              <c16:uniqueId val="{00000002-DE40-46EF-A4FF-3159DD231D5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c:v>
                </c:pt>
                <c:pt idx="3">
                  <c:v>15</c:v>
                </c:pt>
                <c:pt idx="6">
                  <c:v>17</c:v>
                </c:pt>
                <c:pt idx="9">
                  <c:v>21</c:v>
                </c:pt>
                <c:pt idx="12">
                  <c:v>21</c:v>
                </c:pt>
              </c:numCache>
            </c:numRef>
          </c:val>
          <c:extLst xmlns:c16r2="http://schemas.microsoft.com/office/drawing/2015/06/chart">
            <c:ext xmlns:c16="http://schemas.microsoft.com/office/drawing/2014/chart" uri="{C3380CC4-5D6E-409C-BE32-E72D297353CC}">
              <c16:uniqueId val="{00000003-DE40-46EF-A4FF-3159DD231D5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280</c:v>
                </c:pt>
                <c:pt idx="3">
                  <c:v>283</c:v>
                </c:pt>
                <c:pt idx="6">
                  <c:v>229</c:v>
                </c:pt>
                <c:pt idx="9">
                  <c:v>269</c:v>
                </c:pt>
                <c:pt idx="12">
                  <c:v>267</c:v>
                </c:pt>
              </c:numCache>
            </c:numRef>
          </c:val>
          <c:extLst xmlns:c16r2="http://schemas.microsoft.com/office/drawing/2015/06/chart">
            <c:ext xmlns:c16="http://schemas.microsoft.com/office/drawing/2014/chart" uri="{C3380CC4-5D6E-409C-BE32-E72D297353CC}">
              <c16:uniqueId val="{00000004-DE40-46EF-A4FF-3159DD231D5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E40-46EF-A4FF-3159DD231D5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E40-46EF-A4FF-3159DD231D5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739</c:v>
                </c:pt>
                <c:pt idx="3">
                  <c:v>674</c:v>
                </c:pt>
                <c:pt idx="6">
                  <c:v>745</c:v>
                </c:pt>
                <c:pt idx="9">
                  <c:v>716</c:v>
                </c:pt>
                <c:pt idx="12">
                  <c:v>691</c:v>
                </c:pt>
              </c:numCache>
            </c:numRef>
          </c:val>
          <c:extLst xmlns:c16r2="http://schemas.microsoft.com/office/drawing/2015/06/chart">
            <c:ext xmlns:c16="http://schemas.microsoft.com/office/drawing/2014/chart" uri="{C3380CC4-5D6E-409C-BE32-E72D297353CC}">
              <c16:uniqueId val="{00000007-DE40-46EF-A4FF-3159DD231D57}"/>
            </c:ext>
          </c:extLst>
        </c:ser>
        <c:dLbls>
          <c:showLegendKey val="0"/>
          <c:showVal val="0"/>
          <c:showCatName val="0"/>
          <c:showSerName val="0"/>
          <c:showPercent val="0"/>
          <c:showBubbleSize val="0"/>
        </c:dLbls>
        <c:gapWidth val="100"/>
        <c:overlap val="100"/>
        <c:axId val="487877600"/>
        <c:axId val="487877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299</c:v>
                </c:pt>
                <c:pt idx="2">
                  <c:v>#N/A</c:v>
                </c:pt>
                <c:pt idx="3">
                  <c:v>#N/A</c:v>
                </c:pt>
                <c:pt idx="4">
                  <c:v>294</c:v>
                </c:pt>
                <c:pt idx="5">
                  <c:v>#N/A</c:v>
                </c:pt>
                <c:pt idx="6">
                  <c:v>#N/A</c:v>
                </c:pt>
                <c:pt idx="7">
                  <c:v>312</c:v>
                </c:pt>
                <c:pt idx="8">
                  <c:v>#N/A</c:v>
                </c:pt>
                <c:pt idx="9">
                  <c:v>#N/A</c:v>
                </c:pt>
                <c:pt idx="10">
                  <c:v>341</c:v>
                </c:pt>
                <c:pt idx="11">
                  <c:v>#N/A</c:v>
                </c:pt>
                <c:pt idx="12">
                  <c:v>#N/A</c:v>
                </c:pt>
                <c:pt idx="13">
                  <c:v>323</c:v>
                </c:pt>
                <c:pt idx="14">
                  <c:v>#N/A</c:v>
                </c:pt>
              </c:numCache>
            </c:numRef>
          </c:val>
          <c:smooth val="0"/>
          <c:extLst xmlns:c16r2="http://schemas.microsoft.com/office/drawing/2015/06/chart">
            <c:ext xmlns:c16="http://schemas.microsoft.com/office/drawing/2014/chart" uri="{C3380CC4-5D6E-409C-BE32-E72D297353CC}">
              <c16:uniqueId val="{00000008-DE40-46EF-A4FF-3159DD231D57}"/>
            </c:ext>
          </c:extLst>
        </c:ser>
        <c:dLbls>
          <c:showLegendKey val="0"/>
          <c:showVal val="0"/>
          <c:showCatName val="0"/>
          <c:showSerName val="0"/>
          <c:showPercent val="0"/>
          <c:showBubbleSize val="0"/>
        </c:dLbls>
        <c:marker val="1"/>
        <c:smooth val="0"/>
        <c:axId val="487877600"/>
        <c:axId val="487877992"/>
      </c:lineChart>
      <c:catAx>
        <c:axId val="487877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7877992"/>
        <c:crosses val="autoZero"/>
        <c:auto val="1"/>
        <c:lblAlgn val="ctr"/>
        <c:lblOffset val="100"/>
        <c:tickLblSkip val="1"/>
        <c:tickMarkSkip val="1"/>
        <c:noMultiLvlLbl val="0"/>
      </c:catAx>
      <c:valAx>
        <c:axId val="487877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7877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6768</c:v>
                </c:pt>
                <c:pt idx="5">
                  <c:v>6657</c:v>
                </c:pt>
                <c:pt idx="8">
                  <c:v>6458</c:v>
                </c:pt>
                <c:pt idx="11">
                  <c:v>6574</c:v>
                </c:pt>
                <c:pt idx="14">
                  <c:v>6387</c:v>
                </c:pt>
              </c:numCache>
            </c:numRef>
          </c:val>
          <c:extLst xmlns:c16r2="http://schemas.microsoft.com/office/drawing/2015/06/chart">
            <c:ext xmlns:c16="http://schemas.microsoft.com/office/drawing/2014/chart" uri="{C3380CC4-5D6E-409C-BE32-E72D297353CC}">
              <c16:uniqueId val="{00000000-69FF-4050-8682-E4DD3DFA1AE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1764</c:v>
                </c:pt>
                <c:pt idx="5">
                  <c:v>1658</c:v>
                </c:pt>
                <c:pt idx="8">
                  <c:v>1491</c:v>
                </c:pt>
                <c:pt idx="11">
                  <c:v>1397</c:v>
                </c:pt>
                <c:pt idx="14">
                  <c:v>1397</c:v>
                </c:pt>
              </c:numCache>
            </c:numRef>
          </c:val>
          <c:extLst xmlns:c16r2="http://schemas.microsoft.com/office/drawing/2015/06/chart">
            <c:ext xmlns:c16="http://schemas.microsoft.com/office/drawing/2014/chart" uri="{C3380CC4-5D6E-409C-BE32-E72D297353CC}">
              <c16:uniqueId val="{00000001-69FF-4050-8682-E4DD3DFA1AE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1600</c:v>
                </c:pt>
                <c:pt idx="5">
                  <c:v>1884</c:v>
                </c:pt>
                <c:pt idx="8">
                  <c:v>1651</c:v>
                </c:pt>
                <c:pt idx="11">
                  <c:v>1663</c:v>
                </c:pt>
                <c:pt idx="14">
                  <c:v>1503</c:v>
                </c:pt>
              </c:numCache>
            </c:numRef>
          </c:val>
          <c:extLst xmlns:c16r2="http://schemas.microsoft.com/office/drawing/2015/06/chart">
            <c:ext xmlns:c16="http://schemas.microsoft.com/office/drawing/2014/chart" uri="{C3380CC4-5D6E-409C-BE32-E72D297353CC}">
              <c16:uniqueId val="{00000002-69FF-4050-8682-E4DD3DFA1AE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9FF-4050-8682-E4DD3DFA1AE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9FF-4050-8682-E4DD3DFA1AE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9FF-4050-8682-E4DD3DFA1AE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1560</c:v>
                </c:pt>
                <c:pt idx="3">
                  <c:v>1495</c:v>
                </c:pt>
                <c:pt idx="6">
                  <c:v>1470</c:v>
                </c:pt>
                <c:pt idx="9">
                  <c:v>1427</c:v>
                </c:pt>
                <c:pt idx="12">
                  <c:v>1385</c:v>
                </c:pt>
              </c:numCache>
            </c:numRef>
          </c:val>
          <c:extLst xmlns:c16r2="http://schemas.microsoft.com/office/drawing/2015/06/chart">
            <c:ext xmlns:c16="http://schemas.microsoft.com/office/drawing/2014/chart" uri="{C3380CC4-5D6E-409C-BE32-E72D297353CC}">
              <c16:uniqueId val="{00000006-69FF-4050-8682-E4DD3DFA1AE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148</c:v>
                </c:pt>
                <c:pt idx="3">
                  <c:v>144</c:v>
                </c:pt>
                <c:pt idx="6">
                  <c:v>128</c:v>
                </c:pt>
                <c:pt idx="9">
                  <c:v>107</c:v>
                </c:pt>
                <c:pt idx="12">
                  <c:v>116</c:v>
                </c:pt>
              </c:numCache>
            </c:numRef>
          </c:val>
          <c:extLst xmlns:c16r2="http://schemas.microsoft.com/office/drawing/2015/06/chart">
            <c:ext xmlns:c16="http://schemas.microsoft.com/office/drawing/2014/chart" uri="{C3380CC4-5D6E-409C-BE32-E72D297353CC}">
              <c16:uniqueId val="{00000007-69FF-4050-8682-E4DD3DFA1AE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3492</c:v>
                </c:pt>
                <c:pt idx="3">
                  <c:v>3364</c:v>
                </c:pt>
                <c:pt idx="6">
                  <c:v>2951</c:v>
                </c:pt>
                <c:pt idx="9">
                  <c:v>2756</c:v>
                </c:pt>
                <c:pt idx="12">
                  <c:v>2528</c:v>
                </c:pt>
              </c:numCache>
            </c:numRef>
          </c:val>
          <c:extLst xmlns:c16r2="http://schemas.microsoft.com/office/drawing/2015/06/chart">
            <c:ext xmlns:c16="http://schemas.microsoft.com/office/drawing/2014/chart" uri="{C3380CC4-5D6E-409C-BE32-E72D297353CC}">
              <c16:uniqueId val="{00000008-69FF-4050-8682-E4DD3DFA1AE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163</c:v>
                </c:pt>
                <c:pt idx="3">
                  <c:v>124</c:v>
                </c:pt>
                <c:pt idx="6">
                  <c:v>90</c:v>
                </c:pt>
                <c:pt idx="9">
                  <c:v>59</c:v>
                </c:pt>
                <c:pt idx="12">
                  <c:v>37</c:v>
                </c:pt>
              </c:numCache>
            </c:numRef>
          </c:val>
          <c:extLst xmlns:c16r2="http://schemas.microsoft.com/office/drawing/2015/06/chart">
            <c:ext xmlns:c16="http://schemas.microsoft.com/office/drawing/2014/chart" uri="{C3380CC4-5D6E-409C-BE32-E72D297353CC}">
              <c16:uniqueId val="{00000009-69FF-4050-8682-E4DD3DFA1AE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7242</c:v>
                </c:pt>
                <c:pt idx="3">
                  <c:v>7237</c:v>
                </c:pt>
                <c:pt idx="6">
                  <c:v>8030</c:v>
                </c:pt>
                <c:pt idx="9">
                  <c:v>8708</c:v>
                </c:pt>
                <c:pt idx="12">
                  <c:v>8600</c:v>
                </c:pt>
              </c:numCache>
            </c:numRef>
          </c:val>
          <c:extLst xmlns:c16r2="http://schemas.microsoft.com/office/drawing/2015/06/chart">
            <c:ext xmlns:c16="http://schemas.microsoft.com/office/drawing/2014/chart" uri="{C3380CC4-5D6E-409C-BE32-E72D297353CC}">
              <c16:uniqueId val="{0000000A-69FF-4050-8682-E4DD3DFA1AE8}"/>
            </c:ext>
          </c:extLst>
        </c:ser>
        <c:dLbls>
          <c:showLegendKey val="0"/>
          <c:showVal val="0"/>
          <c:showCatName val="0"/>
          <c:showSerName val="0"/>
          <c:showPercent val="0"/>
          <c:showBubbleSize val="0"/>
        </c:dLbls>
        <c:gapWidth val="100"/>
        <c:overlap val="100"/>
        <c:axId val="465525328"/>
        <c:axId val="4655245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2473</c:v>
                </c:pt>
                <c:pt idx="2">
                  <c:v>#N/A</c:v>
                </c:pt>
                <c:pt idx="3">
                  <c:v>#N/A</c:v>
                </c:pt>
                <c:pt idx="4">
                  <c:v>2165</c:v>
                </c:pt>
                <c:pt idx="5">
                  <c:v>#N/A</c:v>
                </c:pt>
                <c:pt idx="6">
                  <c:v>#N/A</c:v>
                </c:pt>
                <c:pt idx="7">
                  <c:v>3069</c:v>
                </c:pt>
                <c:pt idx="8">
                  <c:v>#N/A</c:v>
                </c:pt>
                <c:pt idx="9">
                  <c:v>#N/A</c:v>
                </c:pt>
                <c:pt idx="10">
                  <c:v>3424</c:v>
                </c:pt>
                <c:pt idx="11">
                  <c:v>#N/A</c:v>
                </c:pt>
                <c:pt idx="12">
                  <c:v>#N/A</c:v>
                </c:pt>
                <c:pt idx="13">
                  <c:v>3379</c:v>
                </c:pt>
                <c:pt idx="14">
                  <c:v>#N/A</c:v>
                </c:pt>
              </c:numCache>
            </c:numRef>
          </c:val>
          <c:smooth val="0"/>
          <c:extLst xmlns:c16r2="http://schemas.microsoft.com/office/drawing/2015/06/chart">
            <c:ext xmlns:c16="http://schemas.microsoft.com/office/drawing/2014/chart" uri="{C3380CC4-5D6E-409C-BE32-E72D297353CC}">
              <c16:uniqueId val="{0000000B-69FF-4050-8682-E4DD3DFA1AE8}"/>
            </c:ext>
          </c:extLst>
        </c:ser>
        <c:dLbls>
          <c:showLegendKey val="0"/>
          <c:showVal val="0"/>
          <c:showCatName val="0"/>
          <c:showSerName val="0"/>
          <c:showPercent val="0"/>
          <c:showBubbleSize val="0"/>
        </c:dLbls>
        <c:marker val="1"/>
        <c:smooth val="0"/>
        <c:axId val="465525328"/>
        <c:axId val="465524544"/>
      </c:lineChart>
      <c:catAx>
        <c:axId val="465525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5524544"/>
        <c:crosses val="autoZero"/>
        <c:auto val="1"/>
        <c:lblAlgn val="ctr"/>
        <c:lblOffset val="100"/>
        <c:tickLblSkip val="1"/>
        <c:tickMarkSkip val="1"/>
        <c:noMultiLvlLbl val="0"/>
      </c:catAx>
      <c:valAx>
        <c:axId val="465524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525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886</c:v>
                </c:pt>
                <c:pt idx="1">
                  <c:v>836</c:v>
                </c:pt>
                <c:pt idx="2">
                  <c:v>650</c:v>
                </c:pt>
              </c:numCache>
            </c:numRef>
          </c:val>
          <c:extLst xmlns:c16r2="http://schemas.microsoft.com/office/drawing/2015/06/chart">
            <c:ext xmlns:c16="http://schemas.microsoft.com/office/drawing/2014/chart" uri="{C3380CC4-5D6E-409C-BE32-E72D297353CC}">
              <c16:uniqueId val="{00000000-D067-4718-87B0-A2B527DF516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c:v>
                </c:pt>
                <c:pt idx="1">
                  <c:v>3</c:v>
                </c:pt>
                <c:pt idx="2">
                  <c:v>3</c:v>
                </c:pt>
              </c:numCache>
            </c:numRef>
          </c:val>
          <c:extLst xmlns:c16r2="http://schemas.microsoft.com/office/drawing/2015/06/chart">
            <c:ext xmlns:c16="http://schemas.microsoft.com/office/drawing/2014/chart" uri="{C3380CC4-5D6E-409C-BE32-E72D297353CC}">
              <c16:uniqueId val="{00000001-D067-4718-87B0-A2B527DF516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642</c:v>
                </c:pt>
                <c:pt idx="1">
                  <c:v>693</c:v>
                </c:pt>
                <c:pt idx="2">
                  <c:v>710</c:v>
                </c:pt>
              </c:numCache>
            </c:numRef>
          </c:val>
          <c:extLst xmlns:c16r2="http://schemas.microsoft.com/office/drawing/2015/06/chart">
            <c:ext xmlns:c16="http://schemas.microsoft.com/office/drawing/2014/chart" uri="{C3380CC4-5D6E-409C-BE32-E72D297353CC}">
              <c16:uniqueId val="{00000002-D067-4718-87B0-A2B527DF5165}"/>
            </c:ext>
          </c:extLst>
        </c:ser>
        <c:dLbls>
          <c:showLegendKey val="0"/>
          <c:showVal val="0"/>
          <c:showCatName val="0"/>
          <c:showSerName val="0"/>
          <c:showPercent val="0"/>
          <c:showBubbleSize val="0"/>
        </c:dLbls>
        <c:gapWidth val="120"/>
        <c:overlap val="100"/>
        <c:axId val="465522192"/>
        <c:axId val="465523368"/>
      </c:barChart>
      <c:catAx>
        <c:axId val="465522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5523368"/>
        <c:crosses val="autoZero"/>
        <c:auto val="1"/>
        <c:lblAlgn val="ctr"/>
        <c:lblOffset val="100"/>
        <c:tickLblSkip val="1"/>
        <c:tickMarkSkip val="1"/>
        <c:noMultiLvlLbl val="0"/>
      </c:catAx>
      <c:valAx>
        <c:axId val="4655233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5522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76F-4913-A9BB-A0ED847840F8}"/>
                </c:ext>
                <c:ext xmlns:c15="http://schemas.microsoft.com/office/drawing/2012/chart" uri="{CE6537A1-D6FC-4f65-9D91-7224C49458BB}">
                  <c15:dlblFieldTable>
                    <c15:dlblFTEntry>
                      <c15:txfldGUID>{1A59737F-31A4-43E0-B8E4-481B877D0486}</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76F-4913-A9BB-A0ED847840F8}"/>
                </c:ext>
                <c:ext xmlns:c15="http://schemas.microsoft.com/office/drawing/2012/chart" uri="{CE6537A1-D6FC-4f65-9D91-7224C49458BB}">
                  <c15:dlblFieldTable>
                    <c15:dlblFTEntry>
                      <c15:txfldGUID>{286D688D-5C31-4358-8F87-F9204BB207D7}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76F-4913-A9BB-A0ED847840F8}"/>
                </c:ext>
                <c:ext xmlns:c15="http://schemas.microsoft.com/office/drawing/2012/chart" uri="{CE6537A1-D6FC-4f65-9D91-7224C49458BB}">
                  <c15:dlblFieldTable>
                    <c15:dlblFTEntry>
                      <c15:txfldGUID>{DA827CD6-C31B-400E-9269-1E4BA66123C6}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76F-4913-A9BB-A0ED847840F8}"/>
                </c:ext>
                <c:ext xmlns:c15="http://schemas.microsoft.com/office/drawing/2012/chart" uri="{CE6537A1-D6FC-4f65-9D91-7224C49458BB}">
                  <c15:dlblFieldTable>
                    <c15:dlblFTEntry>
                      <c15:txfldGUID>{5B6C3E3A-905F-40D6-9A88-C8E716C961E1}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76F-4913-A9BB-A0ED847840F8}"/>
                </c:ext>
                <c:ext xmlns:c15="http://schemas.microsoft.com/office/drawing/2012/chart" uri="{CE6537A1-D6FC-4f65-9D91-7224C49458BB}">
                  <c15:dlblFieldTable>
                    <c15:dlblFTEntry>
                      <c15:txfldGUID>{5B184769-6EB2-4007-BC8B-33DD6A4B6EC8}</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76F-4913-A9BB-A0ED847840F8}"/>
                </c:ext>
                <c:ext xmlns:c15="http://schemas.microsoft.com/office/drawing/2012/chart" uri="{CE6537A1-D6FC-4f65-9D91-7224C49458BB}">
                  <c15:layout/>
                  <c15:dlblFieldTable>
                    <c15:dlblFTEntry>
                      <c15:txfldGUID>{FFB5996C-00EB-406F-9943-4DE74B896B48}</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76F-4913-A9BB-A0ED847840F8}"/>
                </c:ext>
                <c:ext xmlns:c15="http://schemas.microsoft.com/office/drawing/2012/chart" uri="{CE6537A1-D6FC-4f65-9D91-7224C49458BB}">
                  <c15:layout/>
                  <c15:dlblFieldTable>
                    <c15:dlblFTEntry>
                      <c15:txfldGUID>{B797FAF3-122D-4FE2-947A-7E779B1657FA}</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76F-4913-A9BB-A0ED847840F8}"/>
                </c:ext>
                <c:ext xmlns:c15="http://schemas.microsoft.com/office/drawing/2012/chart" uri="{CE6537A1-D6FC-4f65-9D91-7224C49458BB}">
                  <c15:dlblFieldTable>
                    <c15:dlblFTEntry>
                      <c15:txfldGUID>{6DBE3526-83B1-48F5-8548-087DD17B4C99}</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76F-4913-A9BB-A0ED847840F8}"/>
                </c:ext>
                <c:ext xmlns:c15="http://schemas.microsoft.com/office/drawing/2012/chart" uri="{CE6537A1-D6FC-4f65-9D91-7224C49458BB}">
                  <c15:dlblFieldTable>
                    <c15:dlblFTEntry>
                      <c15:txfldGUID>{D59A9D11-221E-45C9-8B53-D3356A16E426}</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54.2</c:v>
                </c:pt>
                <c:pt idx="16">
                  <c:v>62.8</c:v>
                </c:pt>
              </c:numCache>
            </c:numRef>
          </c:xVal>
          <c:yVal>
            <c:numRef>
              <c:f>公会計指標分析・財政指標組合せ分析表!$BP$51:$DC$51</c:f>
              <c:numCache>
                <c:formatCode>#,##0.0;"▲ "#,##0.0</c:formatCode>
                <c:ptCount val="40"/>
                <c:pt idx="8">
                  <c:v>50.6</c:v>
                </c:pt>
                <c:pt idx="16">
                  <c:v>71.099999999999994</c:v>
                </c:pt>
              </c:numCache>
            </c:numRef>
          </c:yVal>
          <c:smooth val="0"/>
          <c:extLst xmlns:c16r2="http://schemas.microsoft.com/office/drawing/2015/06/chart">
            <c:ext xmlns:c16="http://schemas.microsoft.com/office/drawing/2014/chart" uri="{C3380CC4-5D6E-409C-BE32-E72D297353CC}">
              <c16:uniqueId val="{00000009-976F-4913-A9BB-A0ED847840F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76F-4913-A9BB-A0ED847840F8}"/>
                </c:ext>
                <c:ext xmlns:c15="http://schemas.microsoft.com/office/drawing/2012/chart" uri="{CE6537A1-D6FC-4f65-9D91-7224C49458BB}">
                  <c15:dlblFieldTable>
                    <c15:dlblFTEntry>
                      <c15:txfldGUID>{29587D45-697C-436B-8259-EBF9D78E18B4}</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76F-4913-A9BB-A0ED847840F8}"/>
                </c:ext>
                <c:ext xmlns:c15="http://schemas.microsoft.com/office/drawing/2012/chart" uri="{CE6537A1-D6FC-4f65-9D91-7224C49458BB}">
                  <c15:dlblFieldTable>
                    <c15:dlblFTEntry>
                      <c15:txfldGUID>{0D80E424-2E9C-4F81-B330-C96D7FA2808B}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76F-4913-A9BB-A0ED847840F8}"/>
                </c:ext>
                <c:ext xmlns:c15="http://schemas.microsoft.com/office/drawing/2012/chart" uri="{CE6537A1-D6FC-4f65-9D91-7224C49458BB}">
                  <c15:dlblFieldTable>
                    <c15:dlblFTEntry>
                      <c15:txfldGUID>{66927912-9A47-4340-AB95-1477141E8CFF}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76F-4913-A9BB-A0ED847840F8}"/>
                </c:ext>
                <c:ext xmlns:c15="http://schemas.microsoft.com/office/drawing/2012/chart" uri="{CE6537A1-D6FC-4f65-9D91-7224C49458BB}">
                  <c15:dlblFieldTable>
                    <c15:dlblFTEntry>
                      <c15:txfldGUID>{E2AC89DC-904D-4292-8E9F-60F79DFD3DA6}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76F-4913-A9BB-A0ED847840F8}"/>
                </c:ext>
                <c:ext xmlns:c15="http://schemas.microsoft.com/office/drawing/2012/chart" uri="{CE6537A1-D6FC-4f65-9D91-7224C49458BB}">
                  <c15:dlblFieldTable>
                    <c15:dlblFTEntry>
                      <c15:txfldGUID>{38F16542-04C4-47D2-AB75-3DEB657FD549}</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76F-4913-A9BB-A0ED847840F8}"/>
                </c:ext>
                <c:ext xmlns:c15="http://schemas.microsoft.com/office/drawing/2012/chart" uri="{CE6537A1-D6FC-4f65-9D91-7224C49458BB}">
                  <c15:layout/>
                  <c15:dlblFieldTable>
                    <c15:dlblFTEntry>
                      <c15:txfldGUID>{52938466-82C7-4B17-9FEE-FCE85AE850FB}</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76F-4913-A9BB-A0ED847840F8}"/>
                </c:ext>
                <c:ext xmlns:c15="http://schemas.microsoft.com/office/drawing/2012/chart" uri="{CE6537A1-D6FC-4f65-9D91-7224C49458BB}">
                  <c15:layout/>
                  <c15:dlblFieldTable>
                    <c15:dlblFTEntry>
                      <c15:txfldGUID>{26314488-6C66-4FA7-89FC-FE7E8FEA1FEC}</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76F-4913-A9BB-A0ED847840F8}"/>
                </c:ext>
                <c:ext xmlns:c15="http://schemas.microsoft.com/office/drawing/2012/chart" uri="{CE6537A1-D6FC-4f65-9D91-7224C49458BB}">
                  <c15:dlblFieldTable>
                    <c15:dlblFTEntry>
                      <c15:txfldGUID>{C9401D2E-3AF4-42AE-AE48-ABF7DCEF01AD}</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76F-4913-A9BB-A0ED847840F8}"/>
                </c:ext>
                <c:ext xmlns:c15="http://schemas.microsoft.com/office/drawing/2012/chart" uri="{CE6537A1-D6FC-4f65-9D91-7224C49458BB}">
                  <c15:dlblFieldTable>
                    <c15:dlblFTEntry>
                      <c15:txfldGUID>{290EC5C4-86FD-4DF5-B12C-B09057CDB139}</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54.1</c:v>
                </c:pt>
                <c:pt idx="16">
                  <c:v>57</c:v>
                </c:pt>
              </c:numCache>
            </c:numRef>
          </c:xVal>
          <c:yVal>
            <c:numRef>
              <c:f>公会計指標分析・財政指標組合せ分析表!$BP$55:$DC$55</c:f>
              <c:numCache>
                <c:formatCode>#,##0.0;"▲ "#,##0.0</c:formatCode>
                <c:ptCount val="40"/>
                <c:pt idx="8">
                  <c:v>36.5</c:v>
                </c:pt>
                <c:pt idx="16">
                  <c:v>32.9</c:v>
                </c:pt>
              </c:numCache>
            </c:numRef>
          </c:yVal>
          <c:smooth val="0"/>
          <c:extLst xmlns:c16r2="http://schemas.microsoft.com/office/drawing/2015/06/chart">
            <c:ext xmlns:c16="http://schemas.microsoft.com/office/drawing/2014/chart" uri="{C3380CC4-5D6E-409C-BE32-E72D297353CC}">
              <c16:uniqueId val="{00000013-976F-4913-A9BB-A0ED847840F8}"/>
            </c:ext>
          </c:extLst>
        </c:ser>
        <c:dLbls>
          <c:showLegendKey val="0"/>
          <c:showVal val="1"/>
          <c:showCatName val="0"/>
          <c:showSerName val="0"/>
          <c:showPercent val="0"/>
          <c:showBubbleSize val="0"/>
        </c:dLbls>
        <c:axId val="465525720"/>
        <c:axId val="465520232"/>
      </c:scatterChart>
      <c:valAx>
        <c:axId val="465525720"/>
        <c:scaling>
          <c:orientation val="minMax"/>
          <c:max val="63.6"/>
          <c:min val="53.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5520232"/>
        <c:crosses val="autoZero"/>
        <c:crossBetween val="midCat"/>
      </c:valAx>
      <c:valAx>
        <c:axId val="465520232"/>
        <c:scaling>
          <c:orientation val="minMax"/>
          <c:max val="78"/>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55257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6CB-4D87-91CC-859739C85A54}"/>
                </c:ext>
                <c:ext xmlns:c15="http://schemas.microsoft.com/office/drawing/2012/chart" uri="{CE6537A1-D6FC-4f65-9D91-7224C49458BB}">
                  <c15:layout/>
                  <c15:dlblFieldTable>
                    <c15:dlblFTEntry>
                      <c15:txfldGUID>{08001013-CBDC-446B-997F-F0E560CFD6F0}</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6CB-4D87-91CC-859739C85A54}"/>
                </c:ext>
                <c:ext xmlns:c15="http://schemas.microsoft.com/office/drawing/2012/chart" uri="{CE6537A1-D6FC-4f65-9D91-7224C49458BB}">
                  <c15:dlblFieldTable>
                    <c15:dlblFTEntry>
                      <c15:txfldGUID>{002CDA6D-B919-45AD-9F0C-4E1CBBE9D332}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6CB-4D87-91CC-859739C85A54}"/>
                </c:ext>
                <c:ext xmlns:c15="http://schemas.microsoft.com/office/drawing/2012/chart" uri="{CE6537A1-D6FC-4f65-9D91-7224C49458BB}">
                  <c15:dlblFieldTable>
                    <c15:dlblFTEntry>
                      <c15:txfldGUID>{C3994C70-351B-450B-A414-01102446B157}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6CB-4D87-91CC-859739C85A54}"/>
                </c:ext>
                <c:ext xmlns:c15="http://schemas.microsoft.com/office/drawing/2012/chart" uri="{CE6537A1-D6FC-4f65-9D91-7224C49458BB}">
                  <c15:dlblFieldTable>
                    <c15:dlblFTEntry>
                      <c15:txfldGUID>{B242E9F2-FBAB-488A-BD1D-3F51EE6F5D40}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6CB-4D87-91CC-859739C85A54}"/>
                </c:ext>
                <c:ext xmlns:c15="http://schemas.microsoft.com/office/drawing/2012/chart" uri="{CE6537A1-D6FC-4f65-9D91-7224C49458BB}">
                  <c15:dlblFieldTable>
                    <c15:dlblFTEntry>
                      <c15:txfldGUID>{7C27B913-60A2-4D03-9290-70CB2A971229}</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6CB-4D87-91CC-859739C85A54}"/>
                </c:ext>
                <c:ext xmlns:c15="http://schemas.microsoft.com/office/drawing/2012/chart" uri="{CE6537A1-D6FC-4f65-9D91-7224C49458BB}">
                  <c15:layout/>
                  <c15:dlblFieldTable>
                    <c15:dlblFTEntry>
                      <c15:txfldGUID>{8BF4FD8C-77F0-4BEC-8FCC-3BC84865097F}</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6CB-4D87-91CC-859739C85A54}"/>
                </c:ext>
                <c:ext xmlns:c15="http://schemas.microsoft.com/office/drawing/2012/chart" uri="{CE6537A1-D6FC-4f65-9D91-7224C49458BB}">
                  <c15:layout/>
                  <c15:dlblFieldTable>
                    <c15:dlblFTEntry>
                      <c15:txfldGUID>{BCE6DC78-5606-4C05-88C4-0EB9EAF433C4}</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3.4294548171734746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6CB-4D87-91CC-859739C85A54}"/>
                </c:ext>
                <c:ext xmlns:c15="http://schemas.microsoft.com/office/drawing/2012/chart" uri="{CE6537A1-D6FC-4f65-9D91-7224C49458BB}">
                  <c15:layout/>
                  <c15:dlblFieldTable>
                    <c15:dlblFTEntry>
                      <c15:txfldGUID>{62BB3CAA-929B-44CC-B2FA-33F76AAD62CA}</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2.9101435066486551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6CB-4D87-91CC-859739C85A54}"/>
                </c:ext>
                <c:ext xmlns:c15="http://schemas.microsoft.com/office/drawing/2012/chart" uri="{CE6537A1-D6FC-4f65-9D91-7224C49458BB}">
                  <c15:layout/>
                  <c15:dlblFieldTable>
                    <c15:dlblFTEntry>
                      <c15:txfldGUID>{A8430C2D-8086-4ABE-8717-2402AB724E4C}</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7.9</c:v>
                </c:pt>
                <c:pt idx="16">
                  <c:v>7</c:v>
                </c:pt>
                <c:pt idx="24">
                  <c:v>7.3</c:v>
                </c:pt>
                <c:pt idx="32">
                  <c:v>7.4</c:v>
                </c:pt>
              </c:numCache>
            </c:numRef>
          </c:xVal>
          <c:yVal>
            <c:numRef>
              <c:f>公会計指標分析・財政指標組合せ分析表!$BP$73:$DC$73</c:f>
              <c:numCache>
                <c:formatCode>#,##0.0;"▲ "#,##0.0</c:formatCode>
                <c:ptCount val="40"/>
                <c:pt idx="0">
                  <c:v>58.9</c:v>
                </c:pt>
                <c:pt idx="8">
                  <c:v>50.6</c:v>
                </c:pt>
                <c:pt idx="16">
                  <c:v>71.099999999999994</c:v>
                </c:pt>
                <c:pt idx="24">
                  <c:v>78.099999999999994</c:v>
                </c:pt>
                <c:pt idx="32">
                  <c:v>76.599999999999994</c:v>
                </c:pt>
              </c:numCache>
            </c:numRef>
          </c:yVal>
          <c:smooth val="0"/>
          <c:extLst xmlns:c16r2="http://schemas.microsoft.com/office/drawing/2015/06/chart">
            <c:ext xmlns:c16="http://schemas.microsoft.com/office/drawing/2014/chart" uri="{C3380CC4-5D6E-409C-BE32-E72D297353CC}">
              <c16:uniqueId val="{00000009-56CB-4D87-91CC-859739C85A5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6CB-4D87-91CC-859739C85A54}"/>
                </c:ext>
                <c:ext xmlns:c15="http://schemas.microsoft.com/office/drawing/2012/chart" uri="{CE6537A1-D6FC-4f65-9D91-7224C49458BB}">
                  <c15:layout/>
                  <c15:dlblFieldTable>
                    <c15:dlblFTEntry>
                      <c15:txfldGUID>{9AF1277B-A3D3-4B6C-B681-6DCCC176FC9A}</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6CB-4D87-91CC-859739C85A54}"/>
                </c:ext>
                <c:ext xmlns:c15="http://schemas.microsoft.com/office/drawing/2012/chart" uri="{CE6537A1-D6FC-4f65-9D91-7224C49458BB}">
                  <c15:dlblFieldTable>
                    <c15:dlblFTEntry>
                      <c15:txfldGUID>{9BB1200A-4010-4205-B149-BFC460BA7A69}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6CB-4D87-91CC-859739C85A54}"/>
                </c:ext>
                <c:ext xmlns:c15="http://schemas.microsoft.com/office/drawing/2012/chart" uri="{CE6537A1-D6FC-4f65-9D91-7224C49458BB}">
                  <c15:dlblFieldTable>
                    <c15:dlblFTEntry>
                      <c15:txfldGUID>{2FD4EEED-ACBF-41BD-A245-B3AD4371D023}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6CB-4D87-91CC-859739C85A54}"/>
                </c:ext>
                <c:ext xmlns:c15="http://schemas.microsoft.com/office/drawing/2012/chart" uri="{CE6537A1-D6FC-4f65-9D91-7224C49458BB}">
                  <c15:dlblFieldTable>
                    <c15:dlblFTEntry>
                      <c15:txfldGUID>{7BC0CF51-BE3C-495C-8F9E-3EA3E81A1A56}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6CB-4D87-91CC-859739C85A54}"/>
                </c:ext>
                <c:ext xmlns:c15="http://schemas.microsoft.com/office/drawing/2012/chart" uri="{CE6537A1-D6FC-4f65-9D91-7224C49458BB}">
                  <c15:dlblFieldTable>
                    <c15:dlblFTEntry>
                      <c15:txfldGUID>{71EAFCF6-8931-40B3-B4D7-211D69B280D3}</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6CB-4D87-91CC-859739C85A54}"/>
                </c:ext>
                <c:ext xmlns:c15="http://schemas.microsoft.com/office/drawing/2012/chart" uri="{CE6537A1-D6FC-4f65-9D91-7224C49458BB}">
                  <c15:layout/>
                  <c15:dlblFieldTable>
                    <c15:dlblFTEntry>
                      <c15:txfldGUID>{E3A0DF55-10DB-498C-BF7C-985F6E965475}</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6CB-4D87-91CC-859739C85A54}"/>
                </c:ext>
                <c:ext xmlns:c15="http://schemas.microsoft.com/office/drawing/2012/chart" uri="{CE6537A1-D6FC-4f65-9D91-7224C49458BB}">
                  <c15:layout/>
                  <c15:dlblFieldTable>
                    <c15:dlblFTEntry>
                      <c15:txfldGUID>{F66693BB-C347-4363-B789-C427AB702E26}</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6CB-4D87-91CC-859739C85A54}"/>
                </c:ext>
                <c:ext xmlns:c15="http://schemas.microsoft.com/office/drawing/2012/chart" uri="{CE6537A1-D6FC-4f65-9D91-7224C49458BB}">
                  <c15:layout/>
                  <c15:dlblFieldTable>
                    <c15:dlblFTEntry>
                      <c15:txfldGUID>{21FF8967-A5A7-44A1-A44D-6AFB00F4C93C}</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6CB-4D87-91CC-859739C85A54}"/>
                </c:ext>
                <c:ext xmlns:c15="http://schemas.microsoft.com/office/drawing/2012/chart" uri="{CE6537A1-D6FC-4f65-9D91-7224C49458BB}">
                  <c15:layout/>
                  <c15:dlblFieldTable>
                    <c15:dlblFTEntry>
                      <c15:txfldGUID>{9DB1A785-7C9E-439E-AE74-3FBCFD641466}</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c:v>
                </c:pt>
                <c:pt idx="16">
                  <c:v>8.1999999999999993</c:v>
                </c:pt>
                <c:pt idx="24">
                  <c:v>8</c:v>
                </c:pt>
                <c:pt idx="32">
                  <c:v>7.9</c:v>
                </c:pt>
              </c:numCache>
            </c:numRef>
          </c:xVal>
          <c:yVal>
            <c:numRef>
              <c:f>公会計指標分析・財政指標組合せ分析表!$BP$77:$DC$77</c:f>
              <c:numCache>
                <c:formatCode>#,##0.0;"▲ "#,##0.0</c:formatCode>
                <c:ptCount val="40"/>
                <c:pt idx="0">
                  <c:v>48.7</c:v>
                </c:pt>
                <c:pt idx="8">
                  <c:v>36.5</c:v>
                </c:pt>
                <c:pt idx="16">
                  <c:v>32.9</c:v>
                </c:pt>
                <c:pt idx="24">
                  <c:v>28.5</c:v>
                </c:pt>
                <c:pt idx="32">
                  <c:v>20.5</c:v>
                </c:pt>
              </c:numCache>
            </c:numRef>
          </c:yVal>
          <c:smooth val="0"/>
          <c:extLst xmlns:c16r2="http://schemas.microsoft.com/office/drawing/2015/06/chart">
            <c:ext xmlns:c16="http://schemas.microsoft.com/office/drawing/2014/chart" uri="{C3380CC4-5D6E-409C-BE32-E72D297353CC}">
              <c16:uniqueId val="{00000013-56CB-4D87-91CC-859739C85A54}"/>
            </c:ext>
          </c:extLst>
        </c:ser>
        <c:dLbls>
          <c:showLegendKey val="0"/>
          <c:showVal val="1"/>
          <c:showCatName val="0"/>
          <c:showSerName val="0"/>
          <c:showPercent val="0"/>
          <c:showBubbleSize val="0"/>
        </c:dLbls>
        <c:axId val="465522976"/>
        <c:axId val="465523760"/>
      </c:scatterChart>
      <c:valAx>
        <c:axId val="465522976"/>
        <c:scaling>
          <c:orientation val="minMax"/>
          <c:max val="10.7"/>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5523760"/>
        <c:crosses val="autoZero"/>
        <c:crossBetween val="midCat"/>
      </c:valAx>
      <c:valAx>
        <c:axId val="465523760"/>
        <c:scaling>
          <c:orientation val="minMax"/>
          <c:max val="88"/>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55229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北海道倶知安町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16,642
14,665
261.34
8,098,742
7,828,071
256,871
4,943,023
8,600,062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財政力指数は</a:t>
          </a:r>
          <a:r>
            <a:rPr lang="en-US" altLang="ja-JP" sz="1100" b="0" i="0" baseline="0">
              <a:solidFill>
                <a:sysClr val="windowText" lastClr="000000"/>
              </a:solidFill>
              <a:effectLst/>
              <a:latin typeface="+mn-lt"/>
              <a:ea typeface="+mn-ea"/>
              <a:cs typeface="+mn-cs"/>
            </a:rPr>
            <a:t>0.55</a:t>
          </a:r>
          <a:r>
            <a:rPr lang="ja-JP" altLang="ja-JP" sz="1100" b="0" i="0" baseline="0">
              <a:solidFill>
                <a:sysClr val="windowText" lastClr="000000"/>
              </a:solidFill>
              <a:effectLst/>
              <a:latin typeface="+mn-lt"/>
              <a:ea typeface="+mn-ea"/>
              <a:cs typeface="+mn-cs"/>
            </a:rPr>
            <a:t>と類似団体平均をやや</a:t>
          </a:r>
          <a:r>
            <a:rPr lang="ja-JP" altLang="en-US" sz="1100" b="0" i="0" baseline="0">
              <a:solidFill>
                <a:sysClr val="windowText" lastClr="000000"/>
              </a:solidFill>
              <a:effectLst/>
              <a:latin typeface="+mn-lt"/>
              <a:ea typeface="+mn-ea"/>
              <a:cs typeface="+mn-cs"/>
            </a:rPr>
            <a:t>上回っており、</a:t>
          </a:r>
          <a:r>
            <a:rPr lang="ja-JP" altLang="ja-JP" sz="1100" b="0" i="0" baseline="0">
              <a:solidFill>
                <a:sysClr val="windowText" lastClr="000000"/>
              </a:solidFill>
              <a:effectLst/>
              <a:latin typeface="+mn-lt"/>
              <a:ea typeface="+mn-ea"/>
              <a:cs typeface="+mn-cs"/>
            </a:rPr>
            <a:t>上昇傾向が続いている。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税収は増加傾向にあり、土地取引や大規模施設、民間賃貸共同住宅の建設が引き続き好調な事が、個人収益、企業収益の増となり、この事が住民税の増及び固定資産税の増へとつながっている。今後も、投資的経費の抑制や事務事業の見直しを図り、歳出の削減を強化するとともに、さらなる徴収業務強化等により歳入確保に努め、安定した財政基盤を築くように努め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13909</xdr:rowOff>
    </xdr:from>
    <xdr:to>
      <xdr:col>23</xdr:col>
      <xdr:colOff>133350</xdr:colOff>
      <xdr:row>42</xdr:row>
      <xdr:rowOff>59872</xdr:rowOff>
    </xdr:to>
    <xdr:cxnSp macro="">
      <xdr:nvCxnSpPr>
        <xdr:cNvPr id="70" name="直線コネクタ 69"/>
        <xdr:cNvCxnSpPr/>
      </xdr:nvCxnSpPr>
      <xdr:spPr>
        <a:xfrm flipV="1">
          <a:off x="4114800" y="7214809"/>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106636</xdr:rowOff>
    </xdr:from>
    <xdr:ext cx="762000" cy="259045"/>
    <xdr:sp macro="" textlink="">
      <xdr:nvSpPr>
        <xdr:cNvPr id="71" name="財政力平均値テキスト"/>
        <xdr:cNvSpPr txBox="1"/>
      </xdr:nvSpPr>
      <xdr:spPr>
        <a:xfrm>
          <a:off x="5041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94343</xdr:rowOff>
    </xdr:to>
    <xdr:cxnSp macro="">
      <xdr:nvCxnSpPr>
        <xdr:cNvPr id="73" name="直線コネクタ 72"/>
        <xdr:cNvCxnSpPr/>
      </xdr:nvCxnSpPr>
      <xdr:spPr>
        <a:xfrm flipV="1">
          <a:off x="3225800" y="72607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5" name="テキスト ボックス 74"/>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94343</xdr:rowOff>
    </xdr:from>
    <xdr:to>
      <xdr:col>15</xdr:col>
      <xdr:colOff>82550</xdr:colOff>
      <xdr:row>42</xdr:row>
      <xdr:rowOff>117324</xdr:rowOff>
    </xdr:to>
    <xdr:cxnSp macro="">
      <xdr:nvCxnSpPr>
        <xdr:cNvPr id="76" name="直線コネクタ 75"/>
        <xdr:cNvCxnSpPr/>
      </xdr:nvCxnSpPr>
      <xdr:spPr>
        <a:xfrm flipV="1">
          <a:off x="2336800" y="72952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117324</xdr:rowOff>
    </xdr:from>
    <xdr:to>
      <xdr:col>11</xdr:col>
      <xdr:colOff>31750</xdr:colOff>
      <xdr:row>42</xdr:row>
      <xdr:rowOff>128815</xdr:rowOff>
    </xdr:to>
    <xdr:cxnSp macro="">
      <xdr:nvCxnSpPr>
        <xdr:cNvPr id="79" name="直線コネクタ 78"/>
        <xdr:cNvCxnSpPr/>
      </xdr:nvCxnSpPr>
      <xdr:spPr>
        <a:xfrm flipV="1">
          <a:off x="1447800" y="73182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123069</xdr:rowOff>
    </xdr:from>
    <xdr:to>
      <xdr:col>11</xdr:col>
      <xdr:colOff>82550</xdr:colOff>
      <xdr:row>42</xdr:row>
      <xdr:rowOff>53219</xdr:rowOff>
    </xdr:to>
    <xdr:sp macro="" textlink="">
      <xdr:nvSpPr>
        <xdr:cNvPr id="80" name="フローチャート: 判断 79"/>
        <xdr:cNvSpPr/>
      </xdr:nvSpPr>
      <xdr:spPr>
        <a:xfrm>
          <a:off x="2286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63396</xdr:rowOff>
    </xdr:from>
    <xdr:ext cx="762000" cy="259045"/>
    <xdr:sp macro="" textlink="">
      <xdr:nvSpPr>
        <xdr:cNvPr id="81" name="テキスト ボックス 80"/>
        <xdr:cNvSpPr txBox="1"/>
      </xdr:nvSpPr>
      <xdr:spPr>
        <a:xfrm>
          <a:off x="1955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89" name="楕円 88"/>
        <xdr:cNvSpPr/>
      </xdr:nvSpPr>
      <xdr:spPr>
        <a:xfrm>
          <a:off x="49022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151086</xdr:rowOff>
    </xdr:from>
    <xdr:ext cx="762000" cy="259045"/>
    <xdr:sp macro="" textlink="">
      <xdr:nvSpPr>
        <xdr:cNvPr id="90" name="財政力該当値テキスト"/>
        <xdr:cNvSpPr txBox="1"/>
      </xdr:nvSpPr>
      <xdr:spPr>
        <a:xfrm>
          <a:off x="5041900" y="700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1" name="楕円 90"/>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95449</xdr:rowOff>
    </xdr:from>
    <xdr:ext cx="736600" cy="259045"/>
    <xdr:sp macro="" textlink="">
      <xdr:nvSpPr>
        <xdr:cNvPr id="92" name="テキスト ボックス 91"/>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43543</xdr:rowOff>
    </xdr:from>
    <xdr:to>
      <xdr:col>15</xdr:col>
      <xdr:colOff>133350</xdr:colOff>
      <xdr:row>42</xdr:row>
      <xdr:rowOff>145143</xdr:rowOff>
    </xdr:to>
    <xdr:sp macro="" textlink="">
      <xdr:nvSpPr>
        <xdr:cNvPr id="93" name="楕円 92"/>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94" name="テキスト ボックス 93"/>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66524</xdr:rowOff>
    </xdr:from>
    <xdr:to>
      <xdr:col>11</xdr:col>
      <xdr:colOff>82550</xdr:colOff>
      <xdr:row>42</xdr:row>
      <xdr:rowOff>168124</xdr:rowOff>
    </xdr:to>
    <xdr:sp macro="" textlink="">
      <xdr:nvSpPr>
        <xdr:cNvPr id="95" name="楕円 94"/>
        <xdr:cNvSpPr/>
      </xdr:nvSpPr>
      <xdr:spPr>
        <a:xfrm>
          <a:off x="2286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96" name="テキスト ボックス 95"/>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97" name="楕円 96"/>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98" name="テキスト ボックス 97"/>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経常収支比率は</a:t>
          </a:r>
          <a:r>
            <a:rPr lang="en-US" altLang="ja-JP" sz="1100" b="0" i="0" baseline="0">
              <a:solidFill>
                <a:sysClr val="windowText" lastClr="000000"/>
              </a:solidFill>
              <a:effectLst/>
              <a:latin typeface="+mn-lt"/>
              <a:ea typeface="+mn-ea"/>
              <a:cs typeface="+mn-cs"/>
            </a:rPr>
            <a:t>84.3</a:t>
          </a:r>
          <a:r>
            <a:rPr lang="ja-JP" altLang="ja-JP" sz="1100" b="0" i="0" baseline="0">
              <a:solidFill>
                <a:sysClr val="windowText" lastClr="000000"/>
              </a:solidFill>
              <a:effectLst/>
              <a:latin typeface="+mn-lt"/>
              <a:ea typeface="+mn-ea"/>
              <a:cs typeface="+mn-cs"/>
            </a:rPr>
            <a:t>％と類似団体平均を下回っている。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前年との比較では比率が</a:t>
          </a:r>
          <a:r>
            <a:rPr lang="en-US" altLang="ja-JP" sz="1100" b="0" i="0" baseline="0">
              <a:solidFill>
                <a:sysClr val="windowText" lastClr="000000"/>
              </a:solidFill>
              <a:effectLst/>
              <a:latin typeface="+mn-lt"/>
              <a:ea typeface="+mn-ea"/>
              <a:cs typeface="+mn-cs"/>
            </a:rPr>
            <a:t>2</a:t>
          </a:r>
          <a:r>
            <a:rPr lang="ja-JP" altLang="en-US" sz="1100" b="0" i="0" baseline="0">
              <a:solidFill>
                <a:sysClr val="windowText" lastClr="000000"/>
              </a:solidFill>
              <a:effectLst/>
              <a:latin typeface="+mn-lt"/>
              <a:ea typeface="+mn-ea"/>
              <a:cs typeface="+mn-cs"/>
            </a:rPr>
            <a:t>ポイント上昇</a:t>
          </a:r>
          <a:r>
            <a:rPr lang="ja-JP" altLang="ja-JP" sz="1100" b="0" i="0" baseline="0">
              <a:solidFill>
                <a:sysClr val="windowText" lastClr="000000"/>
              </a:solidFill>
              <a:effectLst/>
              <a:latin typeface="+mn-lt"/>
              <a:ea typeface="+mn-ea"/>
              <a:cs typeface="+mn-cs"/>
            </a:rPr>
            <a:t>する結果となった。</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経常一般財源のうち</a:t>
          </a:r>
          <a:r>
            <a:rPr lang="ja-JP" altLang="en-US" sz="1100" b="0" i="0" baseline="0">
              <a:solidFill>
                <a:sysClr val="windowText" lastClr="000000"/>
              </a:solidFill>
              <a:effectLst/>
              <a:latin typeface="+mn-lt"/>
              <a:ea typeface="+mn-ea"/>
              <a:cs typeface="+mn-cs"/>
            </a:rPr>
            <a:t>、地方交付税が大きく減少したほか、</a:t>
          </a:r>
          <a:r>
            <a:rPr lang="ja-JP" altLang="ja-JP" sz="1100" b="0" i="0" baseline="0">
              <a:solidFill>
                <a:sysClr val="windowText" lastClr="000000"/>
              </a:solidFill>
              <a:effectLst/>
              <a:latin typeface="+mn-lt"/>
              <a:ea typeface="+mn-ea"/>
              <a:cs typeface="+mn-cs"/>
            </a:rPr>
            <a:t>地方税</a:t>
          </a:r>
          <a:r>
            <a:rPr lang="ja-JP" altLang="en-US" sz="1100" b="0" i="0" baseline="0">
              <a:solidFill>
                <a:sysClr val="windowText" lastClr="000000"/>
              </a:solidFill>
              <a:effectLst/>
              <a:latin typeface="+mn-lt"/>
              <a:ea typeface="+mn-ea"/>
              <a:cs typeface="+mn-cs"/>
            </a:rPr>
            <a:t>についても微減、歳出においては除排雪業務委託料や保育所運営経費などが増となったことが</a:t>
          </a:r>
          <a:r>
            <a:rPr lang="ja-JP" altLang="ja-JP" sz="1100" b="0" i="0" baseline="0">
              <a:solidFill>
                <a:sysClr val="windowText" lastClr="000000"/>
              </a:solidFill>
              <a:effectLst/>
              <a:latin typeface="+mn-lt"/>
              <a:ea typeface="+mn-ea"/>
              <a:cs typeface="+mn-cs"/>
            </a:rPr>
            <a:t>主な要因である。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今後も、経常経費の削減等の実施により健全な財政運営に努める。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72027</xdr:rowOff>
    </xdr:from>
    <xdr:to>
      <xdr:col>23</xdr:col>
      <xdr:colOff>133350</xdr:colOff>
      <xdr:row>62</xdr:row>
      <xdr:rowOff>140970</xdr:rowOff>
    </xdr:to>
    <xdr:cxnSp macro="">
      <xdr:nvCxnSpPr>
        <xdr:cNvPr id="135" name="直線コネクタ 134"/>
        <xdr:cNvCxnSpPr/>
      </xdr:nvCxnSpPr>
      <xdr:spPr>
        <a:xfrm>
          <a:off x="4114800" y="1070192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90731</xdr:rowOff>
    </xdr:from>
    <xdr:ext cx="762000" cy="259045"/>
    <xdr:sp macro="" textlink="">
      <xdr:nvSpPr>
        <xdr:cNvPr id="136" name="財政構造の弾力性平均値テキスト"/>
        <xdr:cNvSpPr txBox="1"/>
      </xdr:nvSpPr>
      <xdr:spPr>
        <a:xfrm>
          <a:off x="5041900" y="10892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72027</xdr:rowOff>
    </xdr:from>
    <xdr:to>
      <xdr:col>19</xdr:col>
      <xdr:colOff>133350</xdr:colOff>
      <xdr:row>62</xdr:row>
      <xdr:rowOff>103051</xdr:rowOff>
    </xdr:to>
    <xdr:cxnSp macro="">
      <xdr:nvCxnSpPr>
        <xdr:cNvPr id="138" name="直線コネクタ 137"/>
        <xdr:cNvCxnSpPr/>
      </xdr:nvCxnSpPr>
      <xdr:spPr>
        <a:xfrm flipV="1">
          <a:off x="3225800" y="1070192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16346</xdr:rowOff>
    </xdr:from>
    <xdr:ext cx="736600" cy="259045"/>
    <xdr:sp macro="" textlink="">
      <xdr:nvSpPr>
        <xdr:cNvPr id="140" name="テキスト ボックス 139"/>
        <xdr:cNvSpPr txBox="1"/>
      </xdr:nvSpPr>
      <xdr:spPr>
        <a:xfrm>
          <a:off x="3733800" y="1098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167640</xdr:rowOff>
    </xdr:from>
    <xdr:to>
      <xdr:col>15</xdr:col>
      <xdr:colOff>82550</xdr:colOff>
      <xdr:row>62</xdr:row>
      <xdr:rowOff>103051</xdr:rowOff>
    </xdr:to>
    <xdr:cxnSp macro="">
      <xdr:nvCxnSpPr>
        <xdr:cNvPr id="141" name="直線コネクタ 140"/>
        <xdr:cNvCxnSpPr/>
      </xdr:nvCxnSpPr>
      <xdr:spPr>
        <a:xfrm>
          <a:off x="2336800" y="10626090"/>
          <a:ext cx="8890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170560</xdr:rowOff>
    </xdr:from>
    <xdr:ext cx="762000" cy="259045"/>
    <xdr:sp macro="" textlink="">
      <xdr:nvSpPr>
        <xdr:cNvPr id="143" name="テキスト ボックス 142"/>
        <xdr:cNvSpPr txBox="1"/>
      </xdr:nvSpPr>
      <xdr:spPr>
        <a:xfrm>
          <a:off x="2844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167640</xdr:rowOff>
    </xdr:from>
    <xdr:to>
      <xdr:col>11</xdr:col>
      <xdr:colOff>31750</xdr:colOff>
      <xdr:row>62</xdr:row>
      <xdr:rowOff>51344</xdr:rowOff>
    </xdr:to>
    <xdr:cxnSp macro="">
      <xdr:nvCxnSpPr>
        <xdr:cNvPr id="144" name="直線コネクタ 143"/>
        <xdr:cNvCxnSpPr/>
      </xdr:nvCxnSpPr>
      <xdr:spPr>
        <a:xfrm flipV="1">
          <a:off x="1447800" y="10626090"/>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4899</xdr:rowOff>
    </xdr:from>
    <xdr:to>
      <xdr:col>11</xdr:col>
      <xdr:colOff>82550</xdr:colOff>
      <xdr:row>63</xdr:row>
      <xdr:rowOff>106499</xdr:rowOff>
    </xdr:to>
    <xdr:sp macro="" textlink="">
      <xdr:nvSpPr>
        <xdr:cNvPr id="145" name="フローチャート: 判断 144"/>
        <xdr:cNvSpPr/>
      </xdr:nvSpPr>
      <xdr:spPr>
        <a:xfrm>
          <a:off x="2286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91276</xdr:rowOff>
    </xdr:from>
    <xdr:ext cx="762000" cy="259045"/>
    <xdr:sp macro="" textlink="">
      <xdr:nvSpPr>
        <xdr:cNvPr id="146" name="テキスト ボックス 145"/>
        <xdr:cNvSpPr txBox="1"/>
      </xdr:nvSpPr>
      <xdr:spPr>
        <a:xfrm>
          <a:off x="1955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73841</xdr:rowOff>
    </xdr:from>
    <xdr:to>
      <xdr:col>7</xdr:col>
      <xdr:colOff>31750</xdr:colOff>
      <xdr:row>64</xdr:row>
      <xdr:rowOff>3991</xdr:rowOff>
    </xdr:to>
    <xdr:sp macro="" textlink="">
      <xdr:nvSpPr>
        <xdr:cNvPr id="147" name="フローチャート: 判断 146"/>
        <xdr:cNvSpPr/>
      </xdr:nvSpPr>
      <xdr:spPr>
        <a:xfrm>
          <a:off x="1397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160218</xdr:rowOff>
    </xdr:from>
    <xdr:ext cx="762000" cy="259045"/>
    <xdr:sp macro="" textlink="">
      <xdr:nvSpPr>
        <xdr:cNvPr id="148" name="テキスト ボックス 147"/>
        <xdr:cNvSpPr txBox="1"/>
      </xdr:nvSpPr>
      <xdr:spPr>
        <a:xfrm>
          <a:off x="1066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54" name="楕円 153"/>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106697</xdr:rowOff>
    </xdr:from>
    <xdr:ext cx="762000" cy="259045"/>
    <xdr:sp macro="" textlink="">
      <xdr:nvSpPr>
        <xdr:cNvPr id="155" name="財政構造の弾力性該当値テキスト"/>
        <xdr:cNvSpPr txBox="1"/>
      </xdr:nvSpPr>
      <xdr:spPr>
        <a:xfrm>
          <a:off x="50419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21227</xdr:rowOff>
    </xdr:from>
    <xdr:to>
      <xdr:col>19</xdr:col>
      <xdr:colOff>184150</xdr:colOff>
      <xdr:row>62</xdr:row>
      <xdr:rowOff>122827</xdr:rowOff>
    </xdr:to>
    <xdr:sp macro="" textlink="">
      <xdr:nvSpPr>
        <xdr:cNvPr id="156" name="楕円 155"/>
        <xdr:cNvSpPr/>
      </xdr:nvSpPr>
      <xdr:spPr>
        <a:xfrm>
          <a:off x="40640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133004</xdr:rowOff>
    </xdr:from>
    <xdr:ext cx="736600" cy="259045"/>
    <xdr:sp macro="" textlink="">
      <xdr:nvSpPr>
        <xdr:cNvPr id="157" name="テキスト ボックス 156"/>
        <xdr:cNvSpPr txBox="1"/>
      </xdr:nvSpPr>
      <xdr:spPr>
        <a:xfrm>
          <a:off x="3733800" y="10420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52251</xdr:rowOff>
    </xdr:from>
    <xdr:to>
      <xdr:col>15</xdr:col>
      <xdr:colOff>133350</xdr:colOff>
      <xdr:row>62</xdr:row>
      <xdr:rowOff>153851</xdr:rowOff>
    </xdr:to>
    <xdr:sp macro="" textlink="">
      <xdr:nvSpPr>
        <xdr:cNvPr id="158" name="楕円 157"/>
        <xdr:cNvSpPr/>
      </xdr:nvSpPr>
      <xdr:spPr>
        <a:xfrm>
          <a:off x="3175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164028</xdr:rowOff>
    </xdr:from>
    <xdr:ext cx="762000" cy="259045"/>
    <xdr:sp macro="" textlink="">
      <xdr:nvSpPr>
        <xdr:cNvPr id="159" name="テキスト ボックス 158"/>
        <xdr:cNvSpPr txBox="1"/>
      </xdr:nvSpPr>
      <xdr:spPr>
        <a:xfrm>
          <a:off x="2844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116840</xdr:rowOff>
    </xdr:from>
    <xdr:to>
      <xdr:col>11</xdr:col>
      <xdr:colOff>82550</xdr:colOff>
      <xdr:row>62</xdr:row>
      <xdr:rowOff>46990</xdr:rowOff>
    </xdr:to>
    <xdr:sp macro="" textlink="">
      <xdr:nvSpPr>
        <xdr:cNvPr id="160" name="楕円 159"/>
        <xdr:cNvSpPr/>
      </xdr:nvSpPr>
      <xdr:spPr>
        <a:xfrm>
          <a:off x="2286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61" name="テキスト ボックス 160"/>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544</xdr:rowOff>
    </xdr:from>
    <xdr:to>
      <xdr:col>7</xdr:col>
      <xdr:colOff>31750</xdr:colOff>
      <xdr:row>62</xdr:row>
      <xdr:rowOff>102144</xdr:rowOff>
    </xdr:to>
    <xdr:sp macro="" textlink="">
      <xdr:nvSpPr>
        <xdr:cNvPr id="162" name="楕円 161"/>
        <xdr:cNvSpPr/>
      </xdr:nvSpPr>
      <xdr:spPr>
        <a:xfrm>
          <a:off x="13970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112321</xdr:rowOff>
    </xdr:from>
    <xdr:ext cx="762000" cy="259045"/>
    <xdr:sp macro="" textlink="">
      <xdr:nvSpPr>
        <xdr:cNvPr id="163" name="テキスト ボックス 162"/>
        <xdr:cNvSpPr txBox="1"/>
      </xdr:nvSpPr>
      <xdr:spPr>
        <a:xfrm>
          <a:off x="1066800" y="1039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人件費・物件費等の人口１人当たりの決算額が類似団体平均を上回り続けているのは、北海道内でも有数の豪雪地帯である事による除排雪経費が多額である事が大きな要因の一つとなっている。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今後も、類似団体平均水準を意識し、人件費や物件費を含めたトータルコストの低減に努める。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9849</xdr:rowOff>
    </xdr:from>
    <xdr:to>
      <xdr:col>23</xdr:col>
      <xdr:colOff>133350</xdr:colOff>
      <xdr:row>82</xdr:row>
      <xdr:rowOff>10147</xdr:rowOff>
    </xdr:to>
    <xdr:cxnSp macro="">
      <xdr:nvCxnSpPr>
        <xdr:cNvPr id="199" name="直線コネクタ 198"/>
        <xdr:cNvCxnSpPr/>
      </xdr:nvCxnSpPr>
      <xdr:spPr>
        <a:xfrm>
          <a:off x="4114800" y="14068749"/>
          <a:ext cx="838200" cy="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118587</xdr:rowOff>
    </xdr:from>
    <xdr:ext cx="762000" cy="259045"/>
    <xdr:sp macro="" textlink="">
      <xdr:nvSpPr>
        <xdr:cNvPr id="200" name="人件費・物件費等の状況平均値テキスト"/>
        <xdr:cNvSpPr txBox="1"/>
      </xdr:nvSpPr>
      <xdr:spPr>
        <a:xfrm>
          <a:off x="5041900" y="13834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167577</xdr:rowOff>
    </xdr:from>
    <xdr:to>
      <xdr:col>19</xdr:col>
      <xdr:colOff>133350</xdr:colOff>
      <xdr:row>82</xdr:row>
      <xdr:rowOff>9849</xdr:rowOff>
    </xdr:to>
    <xdr:cxnSp macro="">
      <xdr:nvCxnSpPr>
        <xdr:cNvPr id="202" name="直線コネクタ 201"/>
        <xdr:cNvCxnSpPr/>
      </xdr:nvCxnSpPr>
      <xdr:spPr>
        <a:xfrm>
          <a:off x="3225800" y="14055027"/>
          <a:ext cx="889000" cy="1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13251</xdr:rowOff>
    </xdr:from>
    <xdr:ext cx="736600" cy="259045"/>
    <xdr:sp macro="" textlink="">
      <xdr:nvSpPr>
        <xdr:cNvPr id="204" name="テキスト ボックス 203"/>
        <xdr:cNvSpPr txBox="1"/>
      </xdr:nvSpPr>
      <xdr:spPr>
        <a:xfrm>
          <a:off x="3733800" y="13729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163917</xdr:rowOff>
    </xdr:from>
    <xdr:to>
      <xdr:col>15</xdr:col>
      <xdr:colOff>82550</xdr:colOff>
      <xdr:row>81</xdr:row>
      <xdr:rowOff>167577</xdr:rowOff>
    </xdr:to>
    <xdr:cxnSp macro="">
      <xdr:nvCxnSpPr>
        <xdr:cNvPr id="205" name="直線コネクタ 204"/>
        <xdr:cNvCxnSpPr/>
      </xdr:nvCxnSpPr>
      <xdr:spPr>
        <a:xfrm>
          <a:off x="2336800" y="14051367"/>
          <a:ext cx="889000" cy="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13567</xdr:rowOff>
    </xdr:from>
    <xdr:ext cx="762000" cy="259045"/>
    <xdr:sp macro="" textlink="">
      <xdr:nvSpPr>
        <xdr:cNvPr id="207" name="テキスト ボックス 206"/>
        <xdr:cNvSpPr txBox="1"/>
      </xdr:nvSpPr>
      <xdr:spPr>
        <a:xfrm>
          <a:off x="2844800" y="1372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163917</xdr:rowOff>
    </xdr:from>
    <xdr:to>
      <xdr:col>11</xdr:col>
      <xdr:colOff>31750</xdr:colOff>
      <xdr:row>81</xdr:row>
      <xdr:rowOff>168104</xdr:rowOff>
    </xdr:to>
    <xdr:cxnSp macro="">
      <xdr:nvCxnSpPr>
        <xdr:cNvPr id="208" name="直線コネクタ 207"/>
        <xdr:cNvCxnSpPr/>
      </xdr:nvCxnSpPr>
      <xdr:spPr>
        <a:xfrm flipV="1">
          <a:off x="1447800" y="14051367"/>
          <a:ext cx="889000" cy="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62122</xdr:rowOff>
    </xdr:from>
    <xdr:to>
      <xdr:col>11</xdr:col>
      <xdr:colOff>82550</xdr:colOff>
      <xdr:row>81</xdr:row>
      <xdr:rowOff>163722</xdr:rowOff>
    </xdr:to>
    <xdr:sp macro="" textlink="">
      <xdr:nvSpPr>
        <xdr:cNvPr id="209" name="フローチャート: 判断 208"/>
        <xdr:cNvSpPr/>
      </xdr:nvSpPr>
      <xdr:spPr>
        <a:xfrm>
          <a:off x="2286000" y="1394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2449</xdr:rowOff>
    </xdr:from>
    <xdr:ext cx="762000" cy="259045"/>
    <xdr:sp macro="" textlink="">
      <xdr:nvSpPr>
        <xdr:cNvPr id="210" name="テキスト ボックス 209"/>
        <xdr:cNvSpPr txBox="1"/>
      </xdr:nvSpPr>
      <xdr:spPr>
        <a:xfrm>
          <a:off x="1955800" y="137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58134</xdr:rowOff>
    </xdr:from>
    <xdr:to>
      <xdr:col>7</xdr:col>
      <xdr:colOff>31750</xdr:colOff>
      <xdr:row>81</xdr:row>
      <xdr:rowOff>159734</xdr:rowOff>
    </xdr:to>
    <xdr:sp macro="" textlink="">
      <xdr:nvSpPr>
        <xdr:cNvPr id="211" name="フローチャート: 判断 210"/>
        <xdr:cNvSpPr/>
      </xdr:nvSpPr>
      <xdr:spPr>
        <a:xfrm>
          <a:off x="1397000" y="1394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169911</xdr:rowOff>
    </xdr:from>
    <xdr:ext cx="762000" cy="259045"/>
    <xdr:sp macro="" textlink="">
      <xdr:nvSpPr>
        <xdr:cNvPr id="212" name="テキスト ボックス 211"/>
        <xdr:cNvSpPr txBox="1"/>
      </xdr:nvSpPr>
      <xdr:spPr>
        <a:xfrm>
          <a:off x="1066800" y="1371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130797</xdr:rowOff>
    </xdr:from>
    <xdr:to>
      <xdr:col>23</xdr:col>
      <xdr:colOff>184150</xdr:colOff>
      <xdr:row>82</xdr:row>
      <xdr:rowOff>60947</xdr:rowOff>
    </xdr:to>
    <xdr:sp macro="" textlink="">
      <xdr:nvSpPr>
        <xdr:cNvPr id="218" name="楕円 217"/>
        <xdr:cNvSpPr/>
      </xdr:nvSpPr>
      <xdr:spPr>
        <a:xfrm>
          <a:off x="4902200" y="1401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102874</xdr:rowOff>
    </xdr:from>
    <xdr:ext cx="762000" cy="259045"/>
    <xdr:sp macro="" textlink="">
      <xdr:nvSpPr>
        <xdr:cNvPr id="219" name="人件費・物件費等の状況該当値テキスト"/>
        <xdr:cNvSpPr txBox="1"/>
      </xdr:nvSpPr>
      <xdr:spPr>
        <a:xfrm>
          <a:off x="5041900" y="1399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130499</xdr:rowOff>
    </xdr:from>
    <xdr:to>
      <xdr:col>19</xdr:col>
      <xdr:colOff>184150</xdr:colOff>
      <xdr:row>82</xdr:row>
      <xdr:rowOff>60649</xdr:rowOff>
    </xdr:to>
    <xdr:sp macro="" textlink="">
      <xdr:nvSpPr>
        <xdr:cNvPr id="220" name="楕円 219"/>
        <xdr:cNvSpPr/>
      </xdr:nvSpPr>
      <xdr:spPr>
        <a:xfrm>
          <a:off x="4064000" y="1401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45426</xdr:rowOff>
    </xdr:from>
    <xdr:ext cx="736600" cy="259045"/>
    <xdr:sp macro="" textlink="">
      <xdr:nvSpPr>
        <xdr:cNvPr id="221" name="テキスト ボックス 220"/>
        <xdr:cNvSpPr txBox="1"/>
      </xdr:nvSpPr>
      <xdr:spPr>
        <a:xfrm>
          <a:off x="3733800" y="14104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116777</xdr:rowOff>
    </xdr:from>
    <xdr:to>
      <xdr:col>15</xdr:col>
      <xdr:colOff>133350</xdr:colOff>
      <xdr:row>82</xdr:row>
      <xdr:rowOff>46927</xdr:rowOff>
    </xdr:to>
    <xdr:sp macro="" textlink="">
      <xdr:nvSpPr>
        <xdr:cNvPr id="222" name="楕円 221"/>
        <xdr:cNvSpPr/>
      </xdr:nvSpPr>
      <xdr:spPr>
        <a:xfrm>
          <a:off x="3175000" y="1400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31704</xdr:rowOff>
    </xdr:from>
    <xdr:ext cx="762000" cy="259045"/>
    <xdr:sp macro="" textlink="">
      <xdr:nvSpPr>
        <xdr:cNvPr id="223" name="テキスト ボックス 222"/>
        <xdr:cNvSpPr txBox="1"/>
      </xdr:nvSpPr>
      <xdr:spPr>
        <a:xfrm>
          <a:off x="2844800" y="1409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113117</xdr:rowOff>
    </xdr:from>
    <xdr:to>
      <xdr:col>11</xdr:col>
      <xdr:colOff>82550</xdr:colOff>
      <xdr:row>82</xdr:row>
      <xdr:rowOff>43267</xdr:rowOff>
    </xdr:to>
    <xdr:sp macro="" textlink="">
      <xdr:nvSpPr>
        <xdr:cNvPr id="224" name="楕円 223"/>
        <xdr:cNvSpPr/>
      </xdr:nvSpPr>
      <xdr:spPr>
        <a:xfrm>
          <a:off x="2286000" y="1400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28044</xdr:rowOff>
    </xdr:from>
    <xdr:ext cx="762000" cy="259045"/>
    <xdr:sp macro="" textlink="">
      <xdr:nvSpPr>
        <xdr:cNvPr id="225" name="テキスト ボックス 224"/>
        <xdr:cNvSpPr txBox="1"/>
      </xdr:nvSpPr>
      <xdr:spPr>
        <a:xfrm>
          <a:off x="1955800" y="14086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117304</xdr:rowOff>
    </xdr:from>
    <xdr:to>
      <xdr:col>7</xdr:col>
      <xdr:colOff>31750</xdr:colOff>
      <xdr:row>82</xdr:row>
      <xdr:rowOff>47454</xdr:rowOff>
    </xdr:to>
    <xdr:sp macro="" textlink="">
      <xdr:nvSpPr>
        <xdr:cNvPr id="226" name="楕円 225"/>
        <xdr:cNvSpPr/>
      </xdr:nvSpPr>
      <xdr:spPr>
        <a:xfrm>
          <a:off x="1397000" y="1400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32231</xdr:rowOff>
    </xdr:from>
    <xdr:ext cx="762000" cy="259045"/>
    <xdr:sp macro="" textlink="">
      <xdr:nvSpPr>
        <xdr:cNvPr id="227" name="テキスト ボックス 226"/>
        <xdr:cNvSpPr txBox="1"/>
      </xdr:nvSpPr>
      <xdr:spPr>
        <a:xfrm>
          <a:off x="1066800" y="1409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年度以前は、国家公務員の時限的な給与改定特例法による措置に準じた措置を取っていなかった為、指数が</a:t>
          </a:r>
          <a:r>
            <a:rPr lang="en-US" altLang="ja-JP" sz="1100" b="0" i="0" baseline="0">
              <a:solidFill>
                <a:sysClr val="windowText" lastClr="000000"/>
              </a:solidFill>
              <a:effectLst/>
              <a:latin typeface="+mn-lt"/>
              <a:ea typeface="+mn-ea"/>
              <a:cs typeface="+mn-cs"/>
            </a:rPr>
            <a:t>100</a:t>
          </a:r>
          <a:r>
            <a:rPr lang="ja-JP" altLang="ja-JP" sz="1100" b="0" i="0" baseline="0">
              <a:solidFill>
                <a:sysClr val="windowText" lastClr="000000"/>
              </a:solidFill>
              <a:effectLst/>
              <a:latin typeface="+mn-lt"/>
              <a:ea typeface="+mn-ea"/>
              <a:cs typeface="+mn-cs"/>
            </a:rPr>
            <a:t>を超えていた事があったが、国の特例措置終了後は、給与の独自削減の実施により、類似団体平均より低い値となっている。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今後も、国に準拠し引き続き給与の適正化を図り、ラスパイレス指数の縮減に努める。</a:t>
          </a:r>
          <a:endParaRPr lang="ja-JP" altLang="ja-JP" sz="1400">
            <a:solidFill>
              <a:sysClr val="windowText" lastClr="000000"/>
            </a:solidFill>
            <a:effectLst/>
          </a:endParaRPr>
        </a:p>
        <a:p>
          <a:pPr rtl="0"/>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当該数値については前年度数値を引用している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61384</xdr:rowOff>
    </xdr:to>
    <xdr:cxnSp macro="">
      <xdr:nvCxnSpPr>
        <xdr:cNvPr id="261" name="直線コネクタ 260"/>
        <xdr:cNvCxnSpPr/>
      </xdr:nvCxnSpPr>
      <xdr:spPr>
        <a:xfrm flipV="1">
          <a:off x="16179800" y="1472565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129981</xdr:rowOff>
    </xdr:from>
    <xdr:ext cx="762000" cy="259045"/>
    <xdr:sp macro="" textlink="">
      <xdr:nvSpPr>
        <xdr:cNvPr id="262" name="給与水準   （国との比較）平均値テキスト"/>
        <xdr:cNvSpPr txBox="1"/>
      </xdr:nvSpPr>
      <xdr:spPr>
        <a:xfrm>
          <a:off x="17106900" y="1470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160443</xdr:rowOff>
    </xdr:from>
    <xdr:to>
      <xdr:col>77</xdr:col>
      <xdr:colOff>44450</xdr:colOff>
      <xdr:row>86</xdr:row>
      <xdr:rowOff>61384</xdr:rowOff>
    </xdr:to>
    <xdr:cxnSp macro="">
      <xdr:nvCxnSpPr>
        <xdr:cNvPr id="264" name="直線コネクタ 263"/>
        <xdr:cNvCxnSpPr/>
      </xdr:nvCxnSpPr>
      <xdr:spPr>
        <a:xfrm>
          <a:off x="15290800" y="1473369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98231</xdr:rowOff>
    </xdr:from>
    <xdr:ext cx="736600" cy="259045"/>
    <xdr:sp macro="" textlink="">
      <xdr:nvSpPr>
        <xdr:cNvPr id="266" name="テキスト ボックス 265"/>
        <xdr:cNvSpPr txBox="1"/>
      </xdr:nvSpPr>
      <xdr:spPr>
        <a:xfrm>
          <a:off x="15798800" y="1450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120227</xdr:rowOff>
    </xdr:from>
    <xdr:to>
      <xdr:col>72</xdr:col>
      <xdr:colOff>203200</xdr:colOff>
      <xdr:row>85</xdr:row>
      <xdr:rowOff>160443</xdr:rowOff>
    </xdr:to>
    <xdr:cxnSp macro="">
      <xdr:nvCxnSpPr>
        <xdr:cNvPr id="267" name="直線コネクタ 266"/>
        <xdr:cNvCxnSpPr/>
      </xdr:nvCxnSpPr>
      <xdr:spPr>
        <a:xfrm>
          <a:off x="14401800" y="1469347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72831</xdr:rowOff>
    </xdr:from>
    <xdr:ext cx="762000" cy="259045"/>
    <xdr:sp macro="" textlink="">
      <xdr:nvSpPr>
        <xdr:cNvPr id="269" name="テキスト ボックス 268"/>
        <xdr:cNvSpPr txBox="1"/>
      </xdr:nvSpPr>
      <xdr:spPr>
        <a:xfrm>
          <a:off x="14909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120227</xdr:rowOff>
    </xdr:from>
    <xdr:to>
      <xdr:col>68</xdr:col>
      <xdr:colOff>152400</xdr:colOff>
      <xdr:row>85</xdr:row>
      <xdr:rowOff>152400</xdr:rowOff>
    </xdr:to>
    <xdr:cxnSp macro="">
      <xdr:nvCxnSpPr>
        <xdr:cNvPr id="270" name="直線コネクタ 269"/>
        <xdr:cNvCxnSpPr/>
      </xdr:nvCxnSpPr>
      <xdr:spPr>
        <a:xfrm flipV="1">
          <a:off x="13512800" y="146934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71" name="フローチャート: 判断 270"/>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72" name="テキスト ボックス 271"/>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73" name="フローチャート: 判断 272"/>
        <xdr:cNvSpPr/>
      </xdr:nvSpPr>
      <xdr:spPr>
        <a:xfrm>
          <a:off x="13462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32614</xdr:rowOff>
    </xdr:from>
    <xdr:ext cx="762000" cy="259045"/>
    <xdr:sp macro="" textlink="">
      <xdr:nvSpPr>
        <xdr:cNvPr id="274" name="テキスト ボックス 273"/>
        <xdr:cNvSpPr txBox="1"/>
      </xdr:nvSpPr>
      <xdr:spPr>
        <a:xfrm>
          <a:off x="13131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80" name="楕円 279"/>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81" name="給与水準   （国との比較）該当値テキスト"/>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82" name="楕円 281"/>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83" name="テキスト ボックス 282"/>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109643</xdr:rowOff>
    </xdr:from>
    <xdr:to>
      <xdr:col>73</xdr:col>
      <xdr:colOff>44450</xdr:colOff>
      <xdr:row>86</xdr:row>
      <xdr:rowOff>39793</xdr:rowOff>
    </xdr:to>
    <xdr:sp macro="" textlink="">
      <xdr:nvSpPr>
        <xdr:cNvPr id="284" name="楕円 283"/>
        <xdr:cNvSpPr/>
      </xdr:nvSpPr>
      <xdr:spPr>
        <a:xfrm>
          <a:off x="15240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49970</xdr:rowOff>
    </xdr:from>
    <xdr:ext cx="762000" cy="259045"/>
    <xdr:sp macro="" textlink="">
      <xdr:nvSpPr>
        <xdr:cNvPr id="285" name="テキスト ボックス 284"/>
        <xdr:cNvSpPr txBox="1"/>
      </xdr:nvSpPr>
      <xdr:spPr>
        <a:xfrm>
          <a:off x="14909800" y="14451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69427</xdr:rowOff>
    </xdr:from>
    <xdr:to>
      <xdr:col>68</xdr:col>
      <xdr:colOff>203200</xdr:colOff>
      <xdr:row>85</xdr:row>
      <xdr:rowOff>171027</xdr:rowOff>
    </xdr:to>
    <xdr:sp macro="" textlink="">
      <xdr:nvSpPr>
        <xdr:cNvPr id="286" name="楕円 285"/>
        <xdr:cNvSpPr/>
      </xdr:nvSpPr>
      <xdr:spPr>
        <a:xfrm>
          <a:off x="14351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87" name="テキスト ボックス 286"/>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8" name="楕円 287"/>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9" name="テキスト ボックス 288"/>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定員適正化計画（計画期間　平成</a:t>
          </a:r>
          <a:r>
            <a:rPr lang="en-US" altLang="ja-JP" sz="1100" b="0" i="0" baseline="0">
              <a:solidFill>
                <a:sysClr val="windowText" lastClr="000000"/>
              </a:solidFill>
              <a:effectLst/>
              <a:latin typeface="+mn-lt"/>
              <a:ea typeface="+mn-ea"/>
              <a:cs typeface="+mn-cs"/>
            </a:rPr>
            <a:t>18</a:t>
          </a:r>
          <a:r>
            <a:rPr lang="ja-JP" altLang="ja-JP" sz="1100" b="0" i="0" baseline="0">
              <a:solidFill>
                <a:sysClr val="windowText" lastClr="000000"/>
              </a:solidFill>
              <a:effectLst/>
              <a:latin typeface="+mn-lt"/>
              <a:ea typeface="+mn-ea"/>
              <a:cs typeface="+mn-cs"/>
            </a:rPr>
            <a:t>年度～平成</a:t>
          </a:r>
          <a:r>
            <a:rPr lang="en-US" altLang="ja-JP" sz="1100" b="0" i="0" baseline="0">
              <a:solidFill>
                <a:sysClr val="windowText" lastClr="000000"/>
              </a:solidFill>
              <a:effectLst/>
              <a:latin typeface="+mn-lt"/>
              <a:ea typeface="+mn-ea"/>
              <a:cs typeface="+mn-cs"/>
            </a:rPr>
            <a:t>22</a:t>
          </a:r>
          <a:r>
            <a:rPr lang="ja-JP" altLang="ja-JP" sz="1100" b="0" i="0" baseline="0">
              <a:solidFill>
                <a:sysClr val="windowText" lastClr="000000"/>
              </a:solidFill>
              <a:effectLst/>
              <a:latin typeface="+mn-lt"/>
              <a:ea typeface="+mn-ea"/>
              <a:cs typeface="+mn-cs"/>
            </a:rPr>
            <a:t>年度）において、</a:t>
          </a:r>
          <a:r>
            <a:rPr lang="en-US" altLang="ja-JP" sz="1100" b="0" i="0" baseline="0">
              <a:solidFill>
                <a:sysClr val="windowText" lastClr="000000"/>
              </a:solidFill>
              <a:effectLst/>
              <a:latin typeface="+mn-lt"/>
              <a:ea typeface="+mn-ea"/>
              <a:cs typeface="+mn-cs"/>
            </a:rPr>
            <a:t>12</a:t>
          </a:r>
          <a:r>
            <a:rPr lang="ja-JP" altLang="ja-JP" sz="1100" b="0" i="0" baseline="0">
              <a:solidFill>
                <a:sysClr val="windowText" lastClr="000000"/>
              </a:solidFill>
              <a:effectLst/>
              <a:latin typeface="+mn-lt"/>
              <a:ea typeface="+mn-ea"/>
              <a:cs typeface="+mn-cs"/>
            </a:rPr>
            <a:t>人（△</a:t>
          </a:r>
          <a:r>
            <a:rPr lang="en-US" altLang="ja-JP" sz="1100" b="0" i="0" baseline="0">
              <a:solidFill>
                <a:sysClr val="windowText" lastClr="000000"/>
              </a:solidFill>
              <a:effectLst/>
              <a:latin typeface="+mn-lt"/>
              <a:ea typeface="+mn-ea"/>
              <a:cs typeface="+mn-cs"/>
            </a:rPr>
            <a:t>6.7</a:t>
          </a:r>
          <a:r>
            <a:rPr lang="ja-JP" altLang="ja-JP" sz="1100" b="0" i="0" baseline="0">
              <a:solidFill>
                <a:sysClr val="windowText" lastClr="000000"/>
              </a:solidFill>
              <a:effectLst/>
              <a:latin typeface="+mn-lt"/>
              <a:ea typeface="+mn-ea"/>
              <a:cs typeface="+mn-cs"/>
            </a:rPr>
            <a:t>％）の削減を行い、</a:t>
          </a:r>
          <a:r>
            <a:rPr lang="ja-JP" altLang="en-US" sz="1100" b="0" i="0" baseline="0">
              <a:solidFill>
                <a:sysClr val="windowText" lastClr="000000"/>
              </a:solidFill>
              <a:effectLst/>
              <a:latin typeface="+mn-lt"/>
              <a:ea typeface="+mn-ea"/>
              <a:cs typeface="+mn-cs"/>
            </a:rPr>
            <a:t>更に平成</a:t>
          </a:r>
          <a:r>
            <a:rPr lang="en-US" altLang="ja-JP" sz="1100" b="0" i="0" baseline="0">
              <a:solidFill>
                <a:sysClr val="windowText" lastClr="000000"/>
              </a:solidFill>
              <a:effectLst/>
              <a:latin typeface="+mn-lt"/>
              <a:ea typeface="+mn-ea"/>
              <a:cs typeface="+mn-cs"/>
            </a:rPr>
            <a:t>28</a:t>
          </a:r>
          <a:r>
            <a:rPr lang="ja-JP" altLang="en-US" sz="1100" b="0" i="0" baseline="0">
              <a:solidFill>
                <a:sysClr val="windowText" lastClr="000000"/>
              </a:solidFill>
              <a:effectLst/>
              <a:latin typeface="+mn-lt"/>
              <a:ea typeface="+mn-ea"/>
              <a:cs typeface="+mn-cs"/>
            </a:rPr>
            <a:t>年度には令和</a:t>
          </a:r>
          <a:r>
            <a:rPr lang="en-US" altLang="ja-JP" sz="1100" b="0" i="0" baseline="0">
              <a:solidFill>
                <a:sysClr val="windowText" lastClr="000000"/>
              </a:solidFill>
              <a:effectLst/>
              <a:latin typeface="+mn-lt"/>
              <a:ea typeface="+mn-ea"/>
              <a:cs typeface="+mn-cs"/>
            </a:rPr>
            <a:t>2</a:t>
          </a:r>
          <a:r>
            <a:rPr lang="ja-JP" altLang="en-US" sz="1100" b="0" i="0" baseline="0">
              <a:solidFill>
                <a:sysClr val="windowText" lastClr="000000"/>
              </a:solidFill>
              <a:effectLst/>
              <a:latin typeface="+mn-lt"/>
              <a:ea typeface="+mn-ea"/>
              <a:cs typeface="+mn-cs"/>
            </a:rPr>
            <a:t>年度までの</a:t>
          </a:r>
          <a:r>
            <a:rPr lang="en-US" altLang="ja-JP" sz="1100" b="0" i="0" baseline="0">
              <a:solidFill>
                <a:sysClr val="windowText" lastClr="000000"/>
              </a:solidFill>
              <a:effectLst/>
              <a:latin typeface="+mn-lt"/>
              <a:ea typeface="+mn-ea"/>
              <a:cs typeface="+mn-cs"/>
            </a:rPr>
            <a:t>5</a:t>
          </a:r>
          <a:r>
            <a:rPr lang="ja-JP" altLang="en-US" sz="1100" b="0" i="0" baseline="0">
              <a:solidFill>
                <a:sysClr val="windowText" lastClr="000000"/>
              </a:solidFill>
              <a:effectLst/>
              <a:latin typeface="+mn-lt"/>
              <a:ea typeface="+mn-ea"/>
              <a:cs typeface="+mn-cs"/>
            </a:rPr>
            <a:t>年間の改訂版を作成した。増大する事務事業の対応のため、</a:t>
          </a:r>
          <a:r>
            <a:rPr lang="en-US" altLang="ja-JP" sz="1100" b="0" i="0" baseline="0">
              <a:solidFill>
                <a:sysClr val="windowText" lastClr="000000"/>
              </a:solidFill>
              <a:effectLst/>
              <a:latin typeface="+mn-lt"/>
              <a:ea typeface="+mn-ea"/>
              <a:cs typeface="+mn-cs"/>
            </a:rPr>
            <a:t>168</a:t>
          </a:r>
          <a:r>
            <a:rPr lang="ja-JP" altLang="en-US" sz="1100" b="0" i="0" baseline="0">
              <a:solidFill>
                <a:sysClr val="windowText" lastClr="000000"/>
              </a:solidFill>
              <a:effectLst/>
              <a:latin typeface="+mn-lt"/>
              <a:ea typeface="+mn-ea"/>
              <a:cs typeface="+mn-cs"/>
            </a:rPr>
            <a:t>人を基準に必要な人員は補充することとしたほか</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世代間でバランスが一定程度図られるよう配慮することを定めた。また、</a:t>
          </a:r>
          <a:r>
            <a:rPr lang="ja-JP" altLang="ja-JP" sz="1100" b="0" i="0" baseline="0">
              <a:solidFill>
                <a:sysClr val="windowText" lastClr="000000"/>
              </a:solidFill>
              <a:effectLst/>
              <a:latin typeface="+mn-lt"/>
              <a:ea typeface="+mn-ea"/>
              <a:cs typeface="+mn-cs"/>
            </a:rPr>
            <a:t>介護認定、障害程度区分認定等を近隣町村と共同で行っており、事務局として広域分の事務処理を実施するための職員配置が必要となっており、類似団体よりも高い数値となっている。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今後も、適切な定員管理に努める。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28363</xdr:rowOff>
    </xdr:from>
    <xdr:to>
      <xdr:col>81</xdr:col>
      <xdr:colOff>44450</xdr:colOff>
      <xdr:row>62</xdr:row>
      <xdr:rowOff>35258</xdr:rowOff>
    </xdr:to>
    <xdr:cxnSp macro="">
      <xdr:nvCxnSpPr>
        <xdr:cNvPr id="326" name="直線コネクタ 325"/>
        <xdr:cNvCxnSpPr/>
      </xdr:nvCxnSpPr>
      <xdr:spPr>
        <a:xfrm>
          <a:off x="16179800" y="10658263"/>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155199</xdr:rowOff>
    </xdr:from>
    <xdr:ext cx="762000" cy="259045"/>
    <xdr:sp macro="" textlink="">
      <xdr:nvSpPr>
        <xdr:cNvPr id="327" name="定員管理の状況平均値テキスト"/>
        <xdr:cNvSpPr txBox="1"/>
      </xdr:nvSpPr>
      <xdr:spPr>
        <a:xfrm>
          <a:off x="17106900" y="10442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19171</xdr:rowOff>
    </xdr:from>
    <xdr:to>
      <xdr:col>77</xdr:col>
      <xdr:colOff>44450</xdr:colOff>
      <xdr:row>62</xdr:row>
      <xdr:rowOff>28363</xdr:rowOff>
    </xdr:to>
    <xdr:cxnSp macro="">
      <xdr:nvCxnSpPr>
        <xdr:cNvPr id="329" name="直線コネクタ 328"/>
        <xdr:cNvCxnSpPr/>
      </xdr:nvCxnSpPr>
      <xdr:spPr>
        <a:xfrm>
          <a:off x="15290800" y="10649071"/>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31" name="テキスト ボックス 330"/>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19171</xdr:rowOff>
    </xdr:from>
    <xdr:to>
      <xdr:col>72</xdr:col>
      <xdr:colOff>203200</xdr:colOff>
      <xdr:row>62</xdr:row>
      <xdr:rowOff>24916</xdr:rowOff>
    </xdr:to>
    <xdr:cxnSp macro="">
      <xdr:nvCxnSpPr>
        <xdr:cNvPr id="332" name="直線コネクタ 331"/>
        <xdr:cNvCxnSpPr/>
      </xdr:nvCxnSpPr>
      <xdr:spPr>
        <a:xfrm flipV="1">
          <a:off x="14401800" y="10649071"/>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61763</xdr:rowOff>
    </xdr:from>
    <xdr:ext cx="762000" cy="259045"/>
    <xdr:sp macro="" textlink="">
      <xdr:nvSpPr>
        <xdr:cNvPr id="334" name="テキスト ボックス 333"/>
        <xdr:cNvSpPr txBox="1"/>
      </xdr:nvSpPr>
      <xdr:spPr>
        <a:xfrm>
          <a:off x="14909800" y="103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24916</xdr:rowOff>
    </xdr:from>
    <xdr:to>
      <xdr:col>68</xdr:col>
      <xdr:colOff>152400</xdr:colOff>
      <xdr:row>62</xdr:row>
      <xdr:rowOff>47897</xdr:rowOff>
    </xdr:to>
    <xdr:cxnSp macro="">
      <xdr:nvCxnSpPr>
        <xdr:cNvPr id="335" name="直線コネクタ 334"/>
        <xdr:cNvCxnSpPr/>
      </xdr:nvCxnSpPr>
      <xdr:spPr>
        <a:xfrm flipV="1">
          <a:off x="13512800" y="1065481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101902</xdr:rowOff>
    </xdr:from>
    <xdr:to>
      <xdr:col>68</xdr:col>
      <xdr:colOff>203200</xdr:colOff>
      <xdr:row>62</xdr:row>
      <xdr:rowOff>32052</xdr:rowOff>
    </xdr:to>
    <xdr:sp macro="" textlink="">
      <xdr:nvSpPr>
        <xdr:cNvPr id="336" name="フローチャート: 判断 335"/>
        <xdr:cNvSpPr/>
      </xdr:nvSpPr>
      <xdr:spPr>
        <a:xfrm>
          <a:off x="14351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42229</xdr:rowOff>
    </xdr:from>
    <xdr:ext cx="762000" cy="259045"/>
    <xdr:sp macro="" textlink="">
      <xdr:nvSpPr>
        <xdr:cNvPr id="337" name="テキスト ボックス 336"/>
        <xdr:cNvSpPr txBox="1"/>
      </xdr:nvSpPr>
      <xdr:spPr>
        <a:xfrm>
          <a:off x="14020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8" name="フローチャート: 判断 337"/>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28441</xdr:rowOff>
    </xdr:from>
    <xdr:ext cx="762000" cy="259045"/>
    <xdr:sp macro="" textlink="">
      <xdr:nvSpPr>
        <xdr:cNvPr id="339" name="テキスト ボックス 338"/>
        <xdr:cNvSpPr txBox="1"/>
      </xdr:nvSpPr>
      <xdr:spPr>
        <a:xfrm>
          <a:off x="13131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155908</xdr:rowOff>
    </xdr:from>
    <xdr:to>
      <xdr:col>81</xdr:col>
      <xdr:colOff>95250</xdr:colOff>
      <xdr:row>62</xdr:row>
      <xdr:rowOff>86058</xdr:rowOff>
    </xdr:to>
    <xdr:sp macro="" textlink="">
      <xdr:nvSpPr>
        <xdr:cNvPr id="345" name="楕円 344"/>
        <xdr:cNvSpPr/>
      </xdr:nvSpPr>
      <xdr:spPr>
        <a:xfrm>
          <a:off x="16967200" y="1061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127985</xdr:rowOff>
    </xdr:from>
    <xdr:ext cx="762000" cy="259045"/>
    <xdr:sp macro="" textlink="">
      <xdr:nvSpPr>
        <xdr:cNvPr id="346" name="定員管理の状況該当値テキスト"/>
        <xdr:cNvSpPr txBox="1"/>
      </xdr:nvSpPr>
      <xdr:spPr>
        <a:xfrm>
          <a:off x="17106900" y="1058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149013</xdr:rowOff>
    </xdr:from>
    <xdr:to>
      <xdr:col>77</xdr:col>
      <xdr:colOff>95250</xdr:colOff>
      <xdr:row>62</xdr:row>
      <xdr:rowOff>79163</xdr:rowOff>
    </xdr:to>
    <xdr:sp macro="" textlink="">
      <xdr:nvSpPr>
        <xdr:cNvPr id="347" name="楕円 346"/>
        <xdr:cNvSpPr/>
      </xdr:nvSpPr>
      <xdr:spPr>
        <a:xfrm>
          <a:off x="16129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48" name="テキスト ボックス 347"/>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139821</xdr:rowOff>
    </xdr:from>
    <xdr:to>
      <xdr:col>73</xdr:col>
      <xdr:colOff>44450</xdr:colOff>
      <xdr:row>62</xdr:row>
      <xdr:rowOff>69971</xdr:rowOff>
    </xdr:to>
    <xdr:sp macro="" textlink="">
      <xdr:nvSpPr>
        <xdr:cNvPr id="349" name="楕円 348"/>
        <xdr:cNvSpPr/>
      </xdr:nvSpPr>
      <xdr:spPr>
        <a:xfrm>
          <a:off x="15240000" y="105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54748</xdr:rowOff>
    </xdr:from>
    <xdr:ext cx="762000" cy="259045"/>
    <xdr:sp macro="" textlink="">
      <xdr:nvSpPr>
        <xdr:cNvPr id="350" name="テキスト ボックス 349"/>
        <xdr:cNvSpPr txBox="1"/>
      </xdr:nvSpPr>
      <xdr:spPr>
        <a:xfrm>
          <a:off x="14909800" y="1068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145566</xdr:rowOff>
    </xdr:from>
    <xdr:to>
      <xdr:col>68</xdr:col>
      <xdr:colOff>203200</xdr:colOff>
      <xdr:row>62</xdr:row>
      <xdr:rowOff>75716</xdr:rowOff>
    </xdr:to>
    <xdr:sp macro="" textlink="">
      <xdr:nvSpPr>
        <xdr:cNvPr id="351" name="楕円 350"/>
        <xdr:cNvSpPr/>
      </xdr:nvSpPr>
      <xdr:spPr>
        <a:xfrm>
          <a:off x="14351000" y="106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60493</xdr:rowOff>
    </xdr:from>
    <xdr:ext cx="762000" cy="259045"/>
    <xdr:sp macro="" textlink="">
      <xdr:nvSpPr>
        <xdr:cNvPr id="352" name="テキスト ボックス 351"/>
        <xdr:cNvSpPr txBox="1"/>
      </xdr:nvSpPr>
      <xdr:spPr>
        <a:xfrm>
          <a:off x="14020800" y="1069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53" name="楕円 352"/>
        <xdr:cNvSpPr/>
      </xdr:nvSpPr>
      <xdr:spPr>
        <a:xfrm>
          <a:off x="134620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83474</xdr:rowOff>
    </xdr:from>
    <xdr:ext cx="762000" cy="259045"/>
    <xdr:sp macro="" textlink="">
      <xdr:nvSpPr>
        <xdr:cNvPr id="354" name="テキスト ボックス 353"/>
        <xdr:cNvSpPr txBox="1"/>
      </xdr:nvSpPr>
      <xdr:spPr>
        <a:xfrm>
          <a:off x="13131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実質公債費比率（三ヵ年平均）は</a:t>
          </a:r>
          <a:r>
            <a:rPr lang="en-US" altLang="ja-JP" sz="1100" b="0" i="0" baseline="0">
              <a:solidFill>
                <a:sysClr val="windowText" lastClr="000000"/>
              </a:solidFill>
              <a:effectLst/>
              <a:latin typeface="+mn-lt"/>
              <a:ea typeface="+mn-ea"/>
              <a:cs typeface="+mn-cs"/>
            </a:rPr>
            <a:t>7.4</a:t>
          </a:r>
          <a:r>
            <a:rPr lang="ja-JP" altLang="ja-JP" sz="1100" b="0" i="0" baseline="0">
              <a:solidFill>
                <a:sysClr val="windowText" lastClr="000000"/>
              </a:solidFill>
              <a:effectLst/>
              <a:latin typeface="+mn-lt"/>
              <a:ea typeface="+mn-ea"/>
              <a:cs typeface="+mn-cs"/>
            </a:rPr>
            <a:t>、類似団体平均を下回って</a:t>
          </a:r>
          <a:r>
            <a:rPr lang="ja-JP" altLang="en-US" sz="1100" b="0" i="0" baseline="0">
              <a:solidFill>
                <a:sysClr val="windowText" lastClr="000000"/>
              </a:solidFill>
              <a:effectLst/>
              <a:latin typeface="+mn-lt"/>
              <a:ea typeface="+mn-ea"/>
              <a:cs typeface="+mn-cs"/>
            </a:rPr>
            <a:t>いるが、単年ベースでは</a:t>
          </a:r>
          <a:r>
            <a:rPr lang="ja-JP" altLang="ja-JP" sz="1100" b="0" i="0" baseline="0">
              <a:solidFill>
                <a:sysClr val="windowText" lastClr="000000"/>
              </a:solidFill>
              <a:effectLst/>
              <a:latin typeface="+mn-lt"/>
              <a:ea typeface="+mn-ea"/>
              <a:cs typeface="+mn-cs"/>
            </a:rPr>
            <a:t>前年度と比較すると</a:t>
          </a:r>
          <a:r>
            <a:rPr lang="en-US" altLang="ja-JP" sz="1100" b="0" i="0" baseline="0">
              <a:solidFill>
                <a:sysClr val="windowText" lastClr="000000"/>
              </a:solidFill>
              <a:effectLst/>
              <a:latin typeface="+mn-lt"/>
              <a:ea typeface="+mn-ea"/>
              <a:cs typeface="+mn-cs"/>
            </a:rPr>
            <a:t>0.5</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、三カ年平均においても</a:t>
          </a:r>
          <a:r>
            <a:rPr lang="en-US" altLang="ja-JP" sz="1100" b="0" i="0" baseline="0">
              <a:solidFill>
                <a:sysClr val="windowText" lastClr="000000"/>
              </a:solidFill>
              <a:effectLst/>
              <a:latin typeface="+mn-lt"/>
              <a:ea typeface="+mn-ea"/>
              <a:cs typeface="+mn-cs"/>
            </a:rPr>
            <a:t>0.1</a:t>
          </a:r>
          <a:r>
            <a:rPr lang="ja-JP" altLang="en-US" sz="1100" b="0" i="0" baseline="0">
              <a:solidFill>
                <a:sysClr val="windowText" lastClr="000000"/>
              </a:solidFill>
              <a:effectLst/>
              <a:latin typeface="+mn-lt"/>
              <a:ea typeface="+mn-ea"/>
              <a:cs typeface="+mn-cs"/>
            </a:rPr>
            <a:t>％の上昇に留まった</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主な要因としては、</a:t>
          </a:r>
          <a:r>
            <a:rPr lang="ja-JP" altLang="en-US" sz="1100" b="0" i="0" baseline="0">
              <a:solidFill>
                <a:sysClr val="windowText" lastClr="000000"/>
              </a:solidFill>
              <a:effectLst/>
              <a:latin typeface="+mn-lt"/>
              <a:ea typeface="+mn-ea"/>
              <a:cs typeface="+mn-cs"/>
            </a:rPr>
            <a:t>公債費における元利償還金の額が縮減したこと、引き続き堅調な税収の伸びに支えられ標準財政規模が拡大</a:t>
          </a:r>
          <a:r>
            <a:rPr lang="ja-JP" altLang="ja-JP" sz="1100" b="0" i="0" baseline="0">
              <a:solidFill>
                <a:sysClr val="windowText" lastClr="000000"/>
              </a:solidFill>
              <a:effectLst/>
              <a:latin typeface="+mn-lt"/>
              <a:ea typeface="+mn-ea"/>
              <a:cs typeface="+mn-cs"/>
            </a:rPr>
            <a:t>した事</a:t>
          </a:r>
          <a:r>
            <a:rPr lang="ja-JP" altLang="en-US" sz="1100" b="0" i="0" baseline="0">
              <a:solidFill>
                <a:sysClr val="windowText" lastClr="000000"/>
              </a:solidFill>
              <a:effectLst/>
              <a:latin typeface="+mn-lt"/>
              <a:ea typeface="+mn-ea"/>
              <a:cs typeface="+mn-cs"/>
            </a:rPr>
            <a:t>など</a:t>
          </a:r>
          <a:r>
            <a:rPr lang="ja-JP" altLang="ja-JP" sz="1100" b="0" i="0" baseline="0">
              <a:solidFill>
                <a:sysClr val="windowText" lastClr="000000"/>
              </a:solidFill>
              <a:effectLst/>
              <a:latin typeface="+mn-lt"/>
              <a:ea typeface="+mn-ea"/>
              <a:cs typeface="+mn-cs"/>
            </a:rPr>
            <a:t>があげられる。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今後も、新規起債発行額を最小限にとどめ、健全な財政運営ができるよう努める</a:t>
          </a:r>
          <a:r>
            <a:rPr lang="ja-JP" altLang="en-US"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66548</xdr:rowOff>
    </xdr:from>
    <xdr:to>
      <xdr:col>81</xdr:col>
      <xdr:colOff>44450</xdr:colOff>
      <xdr:row>41</xdr:row>
      <xdr:rowOff>71374</xdr:rowOff>
    </xdr:to>
    <xdr:cxnSp macro="">
      <xdr:nvCxnSpPr>
        <xdr:cNvPr id="385" name="直線コネクタ 384"/>
        <xdr:cNvCxnSpPr/>
      </xdr:nvCxnSpPr>
      <xdr:spPr>
        <a:xfrm>
          <a:off x="16179800" y="709599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6" name="公債費負担の状況平均値テキスト"/>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66548</xdr:rowOff>
    </xdr:to>
    <xdr:cxnSp macro="">
      <xdr:nvCxnSpPr>
        <xdr:cNvPr id="388" name="直線コネクタ 387"/>
        <xdr:cNvCxnSpPr/>
      </xdr:nvCxnSpPr>
      <xdr:spPr>
        <a:xfrm>
          <a:off x="15290800" y="708152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95504</xdr:rowOff>
    </xdr:to>
    <xdr:cxnSp macro="">
      <xdr:nvCxnSpPr>
        <xdr:cNvPr id="391" name="直線コネクタ 390"/>
        <xdr:cNvCxnSpPr/>
      </xdr:nvCxnSpPr>
      <xdr:spPr>
        <a:xfrm flipV="1">
          <a:off x="14401800" y="708152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145559</xdr:rowOff>
    </xdr:from>
    <xdr:ext cx="762000" cy="259045"/>
    <xdr:sp macro="" textlink="">
      <xdr:nvSpPr>
        <xdr:cNvPr id="393" name="テキスト ボックス 392"/>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95504</xdr:rowOff>
    </xdr:from>
    <xdr:to>
      <xdr:col>68</xdr:col>
      <xdr:colOff>152400</xdr:colOff>
      <xdr:row>41</xdr:row>
      <xdr:rowOff>163068</xdr:rowOff>
    </xdr:to>
    <xdr:cxnSp macro="">
      <xdr:nvCxnSpPr>
        <xdr:cNvPr id="394" name="直線コネクタ 393"/>
        <xdr:cNvCxnSpPr/>
      </xdr:nvCxnSpPr>
      <xdr:spPr>
        <a:xfrm flipV="1">
          <a:off x="13512800" y="712495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5" name="フローチャート: 判断 394"/>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6" name="テキスト ボックス 395"/>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397" name="フローチャート: 判断 396"/>
        <xdr:cNvSpPr/>
      </xdr:nvSpPr>
      <xdr:spPr>
        <a:xfrm>
          <a:off x="13462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80281</xdr:rowOff>
    </xdr:from>
    <xdr:ext cx="762000" cy="259045"/>
    <xdr:sp macro="" textlink="">
      <xdr:nvSpPr>
        <xdr:cNvPr id="398" name="テキスト ボックス 397"/>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404" name="楕円 403"/>
        <xdr:cNvSpPr/>
      </xdr:nvSpPr>
      <xdr:spPr>
        <a:xfrm>
          <a:off x="169672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37101</xdr:rowOff>
    </xdr:from>
    <xdr:ext cx="762000" cy="259045"/>
    <xdr:sp macro="" textlink="">
      <xdr:nvSpPr>
        <xdr:cNvPr id="405" name="公債費負担の状況該当値テキスト"/>
        <xdr:cNvSpPr txBox="1"/>
      </xdr:nvSpPr>
      <xdr:spPr>
        <a:xfrm>
          <a:off x="17106900" y="68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15748</xdr:rowOff>
    </xdr:from>
    <xdr:to>
      <xdr:col>77</xdr:col>
      <xdr:colOff>95250</xdr:colOff>
      <xdr:row>41</xdr:row>
      <xdr:rowOff>117348</xdr:rowOff>
    </xdr:to>
    <xdr:sp macro="" textlink="">
      <xdr:nvSpPr>
        <xdr:cNvPr id="406" name="楕円 405"/>
        <xdr:cNvSpPr/>
      </xdr:nvSpPr>
      <xdr:spPr>
        <a:xfrm>
          <a:off x="161290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127525</xdr:rowOff>
    </xdr:from>
    <xdr:ext cx="736600" cy="259045"/>
    <xdr:sp macro="" textlink="">
      <xdr:nvSpPr>
        <xdr:cNvPr id="407" name="テキスト ボックス 406"/>
        <xdr:cNvSpPr txBox="1"/>
      </xdr:nvSpPr>
      <xdr:spPr>
        <a:xfrm>
          <a:off x="15798800" y="681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8" name="楕円 407"/>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409" name="テキスト ボックス 408"/>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44704</xdr:rowOff>
    </xdr:from>
    <xdr:to>
      <xdr:col>68</xdr:col>
      <xdr:colOff>203200</xdr:colOff>
      <xdr:row>41</xdr:row>
      <xdr:rowOff>146304</xdr:rowOff>
    </xdr:to>
    <xdr:sp macro="" textlink="">
      <xdr:nvSpPr>
        <xdr:cNvPr id="410" name="楕円 409"/>
        <xdr:cNvSpPr/>
      </xdr:nvSpPr>
      <xdr:spPr>
        <a:xfrm>
          <a:off x="14351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156481</xdr:rowOff>
    </xdr:from>
    <xdr:ext cx="762000" cy="259045"/>
    <xdr:sp macro="" textlink="">
      <xdr:nvSpPr>
        <xdr:cNvPr id="411" name="テキスト ボックス 410"/>
        <xdr:cNvSpPr txBox="1"/>
      </xdr:nvSpPr>
      <xdr:spPr>
        <a:xfrm>
          <a:off x="14020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112268</xdr:rowOff>
    </xdr:from>
    <xdr:to>
      <xdr:col>64</xdr:col>
      <xdr:colOff>152400</xdr:colOff>
      <xdr:row>42</xdr:row>
      <xdr:rowOff>42418</xdr:rowOff>
    </xdr:to>
    <xdr:sp macro="" textlink="">
      <xdr:nvSpPr>
        <xdr:cNvPr id="412" name="楕円 411"/>
        <xdr:cNvSpPr/>
      </xdr:nvSpPr>
      <xdr:spPr>
        <a:xfrm>
          <a:off x="13462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52595</xdr:rowOff>
    </xdr:from>
    <xdr:ext cx="762000" cy="259045"/>
    <xdr:sp macro="" textlink="">
      <xdr:nvSpPr>
        <xdr:cNvPr id="413" name="テキスト ボックス 412"/>
        <xdr:cNvSpPr txBox="1"/>
      </xdr:nvSpPr>
      <xdr:spPr>
        <a:xfrm>
          <a:off x="13131800" y="691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mn-lt"/>
              <a:ea typeface="+mn-ea"/>
              <a:cs typeface="+mn-cs"/>
            </a:rPr>
            <a:t>将来負担比率</a:t>
          </a:r>
          <a:r>
            <a:rPr lang="en-US" altLang="ja-JP" sz="1100" b="0" i="0" baseline="0">
              <a:solidFill>
                <a:sysClr val="windowText" lastClr="000000"/>
              </a:solidFill>
              <a:effectLst/>
              <a:latin typeface="+mn-lt"/>
              <a:ea typeface="+mn-ea"/>
              <a:cs typeface="+mn-cs"/>
            </a:rPr>
            <a:t>76.6</a:t>
          </a:r>
          <a:r>
            <a:rPr lang="ja-JP" altLang="ja-JP" sz="1100" b="0" i="0" baseline="0">
              <a:solidFill>
                <a:sysClr val="windowText" lastClr="000000"/>
              </a:solidFill>
              <a:effectLst/>
              <a:latin typeface="+mn-lt"/>
              <a:ea typeface="+mn-ea"/>
              <a:cs typeface="+mn-cs"/>
            </a:rPr>
            <a:t>％となっており、類似団体平均を下回っているが、前年度と比較すると</a:t>
          </a:r>
          <a:r>
            <a:rPr lang="en-US" altLang="ja-JP" sz="1100" b="0" i="0" baseline="0">
              <a:solidFill>
                <a:sysClr val="windowText" lastClr="000000"/>
              </a:solidFill>
              <a:effectLst/>
              <a:latin typeface="+mn-lt"/>
              <a:ea typeface="+mn-ea"/>
              <a:cs typeface="+mn-cs"/>
            </a:rPr>
            <a:t>1.5</a:t>
          </a:r>
          <a:r>
            <a:rPr lang="ja-JP" altLang="ja-JP" sz="1100" b="0" i="0" baseline="0">
              <a:solidFill>
                <a:sysClr val="windowText" lastClr="000000"/>
              </a:solidFill>
              <a:effectLst/>
              <a:latin typeface="+mn-lt"/>
              <a:ea typeface="+mn-ea"/>
              <a:cs typeface="+mn-cs"/>
            </a:rPr>
            <a:t>％の</a:t>
          </a:r>
          <a:r>
            <a:rPr lang="ja-JP" altLang="en-US" sz="1100" b="0" i="0" baseline="0">
              <a:solidFill>
                <a:sysClr val="windowText" lastClr="000000"/>
              </a:solidFill>
              <a:effectLst/>
              <a:latin typeface="+mn-lt"/>
              <a:ea typeface="+mn-ea"/>
              <a:cs typeface="+mn-cs"/>
            </a:rPr>
            <a:t>改善</a:t>
          </a:r>
          <a:r>
            <a:rPr lang="ja-JP" altLang="ja-JP" sz="1100" b="0" i="0" baseline="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主な要因としては、公営企業債等繰入見込額のうち特定環境保全公共下水道事業への繰入金が事業費増に伴い増加（</a:t>
          </a:r>
          <a:r>
            <a:rPr lang="en-US" altLang="ja-JP" sz="1100" b="0" i="0" baseline="0">
              <a:solidFill>
                <a:sysClr val="windowText" lastClr="000000"/>
              </a:solidFill>
              <a:effectLst/>
              <a:latin typeface="+mn-lt"/>
              <a:ea typeface="+mn-ea"/>
              <a:cs typeface="+mn-cs"/>
            </a:rPr>
            <a:t>53,942</a:t>
          </a:r>
          <a:r>
            <a:rPr lang="ja-JP" altLang="ja-JP" sz="1100" b="0" i="0" baseline="0">
              <a:solidFill>
                <a:sysClr val="windowText" lastClr="000000"/>
              </a:solidFill>
              <a:effectLst/>
              <a:latin typeface="+mn-lt"/>
              <a:ea typeface="+mn-ea"/>
              <a:cs typeface="+mn-cs"/>
            </a:rPr>
            <a:t>千円）した事があげられる。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今後も、新規起債発行額を最小限にとどめ、健全な財政運営ができるよう努める</a:t>
          </a:r>
          <a:r>
            <a:rPr lang="ja-JP" altLang="en-US"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77572</xdr:rowOff>
    </xdr:from>
    <xdr:to>
      <xdr:col>81</xdr:col>
      <xdr:colOff>44450</xdr:colOff>
      <xdr:row>16</xdr:row>
      <xdr:rowOff>84811</xdr:rowOff>
    </xdr:to>
    <xdr:cxnSp macro="">
      <xdr:nvCxnSpPr>
        <xdr:cNvPr id="445" name="直線コネクタ 444"/>
        <xdr:cNvCxnSpPr/>
      </xdr:nvCxnSpPr>
      <xdr:spPr>
        <a:xfrm flipV="1">
          <a:off x="16179800" y="2820772"/>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115460</xdr:rowOff>
    </xdr:from>
    <xdr:ext cx="762000" cy="259045"/>
    <xdr:sp macro="" textlink="">
      <xdr:nvSpPr>
        <xdr:cNvPr id="446" name="将来負担の状況平均値テキスト"/>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7" name="フローチャート: 判断 446"/>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51029</xdr:rowOff>
    </xdr:from>
    <xdr:to>
      <xdr:col>77</xdr:col>
      <xdr:colOff>44450</xdr:colOff>
      <xdr:row>16</xdr:row>
      <xdr:rowOff>84811</xdr:rowOff>
    </xdr:to>
    <xdr:cxnSp macro="">
      <xdr:nvCxnSpPr>
        <xdr:cNvPr id="448" name="直線コネクタ 447"/>
        <xdr:cNvCxnSpPr/>
      </xdr:nvCxnSpPr>
      <xdr:spPr>
        <a:xfrm>
          <a:off x="15290800" y="2794229"/>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9" name="フローチャート: 判断 448"/>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77868</xdr:rowOff>
    </xdr:from>
    <xdr:ext cx="736600" cy="259045"/>
    <xdr:sp macro="" textlink="">
      <xdr:nvSpPr>
        <xdr:cNvPr id="450" name="テキスト ボックス 449"/>
        <xdr:cNvSpPr txBox="1"/>
      </xdr:nvSpPr>
      <xdr:spPr>
        <a:xfrm>
          <a:off x="15798800" y="230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123546</xdr:rowOff>
    </xdr:from>
    <xdr:to>
      <xdr:col>72</xdr:col>
      <xdr:colOff>203200</xdr:colOff>
      <xdr:row>16</xdr:row>
      <xdr:rowOff>51029</xdr:rowOff>
    </xdr:to>
    <xdr:cxnSp macro="">
      <xdr:nvCxnSpPr>
        <xdr:cNvPr id="451" name="直線コネクタ 450"/>
        <xdr:cNvCxnSpPr/>
      </xdr:nvCxnSpPr>
      <xdr:spPr>
        <a:xfrm>
          <a:off x="14401800" y="2695296"/>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158775</xdr:rowOff>
    </xdr:from>
    <xdr:to>
      <xdr:col>73</xdr:col>
      <xdr:colOff>44450</xdr:colOff>
      <xdr:row>15</xdr:row>
      <xdr:rowOff>88925</xdr:rowOff>
    </xdr:to>
    <xdr:sp macro="" textlink="">
      <xdr:nvSpPr>
        <xdr:cNvPr id="452" name="フローチャート: 判断 451"/>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99102</xdr:rowOff>
    </xdr:from>
    <xdr:ext cx="762000" cy="259045"/>
    <xdr:sp macro="" textlink="">
      <xdr:nvSpPr>
        <xdr:cNvPr id="453" name="テキスト ボックス 452"/>
        <xdr:cNvSpPr txBox="1"/>
      </xdr:nvSpPr>
      <xdr:spPr>
        <a:xfrm>
          <a:off x="14909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123546</xdr:rowOff>
    </xdr:from>
    <xdr:to>
      <xdr:col>68</xdr:col>
      <xdr:colOff>152400</xdr:colOff>
      <xdr:row>15</xdr:row>
      <xdr:rowOff>163601</xdr:rowOff>
    </xdr:to>
    <xdr:cxnSp macro="">
      <xdr:nvCxnSpPr>
        <xdr:cNvPr id="454" name="直線コネクタ 453"/>
        <xdr:cNvCxnSpPr/>
      </xdr:nvCxnSpPr>
      <xdr:spPr>
        <a:xfrm flipV="1">
          <a:off x="13512800" y="2695296"/>
          <a:ext cx="889000" cy="4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4699</xdr:rowOff>
    </xdr:from>
    <xdr:to>
      <xdr:col>68</xdr:col>
      <xdr:colOff>203200</xdr:colOff>
      <xdr:row>15</xdr:row>
      <xdr:rowOff>106299</xdr:rowOff>
    </xdr:to>
    <xdr:sp macro="" textlink="">
      <xdr:nvSpPr>
        <xdr:cNvPr id="455" name="フローチャート: 判断 454"/>
        <xdr:cNvSpPr/>
      </xdr:nvSpPr>
      <xdr:spPr>
        <a:xfrm>
          <a:off x="14351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116476</xdr:rowOff>
    </xdr:from>
    <xdr:ext cx="762000" cy="259045"/>
    <xdr:sp macro="" textlink="">
      <xdr:nvSpPr>
        <xdr:cNvPr id="456" name="テキスト ボックス 455"/>
        <xdr:cNvSpPr txBox="1"/>
      </xdr:nvSpPr>
      <xdr:spPr>
        <a:xfrm>
          <a:off x="14020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63576</xdr:rowOff>
    </xdr:from>
    <xdr:to>
      <xdr:col>64</xdr:col>
      <xdr:colOff>152400</xdr:colOff>
      <xdr:row>15</xdr:row>
      <xdr:rowOff>165176</xdr:rowOff>
    </xdr:to>
    <xdr:sp macro="" textlink="">
      <xdr:nvSpPr>
        <xdr:cNvPr id="457" name="フローチャート: 判断 456"/>
        <xdr:cNvSpPr/>
      </xdr:nvSpPr>
      <xdr:spPr>
        <a:xfrm>
          <a:off x="13462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3903</xdr:rowOff>
    </xdr:from>
    <xdr:ext cx="762000" cy="259045"/>
    <xdr:sp macro="" textlink="">
      <xdr:nvSpPr>
        <xdr:cNvPr id="458" name="テキスト ボックス 457"/>
        <xdr:cNvSpPr txBox="1"/>
      </xdr:nvSpPr>
      <xdr:spPr>
        <a:xfrm>
          <a:off x="13131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26772</xdr:rowOff>
    </xdr:from>
    <xdr:to>
      <xdr:col>81</xdr:col>
      <xdr:colOff>95250</xdr:colOff>
      <xdr:row>16</xdr:row>
      <xdr:rowOff>128372</xdr:rowOff>
    </xdr:to>
    <xdr:sp macro="" textlink="">
      <xdr:nvSpPr>
        <xdr:cNvPr id="464" name="楕円 463"/>
        <xdr:cNvSpPr/>
      </xdr:nvSpPr>
      <xdr:spPr>
        <a:xfrm>
          <a:off x="16967200" y="276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170299</xdr:rowOff>
    </xdr:from>
    <xdr:ext cx="762000" cy="259045"/>
    <xdr:sp macro="" textlink="">
      <xdr:nvSpPr>
        <xdr:cNvPr id="465" name="将来負担の状況該当値テキスト"/>
        <xdr:cNvSpPr txBox="1"/>
      </xdr:nvSpPr>
      <xdr:spPr>
        <a:xfrm>
          <a:off x="17106900" y="274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34011</xdr:rowOff>
    </xdr:from>
    <xdr:to>
      <xdr:col>77</xdr:col>
      <xdr:colOff>95250</xdr:colOff>
      <xdr:row>16</xdr:row>
      <xdr:rowOff>135611</xdr:rowOff>
    </xdr:to>
    <xdr:sp macro="" textlink="">
      <xdr:nvSpPr>
        <xdr:cNvPr id="466" name="楕円 465"/>
        <xdr:cNvSpPr/>
      </xdr:nvSpPr>
      <xdr:spPr>
        <a:xfrm>
          <a:off x="16129000" y="277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120388</xdr:rowOff>
    </xdr:from>
    <xdr:ext cx="736600" cy="259045"/>
    <xdr:sp macro="" textlink="">
      <xdr:nvSpPr>
        <xdr:cNvPr id="467" name="テキスト ボックス 466"/>
        <xdr:cNvSpPr txBox="1"/>
      </xdr:nvSpPr>
      <xdr:spPr>
        <a:xfrm>
          <a:off x="15798800" y="2863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229</xdr:rowOff>
    </xdr:from>
    <xdr:to>
      <xdr:col>73</xdr:col>
      <xdr:colOff>44450</xdr:colOff>
      <xdr:row>16</xdr:row>
      <xdr:rowOff>101829</xdr:rowOff>
    </xdr:to>
    <xdr:sp macro="" textlink="">
      <xdr:nvSpPr>
        <xdr:cNvPr id="468" name="楕円 467"/>
        <xdr:cNvSpPr/>
      </xdr:nvSpPr>
      <xdr:spPr>
        <a:xfrm>
          <a:off x="15240000" y="27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86606</xdr:rowOff>
    </xdr:from>
    <xdr:ext cx="762000" cy="259045"/>
    <xdr:sp macro="" textlink="">
      <xdr:nvSpPr>
        <xdr:cNvPr id="469" name="テキスト ボックス 468"/>
        <xdr:cNvSpPr txBox="1"/>
      </xdr:nvSpPr>
      <xdr:spPr>
        <a:xfrm>
          <a:off x="14909800" y="282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72746</xdr:rowOff>
    </xdr:from>
    <xdr:to>
      <xdr:col>68</xdr:col>
      <xdr:colOff>203200</xdr:colOff>
      <xdr:row>16</xdr:row>
      <xdr:rowOff>2896</xdr:rowOff>
    </xdr:to>
    <xdr:sp macro="" textlink="">
      <xdr:nvSpPr>
        <xdr:cNvPr id="470" name="楕円 469"/>
        <xdr:cNvSpPr/>
      </xdr:nvSpPr>
      <xdr:spPr>
        <a:xfrm>
          <a:off x="14351000" y="264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159123</xdr:rowOff>
    </xdr:from>
    <xdr:ext cx="762000" cy="259045"/>
    <xdr:sp macro="" textlink="">
      <xdr:nvSpPr>
        <xdr:cNvPr id="471" name="テキスト ボックス 470"/>
        <xdr:cNvSpPr txBox="1"/>
      </xdr:nvSpPr>
      <xdr:spPr>
        <a:xfrm>
          <a:off x="14020800" y="273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112801</xdr:rowOff>
    </xdr:from>
    <xdr:to>
      <xdr:col>64</xdr:col>
      <xdr:colOff>152400</xdr:colOff>
      <xdr:row>16</xdr:row>
      <xdr:rowOff>42951</xdr:rowOff>
    </xdr:to>
    <xdr:sp macro="" textlink="">
      <xdr:nvSpPr>
        <xdr:cNvPr id="472" name="楕円 471"/>
        <xdr:cNvSpPr/>
      </xdr:nvSpPr>
      <xdr:spPr>
        <a:xfrm>
          <a:off x="13462000" y="268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27728</xdr:rowOff>
    </xdr:from>
    <xdr:ext cx="762000" cy="259045"/>
    <xdr:sp macro="" textlink="">
      <xdr:nvSpPr>
        <xdr:cNvPr id="473" name="テキスト ボックス 472"/>
        <xdr:cNvSpPr txBox="1"/>
      </xdr:nvSpPr>
      <xdr:spPr>
        <a:xfrm>
          <a:off x="13131800" y="2770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北海道倶知安町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16,642
14,665
261.34
8,098,742
7,828,071
256,871
4,943,023
8,600,062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適正な定員管理を行った上での職員の採用等を実施している事から、人件費に係る経常収支比率は、類似団体平均より低くなっている。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今後も、引き続き人件費関係経費全体の抑制に努める。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140716</xdr:rowOff>
    </xdr:from>
    <xdr:to>
      <xdr:col>24</xdr:col>
      <xdr:colOff>25400</xdr:colOff>
      <xdr:row>37</xdr:row>
      <xdr:rowOff>10414</xdr:rowOff>
    </xdr:to>
    <xdr:cxnSp macro="">
      <xdr:nvCxnSpPr>
        <xdr:cNvPr id="64" name="直線コネクタ 63"/>
        <xdr:cNvCxnSpPr/>
      </xdr:nvCxnSpPr>
      <xdr:spPr>
        <a:xfrm>
          <a:off x="3987800" y="631291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5"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140716</xdr:rowOff>
    </xdr:from>
    <xdr:to>
      <xdr:col>19</xdr:col>
      <xdr:colOff>187325</xdr:colOff>
      <xdr:row>37</xdr:row>
      <xdr:rowOff>1270</xdr:rowOff>
    </xdr:to>
    <xdr:cxnSp macro="">
      <xdr:nvCxnSpPr>
        <xdr:cNvPr id="67" name="直線コネクタ 66"/>
        <xdr:cNvCxnSpPr/>
      </xdr:nvCxnSpPr>
      <xdr:spPr>
        <a:xfrm flipV="1">
          <a:off x="3098800" y="63129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145288</xdr:rowOff>
    </xdr:from>
    <xdr:to>
      <xdr:col>15</xdr:col>
      <xdr:colOff>98425</xdr:colOff>
      <xdr:row>37</xdr:row>
      <xdr:rowOff>1270</xdr:rowOff>
    </xdr:to>
    <xdr:cxnSp macro="">
      <xdr:nvCxnSpPr>
        <xdr:cNvPr id="70" name="直線コネクタ 69"/>
        <xdr:cNvCxnSpPr/>
      </xdr:nvCxnSpPr>
      <xdr:spPr>
        <a:xfrm>
          <a:off x="2209800" y="63174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145288</xdr:rowOff>
    </xdr:from>
    <xdr:to>
      <xdr:col>11</xdr:col>
      <xdr:colOff>9525</xdr:colOff>
      <xdr:row>37</xdr:row>
      <xdr:rowOff>42418</xdr:rowOff>
    </xdr:to>
    <xdr:cxnSp macro="">
      <xdr:nvCxnSpPr>
        <xdr:cNvPr id="73" name="直線コネクタ 72"/>
        <xdr:cNvCxnSpPr/>
      </xdr:nvCxnSpPr>
      <xdr:spPr>
        <a:xfrm flipV="1">
          <a:off x="1320800" y="63174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131064</xdr:rowOff>
    </xdr:from>
    <xdr:to>
      <xdr:col>24</xdr:col>
      <xdr:colOff>76200</xdr:colOff>
      <xdr:row>37</xdr:row>
      <xdr:rowOff>61214</xdr:rowOff>
    </xdr:to>
    <xdr:sp macro="" textlink="">
      <xdr:nvSpPr>
        <xdr:cNvPr id="83" name="楕円 82"/>
        <xdr:cNvSpPr/>
      </xdr:nvSpPr>
      <xdr:spPr>
        <a:xfrm>
          <a:off x="4775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147591</xdr:rowOff>
    </xdr:from>
    <xdr:ext cx="762000" cy="259045"/>
    <xdr:sp macro="" textlink="">
      <xdr:nvSpPr>
        <xdr:cNvPr id="84" name="人件費該当値テキスト"/>
        <xdr:cNvSpPr txBox="1"/>
      </xdr:nvSpPr>
      <xdr:spPr>
        <a:xfrm>
          <a:off x="4914900" y="6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89916</xdr:rowOff>
    </xdr:from>
    <xdr:to>
      <xdr:col>20</xdr:col>
      <xdr:colOff>38100</xdr:colOff>
      <xdr:row>37</xdr:row>
      <xdr:rowOff>20066</xdr:rowOff>
    </xdr:to>
    <xdr:sp macro="" textlink="">
      <xdr:nvSpPr>
        <xdr:cNvPr id="85" name="楕円 84"/>
        <xdr:cNvSpPr/>
      </xdr:nvSpPr>
      <xdr:spPr>
        <a:xfrm>
          <a:off x="3937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86" name="テキスト ボックス 85"/>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7" name="楕円 86"/>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88" name="テキスト ボックス 87"/>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94488</xdr:rowOff>
    </xdr:from>
    <xdr:to>
      <xdr:col>11</xdr:col>
      <xdr:colOff>60325</xdr:colOff>
      <xdr:row>37</xdr:row>
      <xdr:rowOff>24638</xdr:rowOff>
    </xdr:to>
    <xdr:sp macro="" textlink="">
      <xdr:nvSpPr>
        <xdr:cNvPr id="89" name="楕円 88"/>
        <xdr:cNvSpPr/>
      </xdr:nvSpPr>
      <xdr:spPr>
        <a:xfrm>
          <a:off x="2159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90" name="テキスト ボックス 89"/>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91" name="楕円 90"/>
        <xdr:cNvSpPr/>
      </xdr:nvSpPr>
      <xdr:spPr>
        <a:xfrm>
          <a:off x="1270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92" name="テキスト ボックス 91"/>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物件費に係る経常収支比率は年々増加傾向にあり、類似団体平均を上回っている。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燃料費、光熱水費等の需用費をはじめ経常経費削減努力を続けているものの、</a:t>
          </a:r>
          <a:r>
            <a:rPr lang="ja-JP" altLang="en-US" sz="1100" b="0" i="0" baseline="0">
              <a:solidFill>
                <a:sysClr val="windowText" lastClr="000000"/>
              </a:solidFill>
              <a:effectLst/>
              <a:latin typeface="+mn-lt"/>
              <a:ea typeface="+mn-ea"/>
              <a:cs typeface="+mn-cs"/>
            </a:rPr>
            <a:t>老朽化した</a:t>
          </a:r>
          <a:r>
            <a:rPr lang="ja-JP" altLang="ja-JP" sz="1100" b="0" i="0" baseline="0">
              <a:solidFill>
                <a:sysClr val="windowText" lastClr="000000"/>
              </a:solidFill>
              <a:effectLst/>
              <a:latin typeface="+mn-lt"/>
              <a:ea typeface="+mn-ea"/>
              <a:cs typeface="+mn-cs"/>
            </a:rPr>
            <a:t>施設の維持管理に係る経費が増加傾向となっている。</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今後も、削減努力を継続し、良好な水準となるよう努める</a:t>
          </a:r>
          <a:r>
            <a:rPr lang="ja-JP" altLang="en-US" sz="1100" b="0" i="0" baseline="0">
              <a:solidFill>
                <a:sysClr val="windowText" lastClr="000000"/>
              </a:solidFill>
              <a:effectLst/>
              <a:latin typeface="+mn-lt"/>
              <a:ea typeface="+mn-ea"/>
              <a:cs typeface="+mn-cs"/>
            </a:rPr>
            <a:t>。</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92710</xdr:rowOff>
    </xdr:from>
    <xdr:to>
      <xdr:col>82</xdr:col>
      <xdr:colOff>107950</xdr:colOff>
      <xdr:row>17</xdr:row>
      <xdr:rowOff>92710</xdr:rowOff>
    </xdr:to>
    <xdr:cxnSp macro="">
      <xdr:nvCxnSpPr>
        <xdr:cNvPr id="125" name="直線コネクタ 124"/>
        <xdr:cNvCxnSpPr/>
      </xdr:nvCxnSpPr>
      <xdr:spPr>
        <a:xfrm>
          <a:off x="15671800" y="3007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6"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92710</xdr:rowOff>
    </xdr:from>
    <xdr:to>
      <xdr:col>78</xdr:col>
      <xdr:colOff>69850</xdr:colOff>
      <xdr:row>17</xdr:row>
      <xdr:rowOff>100330</xdr:rowOff>
    </xdr:to>
    <xdr:cxnSp macro="">
      <xdr:nvCxnSpPr>
        <xdr:cNvPr id="128" name="直線コネクタ 127"/>
        <xdr:cNvCxnSpPr/>
      </xdr:nvCxnSpPr>
      <xdr:spPr>
        <a:xfrm flipV="1">
          <a:off x="14782800" y="3007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30" name="テキスト ボックス 129"/>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100330</xdr:rowOff>
    </xdr:to>
    <xdr:cxnSp macro="">
      <xdr:nvCxnSpPr>
        <xdr:cNvPr id="131" name="直線コネクタ 130"/>
        <xdr:cNvCxnSpPr/>
      </xdr:nvCxnSpPr>
      <xdr:spPr>
        <a:xfrm>
          <a:off x="13893800" y="2984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33" name="テキスト ボックス 132"/>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119380</xdr:rowOff>
    </xdr:from>
    <xdr:to>
      <xdr:col>69</xdr:col>
      <xdr:colOff>92075</xdr:colOff>
      <xdr:row>17</xdr:row>
      <xdr:rowOff>69850</xdr:rowOff>
    </xdr:to>
    <xdr:cxnSp macro="">
      <xdr:nvCxnSpPr>
        <xdr:cNvPr id="134" name="直線コネクタ 133"/>
        <xdr:cNvCxnSpPr/>
      </xdr:nvCxnSpPr>
      <xdr:spPr>
        <a:xfrm>
          <a:off x="13004800" y="28625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6367</xdr:rowOff>
    </xdr:from>
    <xdr:ext cx="762000" cy="259045"/>
    <xdr:sp macro="" textlink="">
      <xdr:nvSpPr>
        <xdr:cNvPr id="138" name="テキスト ボックス 137"/>
        <xdr:cNvSpPr txBox="1"/>
      </xdr:nvSpPr>
      <xdr:spPr>
        <a:xfrm>
          <a:off x="12623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41910</xdr:rowOff>
    </xdr:from>
    <xdr:to>
      <xdr:col>82</xdr:col>
      <xdr:colOff>158750</xdr:colOff>
      <xdr:row>17</xdr:row>
      <xdr:rowOff>143510</xdr:rowOff>
    </xdr:to>
    <xdr:sp macro="" textlink="">
      <xdr:nvSpPr>
        <xdr:cNvPr id="144" name="楕円 143"/>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13987</xdr:rowOff>
    </xdr:from>
    <xdr:ext cx="762000" cy="259045"/>
    <xdr:sp macro="" textlink="">
      <xdr:nvSpPr>
        <xdr:cNvPr id="145" name="物件費該当値テキスト"/>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41910</xdr:rowOff>
    </xdr:from>
    <xdr:to>
      <xdr:col>78</xdr:col>
      <xdr:colOff>120650</xdr:colOff>
      <xdr:row>17</xdr:row>
      <xdr:rowOff>143510</xdr:rowOff>
    </xdr:to>
    <xdr:sp macro="" textlink="">
      <xdr:nvSpPr>
        <xdr:cNvPr id="146" name="楕円 145"/>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47" name="テキスト ボックス 146"/>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49530</xdr:rowOff>
    </xdr:from>
    <xdr:to>
      <xdr:col>74</xdr:col>
      <xdr:colOff>31750</xdr:colOff>
      <xdr:row>17</xdr:row>
      <xdr:rowOff>151130</xdr:rowOff>
    </xdr:to>
    <xdr:sp macro="" textlink="">
      <xdr:nvSpPr>
        <xdr:cNvPr id="148" name="楕円 147"/>
        <xdr:cNvSpPr/>
      </xdr:nvSpPr>
      <xdr:spPr>
        <a:xfrm>
          <a:off x="14732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135907</xdr:rowOff>
    </xdr:from>
    <xdr:ext cx="762000" cy="259045"/>
    <xdr:sp macro="" textlink="">
      <xdr:nvSpPr>
        <xdr:cNvPr id="149" name="テキスト ボックス 148"/>
        <xdr:cNvSpPr txBox="1"/>
      </xdr:nvSpPr>
      <xdr:spPr>
        <a:xfrm>
          <a:off x="14401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0" name="楕円 149"/>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1" name="テキスト ボックス 150"/>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52" name="楕円 151"/>
        <xdr:cNvSpPr/>
      </xdr:nvSpPr>
      <xdr:spPr>
        <a:xfrm>
          <a:off x="12954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8907</xdr:rowOff>
    </xdr:from>
    <xdr:ext cx="762000" cy="259045"/>
    <xdr:sp macro="" textlink="">
      <xdr:nvSpPr>
        <xdr:cNvPr id="153" name="テキスト ボックス 152"/>
        <xdr:cNvSpPr txBox="1"/>
      </xdr:nvSpPr>
      <xdr:spPr>
        <a:xfrm>
          <a:off x="12623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類似団体平均と比較し、扶助費に係る経常収支比率はやや高くなっている。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社会保障に関する経費が増加傾向にあり、財政を圧迫する要因の一つとなっている事から、今後も、行政サービスを低下させずに経費を抑制できるよう事業の点検を図り、良好な水準を保てるよう努める。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158750</xdr:rowOff>
    </xdr:from>
    <xdr:to>
      <xdr:col>24</xdr:col>
      <xdr:colOff>25400</xdr:colOff>
      <xdr:row>56</xdr:row>
      <xdr:rowOff>25400</xdr:rowOff>
    </xdr:to>
    <xdr:cxnSp macro="">
      <xdr:nvCxnSpPr>
        <xdr:cNvPr id="186" name="直線コネクタ 185"/>
        <xdr:cNvCxnSpPr/>
      </xdr:nvCxnSpPr>
      <xdr:spPr>
        <a:xfrm>
          <a:off x="3987800" y="9588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158750</xdr:rowOff>
    </xdr:from>
    <xdr:to>
      <xdr:col>19</xdr:col>
      <xdr:colOff>187325</xdr:colOff>
      <xdr:row>55</xdr:row>
      <xdr:rowOff>158750</xdr:rowOff>
    </xdr:to>
    <xdr:cxnSp macro="">
      <xdr:nvCxnSpPr>
        <xdr:cNvPr id="189" name="直線コネクタ 188"/>
        <xdr:cNvCxnSpPr/>
      </xdr:nvCxnSpPr>
      <xdr:spPr>
        <a:xfrm>
          <a:off x="3098800" y="958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191" name="テキスト ボックス 190"/>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101600</xdr:rowOff>
    </xdr:from>
    <xdr:to>
      <xdr:col>15</xdr:col>
      <xdr:colOff>98425</xdr:colOff>
      <xdr:row>55</xdr:row>
      <xdr:rowOff>158750</xdr:rowOff>
    </xdr:to>
    <xdr:cxnSp macro="">
      <xdr:nvCxnSpPr>
        <xdr:cNvPr id="192" name="直線コネクタ 191"/>
        <xdr:cNvCxnSpPr/>
      </xdr:nvCxnSpPr>
      <xdr:spPr>
        <a:xfrm>
          <a:off x="2209800" y="9359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143527</xdr:rowOff>
    </xdr:from>
    <xdr:ext cx="762000" cy="259045"/>
    <xdr:sp macro="" textlink="">
      <xdr:nvSpPr>
        <xdr:cNvPr id="194" name="テキスト ボックス 193"/>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63500</xdr:rowOff>
    </xdr:from>
    <xdr:to>
      <xdr:col>11</xdr:col>
      <xdr:colOff>9525</xdr:colOff>
      <xdr:row>54</xdr:row>
      <xdr:rowOff>101600</xdr:rowOff>
    </xdr:to>
    <xdr:cxnSp macro="">
      <xdr:nvCxnSpPr>
        <xdr:cNvPr id="195" name="直線コネクタ 194"/>
        <xdr:cNvCxnSpPr/>
      </xdr:nvCxnSpPr>
      <xdr:spPr>
        <a:xfrm>
          <a:off x="1320800" y="932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6" name="フローチャート: 判断 195"/>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7" name="テキスト ボックス 196"/>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199" name="テキスト ボックス 198"/>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146050</xdr:rowOff>
    </xdr:from>
    <xdr:to>
      <xdr:col>24</xdr:col>
      <xdr:colOff>76200</xdr:colOff>
      <xdr:row>56</xdr:row>
      <xdr:rowOff>76200</xdr:rowOff>
    </xdr:to>
    <xdr:sp macro="" textlink="">
      <xdr:nvSpPr>
        <xdr:cNvPr id="205" name="楕円 204"/>
        <xdr:cNvSpPr/>
      </xdr:nvSpPr>
      <xdr:spPr>
        <a:xfrm>
          <a:off x="4775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118127</xdr:rowOff>
    </xdr:from>
    <xdr:ext cx="762000" cy="259045"/>
    <xdr:sp macro="" textlink="">
      <xdr:nvSpPr>
        <xdr:cNvPr id="206" name="扶助費該当値テキスト"/>
        <xdr:cNvSpPr txBox="1"/>
      </xdr:nvSpPr>
      <xdr:spPr>
        <a:xfrm>
          <a:off x="49149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107950</xdr:rowOff>
    </xdr:from>
    <xdr:to>
      <xdr:col>20</xdr:col>
      <xdr:colOff>38100</xdr:colOff>
      <xdr:row>56</xdr:row>
      <xdr:rowOff>38100</xdr:rowOff>
    </xdr:to>
    <xdr:sp macro="" textlink="">
      <xdr:nvSpPr>
        <xdr:cNvPr id="207" name="楕円 206"/>
        <xdr:cNvSpPr/>
      </xdr:nvSpPr>
      <xdr:spPr>
        <a:xfrm>
          <a:off x="3937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208" name="テキスト ボックス 207"/>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107950</xdr:rowOff>
    </xdr:from>
    <xdr:to>
      <xdr:col>15</xdr:col>
      <xdr:colOff>149225</xdr:colOff>
      <xdr:row>56</xdr:row>
      <xdr:rowOff>38100</xdr:rowOff>
    </xdr:to>
    <xdr:sp macro="" textlink="">
      <xdr:nvSpPr>
        <xdr:cNvPr id="209" name="楕円 208"/>
        <xdr:cNvSpPr/>
      </xdr:nvSpPr>
      <xdr:spPr>
        <a:xfrm>
          <a:off x="3048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210" name="テキスト ボックス 209"/>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50800</xdr:rowOff>
    </xdr:from>
    <xdr:to>
      <xdr:col>11</xdr:col>
      <xdr:colOff>60325</xdr:colOff>
      <xdr:row>54</xdr:row>
      <xdr:rowOff>152400</xdr:rowOff>
    </xdr:to>
    <xdr:sp macro="" textlink="">
      <xdr:nvSpPr>
        <xdr:cNvPr id="211" name="楕円 210"/>
        <xdr:cNvSpPr/>
      </xdr:nvSpPr>
      <xdr:spPr>
        <a:xfrm>
          <a:off x="2159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162577</xdr:rowOff>
    </xdr:from>
    <xdr:ext cx="762000" cy="259045"/>
    <xdr:sp macro="" textlink="">
      <xdr:nvSpPr>
        <xdr:cNvPr id="212" name="テキスト ボックス 211"/>
        <xdr:cNvSpPr txBox="1"/>
      </xdr:nvSpPr>
      <xdr:spPr>
        <a:xfrm>
          <a:off x="1828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12700</xdr:rowOff>
    </xdr:from>
    <xdr:to>
      <xdr:col>6</xdr:col>
      <xdr:colOff>171450</xdr:colOff>
      <xdr:row>54</xdr:row>
      <xdr:rowOff>114300</xdr:rowOff>
    </xdr:to>
    <xdr:sp macro="" textlink="">
      <xdr:nvSpPr>
        <xdr:cNvPr id="213" name="楕円 212"/>
        <xdr:cNvSpPr/>
      </xdr:nvSpPr>
      <xdr:spPr>
        <a:xfrm>
          <a:off x="1270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124477</xdr:rowOff>
    </xdr:from>
    <xdr:ext cx="762000" cy="259045"/>
    <xdr:sp macro="" textlink="">
      <xdr:nvSpPr>
        <xdr:cNvPr id="214" name="テキスト ボックス 213"/>
        <xdr:cNvSpPr txBox="1"/>
      </xdr:nvSpPr>
      <xdr:spPr>
        <a:xfrm>
          <a:off x="939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その他に係る経常収支比率は、前年比</a:t>
          </a:r>
          <a:r>
            <a:rPr lang="en-US" altLang="ja-JP" sz="1100" b="0" i="0" baseline="0">
              <a:solidFill>
                <a:sysClr val="windowText" lastClr="000000"/>
              </a:solidFill>
              <a:effectLst/>
              <a:latin typeface="+mn-lt"/>
              <a:ea typeface="+mn-ea"/>
              <a:cs typeface="+mn-cs"/>
            </a:rPr>
            <a:t>1.1</a:t>
          </a:r>
          <a:r>
            <a:rPr lang="ja-JP" altLang="ja-JP" sz="1100" b="0" i="0" baseline="0">
              <a:solidFill>
                <a:sysClr val="windowText" lastClr="000000"/>
              </a:solidFill>
              <a:effectLst/>
              <a:latin typeface="+mn-lt"/>
              <a:ea typeface="+mn-ea"/>
              <a:cs typeface="+mn-cs"/>
            </a:rPr>
            <a:t>％の増となったが類似団体平均は下回る形となった。</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対前年で増となった要因としては、</a:t>
          </a:r>
          <a:r>
            <a:rPr lang="ja-JP" altLang="en-US" sz="1100" b="0" i="0" baseline="0">
              <a:solidFill>
                <a:sysClr val="windowText" lastClr="000000"/>
              </a:solidFill>
              <a:effectLst/>
              <a:latin typeface="+mn-lt"/>
              <a:ea typeface="+mn-ea"/>
              <a:cs typeface="+mn-cs"/>
            </a:rPr>
            <a:t>後期高齢者医療特別会計への</a:t>
          </a:r>
          <a:r>
            <a:rPr lang="ja-JP" altLang="ja-JP" sz="1100" b="0" i="0" baseline="0">
              <a:solidFill>
                <a:sysClr val="windowText" lastClr="000000"/>
              </a:solidFill>
              <a:effectLst/>
              <a:latin typeface="+mn-lt"/>
              <a:ea typeface="+mn-ea"/>
              <a:cs typeface="+mn-cs"/>
            </a:rPr>
            <a:t>繰出金が増加となった事があげられる。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今後も、これらの要因を注視し、負担軽減を図るよう努める。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10414</xdr:rowOff>
    </xdr:from>
    <xdr:to>
      <xdr:col>82</xdr:col>
      <xdr:colOff>107950</xdr:colOff>
      <xdr:row>57</xdr:row>
      <xdr:rowOff>60706</xdr:rowOff>
    </xdr:to>
    <xdr:cxnSp macro="">
      <xdr:nvCxnSpPr>
        <xdr:cNvPr id="244" name="直線コネクタ 243"/>
        <xdr:cNvCxnSpPr/>
      </xdr:nvCxnSpPr>
      <xdr:spPr>
        <a:xfrm>
          <a:off x="15671800" y="978306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5"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140716</xdr:rowOff>
    </xdr:from>
    <xdr:to>
      <xdr:col>78</xdr:col>
      <xdr:colOff>69850</xdr:colOff>
      <xdr:row>57</xdr:row>
      <xdr:rowOff>10414</xdr:rowOff>
    </xdr:to>
    <xdr:cxnSp macro="">
      <xdr:nvCxnSpPr>
        <xdr:cNvPr id="247" name="直線コネクタ 246"/>
        <xdr:cNvCxnSpPr/>
      </xdr:nvCxnSpPr>
      <xdr:spPr>
        <a:xfrm>
          <a:off x="14782800" y="97419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49" name="テキスト ボックス 248"/>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140716</xdr:rowOff>
    </xdr:from>
    <xdr:to>
      <xdr:col>73</xdr:col>
      <xdr:colOff>180975</xdr:colOff>
      <xdr:row>57</xdr:row>
      <xdr:rowOff>56134</xdr:rowOff>
    </xdr:to>
    <xdr:cxnSp macro="">
      <xdr:nvCxnSpPr>
        <xdr:cNvPr id="250" name="直線コネクタ 249"/>
        <xdr:cNvCxnSpPr/>
      </xdr:nvCxnSpPr>
      <xdr:spPr>
        <a:xfrm flipV="1">
          <a:off x="13893800" y="97419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96283</xdr:rowOff>
    </xdr:from>
    <xdr:ext cx="762000" cy="259045"/>
    <xdr:sp macro="" textlink="">
      <xdr:nvSpPr>
        <xdr:cNvPr id="252" name="テキスト ボックス 251"/>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56134</xdr:rowOff>
    </xdr:from>
    <xdr:to>
      <xdr:col>69</xdr:col>
      <xdr:colOff>92075</xdr:colOff>
      <xdr:row>57</xdr:row>
      <xdr:rowOff>74422</xdr:rowOff>
    </xdr:to>
    <xdr:cxnSp macro="">
      <xdr:nvCxnSpPr>
        <xdr:cNvPr id="253" name="直線コネクタ 252"/>
        <xdr:cNvCxnSpPr/>
      </xdr:nvCxnSpPr>
      <xdr:spPr>
        <a:xfrm flipV="1">
          <a:off x="13004800" y="98287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158496</xdr:rowOff>
    </xdr:from>
    <xdr:to>
      <xdr:col>69</xdr:col>
      <xdr:colOff>142875</xdr:colOff>
      <xdr:row>57</xdr:row>
      <xdr:rowOff>88646</xdr:rowOff>
    </xdr:to>
    <xdr:sp macro="" textlink="">
      <xdr:nvSpPr>
        <xdr:cNvPr id="254" name="フローチャート: 判断 253"/>
        <xdr:cNvSpPr/>
      </xdr:nvSpPr>
      <xdr:spPr>
        <a:xfrm>
          <a:off x="13843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98823</xdr:rowOff>
    </xdr:from>
    <xdr:ext cx="762000" cy="259045"/>
    <xdr:sp macro="" textlink="">
      <xdr:nvSpPr>
        <xdr:cNvPr id="255" name="テキスト ボックス 254"/>
        <xdr:cNvSpPr txBox="1"/>
      </xdr:nvSpPr>
      <xdr:spPr>
        <a:xfrm>
          <a:off x="13512800" y="952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56" name="フローチャート: 判断 255"/>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117111</xdr:rowOff>
    </xdr:from>
    <xdr:ext cx="762000" cy="259045"/>
    <xdr:sp macro="" textlink="">
      <xdr:nvSpPr>
        <xdr:cNvPr id="257" name="テキスト ボックス 256"/>
        <xdr:cNvSpPr txBox="1"/>
      </xdr:nvSpPr>
      <xdr:spPr>
        <a:xfrm>
          <a:off x="12623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9906</xdr:rowOff>
    </xdr:from>
    <xdr:to>
      <xdr:col>82</xdr:col>
      <xdr:colOff>158750</xdr:colOff>
      <xdr:row>57</xdr:row>
      <xdr:rowOff>111506</xdr:rowOff>
    </xdr:to>
    <xdr:sp macro="" textlink="">
      <xdr:nvSpPr>
        <xdr:cNvPr id="263" name="楕円 262"/>
        <xdr:cNvSpPr/>
      </xdr:nvSpPr>
      <xdr:spPr>
        <a:xfrm>
          <a:off x="164592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26433</xdr:rowOff>
    </xdr:from>
    <xdr:ext cx="762000" cy="259045"/>
    <xdr:sp macro="" textlink="">
      <xdr:nvSpPr>
        <xdr:cNvPr id="264" name="その他該当値テキスト"/>
        <xdr:cNvSpPr txBox="1"/>
      </xdr:nvSpPr>
      <xdr:spPr>
        <a:xfrm>
          <a:off x="16598900" y="962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131064</xdr:rowOff>
    </xdr:from>
    <xdr:to>
      <xdr:col>78</xdr:col>
      <xdr:colOff>120650</xdr:colOff>
      <xdr:row>57</xdr:row>
      <xdr:rowOff>61214</xdr:rowOff>
    </xdr:to>
    <xdr:sp macro="" textlink="">
      <xdr:nvSpPr>
        <xdr:cNvPr id="265" name="楕円 264"/>
        <xdr:cNvSpPr/>
      </xdr:nvSpPr>
      <xdr:spPr>
        <a:xfrm>
          <a:off x="15621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71391</xdr:rowOff>
    </xdr:from>
    <xdr:ext cx="736600" cy="259045"/>
    <xdr:sp macro="" textlink="">
      <xdr:nvSpPr>
        <xdr:cNvPr id="266" name="テキスト ボックス 265"/>
        <xdr:cNvSpPr txBox="1"/>
      </xdr:nvSpPr>
      <xdr:spPr>
        <a:xfrm>
          <a:off x="15290800" y="9501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89916</xdr:rowOff>
    </xdr:from>
    <xdr:to>
      <xdr:col>74</xdr:col>
      <xdr:colOff>31750</xdr:colOff>
      <xdr:row>57</xdr:row>
      <xdr:rowOff>20066</xdr:rowOff>
    </xdr:to>
    <xdr:sp macro="" textlink="">
      <xdr:nvSpPr>
        <xdr:cNvPr id="267" name="楕円 266"/>
        <xdr:cNvSpPr/>
      </xdr:nvSpPr>
      <xdr:spPr>
        <a:xfrm>
          <a:off x="14732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30243</xdr:rowOff>
    </xdr:from>
    <xdr:ext cx="762000" cy="259045"/>
    <xdr:sp macro="" textlink="">
      <xdr:nvSpPr>
        <xdr:cNvPr id="268" name="テキスト ボックス 267"/>
        <xdr:cNvSpPr txBox="1"/>
      </xdr:nvSpPr>
      <xdr:spPr>
        <a:xfrm>
          <a:off x="14401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5334</xdr:rowOff>
    </xdr:from>
    <xdr:to>
      <xdr:col>69</xdr:col>
      <xdr:colOff>142875</xdr:colOff>
      <xdr:row>57</xdr:row>
      <xdr:rowOff>106934</xdr:rowOff>
    </xdr:to>
    <xdr:sp macro="" textlink="">
      <xdr:nvSpPr>
        <xdr:cNvPr id="269" name="楕円 268"/>
        <xdr:cNvSpPr/>
      </xdr:nvSpPr>
      <xdr:spPr>
        <a:xfrm>
          <a:off x="13843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91711</xdr:rowOff>
    </xdr:from>
    <xdr:ext cx="762000" cy="259045"/>
    <xdr:sp macro="" textlink="">
      <xdr:nvSpPr>
        <xdr:cNvPr id="270" name="テキスト ボックス 269"/>
        <xdr:cNvSpPr txBox="1"/>
      </xdr:nvSpPr>
      <xdr:spPr>
        <a:xfrm>
          <a:off x="13512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23622</xdr:rowOff>
    </xdr:from>
    <xdr:to>
      <xdr:col>65</xdr:col>
      <xdr:colOff>53975</xdr:colOff>
      <xdr:row>57</xdr:row>
      <xdr:rowOff>125222</xdr:rowOff>
    </xdr:to>
    <xdr:sp macro="" textlink="">
      <xdr:nvSpPr>
        <xdr:cNvPr id="271" name="楕円 270"/>
        <xdr:cNvSpPr/>
      </xdr:nvSpPr>
      <xdr:spPr>
        <a:xfrm>
          <a:off x="12954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109999</xdr:rowOff>
    </xdr:from>
    <xdr:ext cx="762000" cy="259045"/>
    <xdr:sp macro="" textlink="">
      <xdr:nvSpPr>
        <xdr:cNvPr id="272" name="テキスト ボックス 271"/>
        <xdr:cNvSpPr txBox="1"/>
      </xdr:nvSpPr>
      <xdr:spPr>
        <a:xfrm>
          <a:off x="126238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補助費に係る経常収支比率は、微増の傾向</a:t>
          </a:r>
          <a:r>
            <a:rPr lang="ja-JP" altLang="en-US" sz="1100" b="0" i="0" baseline="0">
              <a:solidFill>
                <a:sysClr val="windowText" lastClr="000000"/>
              </a:solidFill>
              <a:effectLst/>
              <a:latin typeface="+mn-lt"/>
              <a:ea typeface="+mn-ea"/>
              <a:cs typeface="+mn-cs"/>
            </a:rPr>
            <a:t>からわずかながら減少に転じ、</a:t>
          </a:r>
          <a:r>
            <a:rPr lang="ja-JP" altLang="ja-JP" sz="1100" b="0" i="0" baseline="0">
              <a:solidFill>
                <a:sysClr val="windowText" lastClr="000000"/>
              </a:solidFill>
              <a:effectLst/>
              <a:latin typeface="+mn-lt"/>
              <a:ea typeface="+mn-ea"/>
              <a:cs typeface="+mn-cs"/>
            </a:rPr>
            <a:t>、類似団体平均</a:t>
          </a:r>
          <a:r>
            <a:rPr lang="ja-JP" altLang="en-US" sz="1100" b="0" i="0" baseline="0">
              <a:solidFill>
                <a:sysClr val="windowText" lastClr="000000"/>
              </a:solidFill>
              <a:effectLst/>
              <a:latin typeface="+mn-lt"/>
              <a:ea typeface="+mn-ea"/>
              <a:cs typeface="+mn-cs"/>
            </a:rPr>
            <a:t>も</a:t>
          </a:r>
          <a:r>
            <a:rPr lang="ja-JP" altLang="ja-JP" sz="1100" b="0" i="0" baseline="0">
              <a:solidFill>
                <a:sysClr val="windowText" lastClr="000000"/>
              </a:solidFill>
              <a:effectLst/>
              <a:latin typeface="+mn-lt"/>
              <a:ea typeface="+mn-ea"/>
              <a:cs typeface="+mn-cs"/>
            </a:rPr>
            <a:t>下回る水準</a:t>
          </a:r>
          <a:r>
            <a:rPr lang="ja-JP" altLang="en-US" sz="1100" b="0" i="0" baseline="0">
              <a:solidFill>
                <a:sysClr val="windowText" lastClr="000000"/>
              </a:solidFill>
              <a:effectLst/>
              <a:latin typeface="+mn-lt"/>
              <a:ea typeface="+mn-ea"/>
              <a:cs typeface="+mn-cs"/>
            </a:rPr>
            <a:t>となっている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今後も、引き続き各種団体への補助金等の見直しなどを行い、良好な水準を保てるよう努める。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62992</xdr:rowOff>
    </xdr:to>
    <xdr:cxnSp macro="">
      <xdr:nvCxnSpPr>
        <xdr:cNvPr id="302" name="直線コネクタ 301"/>
        <xdr:cNvCxnSpPr/>
      </xdr:nvCxnSpPr>
      <xdr:spPr>
        <a:xfrm flipV="1">
          <a:off x="15671800" y="62260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303"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62992</xdr:rowOff>
    </xdr:to>
    <xdr:cxnSp macro="">
      <xdr:nvCxnSpPr>
        <xdr:cNvPr id="305" name="直線コネクタ 304"/>
        <xdr:cNvCxnSpPr/>
      </xdr:nvCxnSpPr>
      <xdr:spPr>
        <a:xfrm>
          <a:off x="14782800" y="6230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07" name="テキスト ボックス 306"/>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44704</xdr:rowOff>
    </xdr:from>
    <xdr:to>
      <xdr:col>73</xdr:col>
      <xdr:colOff>180975</xdr:colOff>
      <xdr:row>36</xdr:row>
      <xdr:rowOff>58420</xdr:rowOff>
    </xdr:to>
    <xdr:cxnSp macro="">
      <xdr:nvCxnSpPr>
        <xdr:cNvPr id="308" name="直線コネクタ 307"/>
        <xdr:cNvCxnSpPr/>
      </xdr:nvCxnSpPr>
      <xdr:spPr>
        <a:xfrm>
          <a:off x="13893800" y="62169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0" name="テキスト ボックス 309"/>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40132</xdr:rowOff>
    </xdr:from>
    <xdr:to>
      <xdr:col>69</xdr:col>
      <xdr:colOff>92075</xdr:colOff>
      <xdr:row>36</xdr:row>
      <xdr:rowOff>44704</xdr:rowOff>
    </xdr:to>
    <xdr:cxnSp macro="">
      <xdr:nvCxnSpPr>
        <xdr:cNvPr id="311" name="直線コネクタ 310"/>
        <xdr:cNvCxnSpPr/>
      </xdr:nvCxnSpPr>
      <xdr:spPr>
        <a:xfrm>
          <a:off x="13004800" y="6212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3" name="テキスト ボックス 312"/>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4" name="フローチャート: 判断 313"/>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5" name="テキスト ボックス 314"/>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21" name="楕円 320"/>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22" name="補助費等該当値テキスト"/>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23" name="楕円 322"/>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24" name="テキスト ボックス 323"/>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25" name="楕円 324"/>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26" name="テキスト ボックス 325"/>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165354</xdr:rowOff>
    </xdr:from>
    <xdr:to>
      <xdr:col>69</xdr:col>
      <xdr:colOff>142875</xdr:colOff>
      <xdr:row>36</xdr:row>
      <xdr:rowOff>95504</xdr:rowOff>
    </xdr:to>
    <xdr:sp macro="" textlink="">
      <xdr:nvSpPr>
        <xdr:cNvPr id="327" name="楕円 326"/>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105681</xdr:rowOff>
    </xdr:from>
    <xdr:ext cx="762000" cy="259045"/>
    <xdr:sp macro="" textlink="">
      <xdr:nvSpPr>
        <xdr:cNvPr id="328" name="テキスト ボックス 327"/>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29" name="楕円 328"/>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30" name="テキスト ボックス 329"/>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公債費に係る経常収支比率は類似団体平均を下回っており、年による若干の増減はあるものの、大きく上昇する事なく推移している。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今後は、ここ数年で実施した大型事業</a:t>
          </a:r>
          <a:r>
            <a:rPr lang="ja-JP" altLang="en-US" sz="1100" b="0" i="0" baseline="0">
              <a:solidFill>
                <a:sysClr val="windowText" lastClr="000000"/>
              </a:solidFill>
              <a:effectLst/>
              <a:latin typeface="+mn-lt"/>
              <a:ea typeface="+mn-ea"/>
              <a:cs typeface="+mn-cs"/>
            </a:rPr>
            <a:t>（学校給食センター整備事業、統合保育所整備事業、新庁舎整備事業など）</a:t>
          </a:r>
          <a:r>
            <a:rPr lang="ja-JP" altLang="ja-JP" sz="1100" b="0" i="0" baseline="0">
              <a:solidFill>
                <a:sysClr val="windowText" lastClr="000000"/>
              </a:solidFill>
              <a:effectLst/>
              <a:latin typeface="+mn-lt"/>
              <a:ea typeface="+mn-ea"/>
              <a:cs typeface="+mn-cs"/>
            </a:rPr>
            <a:t>に係る元金償還が始まる事から数値が上昇する事が見込まれる。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緊急性・重要性などを適正に判断し、実施事業を絞り込む事により地方債の縮減に努める。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117856</xdr:rowOff>
    </xdr:from>
    <xdr:to>
      <xdr:col>24</xdr:col>
      <xdr:colOff>25400</xdr:colOff>
      <xdr:row>76</xdr:row>
      <xdr:rowOff>122428</xdr:rowOff>
    </xdr:to>
    <xdr:cxnSp macro="">
      <xdr:nvCxnSpPr>
        <xdr:cNvPr id="360" name="直線コネクタ 359"/>
        <xdr:cNvCxnSpPr/>
      </xdr:nvCxnSpPr>
      <xdr:spPr>
        <a:xfrm flipV="1">
          <a:off x="3987800" y="131480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1"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122428</xdr:rowOff>
    </xdr:from>
    <xdr:to>
      <xdr:col>19</xdr:col>
      <xdr:colOff>187325</xdr:colOff>
      <xdr:row>77</xdr:row>
      <xdr:rowOff>1270</xdr:rowOff>
    </xdr:to>
    <xdr:cxnSp macro="">
      <xdr:nvCxnSpPr>
        <xdr:cNvPr id="363" name="直線コネクタ 362"/>
        <xdr:cNvCxnSpPr/>
      </xdr:nvCxnSpPr>
      <xdr:spPr>
        <a:xfrm flipV="1">
          <a:off x="3098800" y="131526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5" name="テキスト ボックス 364"/>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85852</xdr:rowOff>
    </xdr:from>
    <xdr:to>
      <xdr:col>15</xdr:col>
      <xdr:colOff>98425</xdr:colOff>
      <xdr:row>77</xdr:row>
      <xdr:rowOff>1270</xdr:rowOff>
    </xdr:to>
    <xdr:cxnSp macro="">
      <xdr:nvCxnSpPr>
        <xdr:cNvPr id="366" name="直線コネクタ 365"/>
        <xdr:cNvCxnSpPr/>
      </xdr:nvCxnSpPr>
      <xdr:spPr>
        <a:xfrm>
          <a:off x="2209800" y="131160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68" name="テキスト ボックス 367"/>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85852</xdr:rowOff>
    </xdr:from>
    <xdr:to>
      <xdr:col>11</xdr:col>
      <xdr:colOff>9525</xdr:colOff>
      <xdr:row>76</xdr:row>
      <xdr:rowOff>163576</xdr:rowOff>
    </xdr:to>
    <xdr:cxnSp macro="">
      <xdr:nvCxnSpPr>
        <xdr:cNvPr id="369" name="直線コネクタ 368"/>
        <xdr:cNvCxnSpPr/>
      </xdr:nvCxnSpPr>
      <xdr:spPr>
        <a:xfrm flipV="1">
          <a:off x="1320800" y="131160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0" name="フローチャート: 判断 369"/>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1" name="テキスト ボックス 370"/>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2" name="フローチャート: 判断 371"/>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73" name="テキスト ボックス 372"/>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67056</xdr:rowOff>
    </xdr:from>
    <xdr:to>
      <xdr:col>24</xdr:col>
      <xdr:colOff>76200</xdr:colOff>
      <xdr:row>76</xdr:row>
      <xdr:rowOff>168656</xdr:rowOff>
    </xdr:to>
    <xdr:sp macro="" textlink="">
      <xdr:nvSpPr>
        <xdr:cNvPr id="379" name="楕円 378"/>
        <xdr:cNvSpPr/>
      </xdr:nvSpPr>
      <xdr:spPr>
        <a:xfrm>
          <a:off x="4775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83583</xdr:rowOff>
    </xdr:from>
    <xdr:ext cx="762000" cy="259045"/>
    <xdr:sp macro="" textlink="">
      <xdr:nvSpPr>
        <xdr:cNvPr id="380" name="公債費該当値テキスト"/>
        <xdr:cNvSpPr txBox="1"/>
      </xdr:nvSpPr>
      <xdr:spPr>
        <a:xfrm>
          <a:off x="4914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71628</xdr:rowOff>
    </xdr:from>
    <xdr:to>
      <xdr:col>20</xdr:col>
      <xdr:colOff>38100</xdr:colOff>
      <xdr:row>77</xdr:row>
      <xdr:rowOff>1778</xdr:rowOff>
    </xdr:to>
    <xdr:sp macro="" textlink="">
      <xdr:nvSpPr>
        <xdr:cNvPr id="381" name="楕円 380"/>
        <xdr:cNvSpPr/>
      </xdr:nvSpPr>
      <xdr:spPr>
        <a:xfrm>
          <a:off x="3937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11955</xdr:rowOff>
    </xdr:from>
    <xdr:ext cx="736600" cy="259045"/>
    <xdr:sp macro="" textlink="">
      <xdr:nvSpPr>
        <xdr:cNvPr id="382" name="テキスト ボックス 381"/>
        <xdr:cNvSpPr txBox="1"/>
      </xdr:nvSpPr>
      <xdr:spPr>
        <a:xfrm>
          <a:off x="3606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83" name="楕円 382"/>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84" name="テキスト ボックス 383"/>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35052</xdr:rowOff>
    </xdr:from>
    <xdr:to>
      <xdr:col>11</xdr:col>
      <xdr:colOff>60325</xdr:colOff>
      <xdr:row>76</xdr:row>
      <xdr:rowOff>136652</xdr:rowOff>
    </xdr:to>
    <xdr:sp macro="" textlink="">
      <xdr:nvSpPr>
        <xdr:cNvPr id="385" name="楕円 384"/>
        <xdr:cNvSpPr/>
      </xdr:nvSpPr>
      <xdr:spPr>
        <a:xfrm>
          <a:off x="2159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146829</xdr:rowOff>
    </xdr:from>
    <xdr:ext cx="762000" cy="259045"/>
    <xdr:sp macro="" textlink="">
      <xdr:nvSpPr>
        <xdr:cNvPr id="386" name="テキスト ボックス 385"/>
        <xdr:cNvSpPr txBox="1"/>
      </xdr:nvSpPr>
      <xdr:spPr>
        <a:xfrm>
          <a:off x="1828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87" name="楕円 386"/>
        <xdr:cNvSpPr/>
      </xdr:nvSpPr>
      <xdr:spPr>
        <a:xfrm>
          <a:off x="1270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53103</xdr:rowOff>
    </xdr:from>
    <xdr:ext cx="762000" cy="259045"/>
    <xdr:sp macro="" textlink="">
      <xdr:nvSpPr>
        <xdr:cNvPr id="388" name="テキスト ボックス 387"/>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公債費以外の経常収支比率は、年々上昇する傾向にあるが、類似団体平均と比較すると下回っている。</a:t>
          </a:r>
          <a:endParaRPr lang="ja-JP" altLang="ja-JP" sz="1400">
            <a:effectLst/>
          </a:endParaRPr>
        </a:p>
        <a:p>
          <a:pPr rtl="0"/>
          <a:r>
            <a:rPr lang="ja-JP" altLang="ja-JP" sz="1100" b="0" i="0" baseline="0">
              <a:solidFill>
                <a:schemeClr val="dk1"/>
              </a:solidFill>
              <a:effectLst/>
              <a:latin typeface="+mn-lt"/>
              <a:ea typeface="+mn-ea"/>
              <a:cs typeface="+mn-cs"/>
            </a:rPr>
            <a:t>今後も、削減努力を続け、適正な財政運営に努める。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27940</xdr:rowOff>
    </xdr:from>
    <xdr:to>
      <xdr:col>82</xdr:col>
      <xdr:colOff>107950</xdr:colOff>
      <xdr:row>75</xdr:row>
      <xdr:rowOff>107950</xdr:rowOff>
    </xdr:to>
    <xdr:cxnSp macro="">
      <xdr:nvCxnSpPr>
        <xdr:cNvPr id="421" name="直線コネクタ 420"/>
        <xdr:cNvCxnSpPr/>
      </xdr:nvCxnSpPr>
      <xdr:spPr>
        <a:xfrm>
          <a:off x="15671800" y="1288669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132097</xdr:rowOff>
    </xdr:from>
    <xdr:ext cx="762000" cy="259045"/>
    <xdr:sp macro="" textlink="">
      <xdr:nvSpPr>
        <xdr:cNvPr id="422" name="公債費以外平均値テキスト"/>
        <xdr:cNvSpPr txBox="1"/>
      </xdr:nvSpPr>
      <xdr:spPr>
        <a:xfrm>
          <a:off x="16598900" y="12990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20320</xdr:rowOff>
    </xdr:from>
    <xdr:to>
      <xdr:col>78</xdr:col>
      <xdr:colOff>69850</xdr:colOff>
      <xdr:row>75</xdr:row>
      <xdr:rowOff>27940</xdr:rowOff>
    </xdr:to>
    <xdr:cxnSp macro="">
      <xdr:nvCxnSpPr>
        <xdr:cNvPr id="424" name="直線コネクタ 423"/>
        <xdr:cNvCxnSpPr/>
      </xdr:nvCxnSpPr>
      <xdr:spPr>
        <a:xfrm>
          <a:off x="14782800" y="128790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59707</xdr:rowOff>
    </xdr:from>
    <xdr:ext cx="736600" cy="259045"/>
    <xdr:sp macro="" textlink="">
      <xdr:nvSpPr>
        <xdr:cNvPr id="426" name="テキスト ボックス 425"/>
        <xdr:cNvSpPr txBox="1"/>
      </xdr:nvSpPr>
      <xdr:spPr>
        <a:xfrm>
          <a:off x="15290800" y="13089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146050</xdr:rowOff>
    </xdr:from>
    <xdr:to>
      <xdr:col>73</xdr:col>
      <xdr:colOff>180975</xdr:colOff>
      <xdr:row>75</xdr:row>
      <xdr:rowOff>20320</xdr:rowOff>
    </xdr:to>
    <xdr:cxnSp macro="">
      <xdr:nvCxnSpPr>
        <xdr:cNvPr id="427" name="直線コネクタ 426"/>
        <xdr:cNvCxnSpPr/>
      </xdr:nvCxnSpPr>
      <xdr:spPr>
        <a:xfrm>
          <a:off x="13893800" y="128333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36847</xdr:rowOff>
    </xdr:from>
    <xdr:ext cx="762000" cy="259045"/>
    <xdr:sp macro="" textlink="">
      <xdr:nvSpPr>
        <xdr:cNvPr id="429" name="テキスト ボックス 428"/>
        <xdr:cNvSpPr txBox="1"/>
      </xdr:nvSpPr>
      <xdr:spPr>
        <a:xfrm>
          <a:off x="14401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142240</xdr:rowOff>
    </xdr:from>
    <xdr:to>
      <xdr:col>69</xdr:col>
      <xdr:colOff>92075</xdr:colOff>
      <xdr:row>74</xdr:row>
      <xdr:rowOff>146050</xdr:rowOff>
    </xdr:to>
    <xdr:cxnSp macro="">
      <xdr:nvCxnSpPr>
        <xdr:cNvPr id="430" name="直線コネクタ 429"/>
        <xdr:cNvCxnSpPr/>
      </xdr:nvCxnSpPr>
      <xdr:spPr>
        <a:xfrm>
          <a:off x="13004800" y="128295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45720</xdr:rowOff>
    </xdr:from>
    <xdr:to>
      <xdr:col>69</xdr:col>
      <xdr:colOff>142875</xdr:colOff>
      <xdr:row>75</xdr:row>
      <xdr:rowOff>147320</xdr:rowOff>
    </xdr:to>
    <xdr:sp macro="" textlink="">
      <xdr:nvSpPr>
        <xdr:cNvPr id="431" name="フローチャート: 判断 430"/>
        <xdr:cNvSpPr/>
      </xdr:nvSpPr>
      <xdr:spPr>
        <a:xfrm>
          <a:off x="13843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132097</xdr:rowOff>
    </xdr:from>
    <xdr:ext cx="762000" cy="259045"/>
    <xdr:sp macro="" textlink="">
      <xdr:nvSpPr>
        <xdr:cNvPr id="432" name="テキスト ボックス 431"/>
        <xdr:cNvSpPr txBox="1"/>
      </xdr:nvSpPr>
      <xdr:spPr>
        <a:xfrm>
          <a:off x="13512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38100</xdr:rowOff>
    </xdr:from>
    <xdr:to>
      <xdr:col>65</xdr:col>
      <xdr:colOff>53975</xdr:colOff>
      <xdr:row>75</xdr:row>
      <xdr:rowOff>139700</xdr:rowOff>
    </xdr:to>
    <xdr:sp macro="" textlink="">
      <xdr:nvSpPr>
        <xdr:cNvPr id="433" name="フローチャート: 判断 432"/>
        <xdr:cNvSpPr/>
      </xdr:nvSpPr>
      <xdr:spPr>
        <a:xfrm>
          <a:off x="12954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124477</xdr:rowOff>
    </xdr:from>
    <xdr:ext cx="762000" cy="259045"/>
    <xdr:sp macro="" textlink="">
      <xdr:nvSpPr>
        <xdr:cNvPr id="434" name="テキスト ボックス 433"/>
        <xdr:cNvSpPr txBox="1"/>
      </xdr:nvSpPr>
      <xdr:spPr>
        <a:xfrm>
          <a:off x="12623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57150</xdr:rowOff>
    </xdr:from>
    <xdr:to>
      <xdr:col>82</xdr:col>
      <xdr:colOff>158750</xdr:colOff>
      <xdr:row>75</xdr:row>
      <xdr:rowOff>158750</xdr:rowOff>
    </xdr:to>
    <xdr:sp macro="" textlink="">
      <xdr:nvSpPr>
        <xdr:cNvPr id="440" name="楕円 439"/>
        <xdr:cNvSpPr/>
      </xdr:nvSpPr>
      <xdr:spPr>
        <a:xfrm>
          <a:off x="16459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73677</xdr:rowOff>
    </xdr:from>
    <xdr:ext cx="762000" cy="259045"/>
    <xdr:sp macro="" textlink="">
      <xdr:nvSpPr>
        <xdr:cNvPr id="441" name="公債費以外該当値テキスト"/>
        <xdr:cNvSpPr txBox="1"/>
      </xdr:nvSpPr>
      <xdr:spPr>
        <a:xfrm>
          <a:off x="16598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148590</xdr:rowOff>
    </xdr:from>
    <xdr:to>
      <xdr:col>78</xdr:col>
      <xdr:colOff>120650</xdr:colOff>
      <xdr:row>75</xdr:row>
      <xdr:rowOff>78740</xdr:rowOff>
    </xdr:to>
    <xdr:sp macro="" textlink="">
      <xdr:nvSpPr>
        <xdr:cNvPr id="442" name="楕円 441"/>
        <xdr:cNvSpPr/>
      </xdr:nvSpPr>
      <xdr:spPr>
        <a:xfrm>
          <a:off x="15621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88917</xdr:rowOff>
    </xdr:from>
    <xdr:ext cx="736600" cy="259045"/>
    <xdr:sp macro="" textlink="">
      <xdr:nvSpPr>
        <xdr:cNvPr id="443" name="テキスト ボックス 442"/>
        <xdr:cNvSpPr txBox="1"/>
      </xdr:nvSpPr>
      <xdr:spPr>
        <a:xfrm>
          <a:off x="15290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140970</xdr:rowOff>
    </xdr:from>
    <xdr:to>
      <xdr:col>74</xdr:col>
      <xdr:colOff>31750</xdr:colOff>
      <xdr:row>75</xdr:row>
      <xdr:rowOff>71120</xdr:rowOff>
    </xdr:to>
    <xdr:sp macro="" textlink="">
      <xdr:nvSpPr>
        <xdr:cNvPr id="444" name="楕円 443"/>
        <xdr:cNvSpPr/>
      </xdr:nvSpPr>
      <xdr:spPr>
        <a:xfrm>
          <a:off x="14732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81297</xdr:rowOff>
    </xdr:from>
    <xdr:ext cx="762000" cy="259045"/>
    <xdr:sp macro="" textlink="">
      <xdr:nvSpPr>
        <xdr:cNvPr id="445" name="テキスト ボックス 444"/>
        <xdr:cNvSpPr txBox="1"/>
      </xdr:nvSpPr>
      <xdr:spPr>
        <a:xfrm>
          <a:off x="14401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95250</xdr:rowOff>
    </xdr:from>
    <xdr:to>
      <xdr:col>69</xdr:col>
      <xdr:colOff>142875</xdr:colOff>
      <xdr:row>75</xdr:row>
      <xdr:rowOff>25400</xdr:rowOff>
    </xdr:to>
    <xdr:sp macro="" textlink="">
      <xdr:nvSpPr>
        <xdr:cNvPr id="446" name="楕円 445"/>
        <xdr:cNvSpPr/>
      </xdr:nvSpPr>
      <xdr:spPr>
        <a:xfrm>
          <a:off x="13843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35577</xdr:rowOff>
    </xdr:from>
    <xdr:ext cx="762000" cy="259045"/>
    <xdr:sp macro="" textlink="">
      <xdr:nvSpPr>
        <xdr:cNvPr id="447" name="テキスト ボックス 446"/>
        <xdr:cNvSpPr txBox="1"/>
      </xdr:nvSpPr>
      <xdr:spPr>
        <a:xfrm>
          <a:off x="13512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91440</xdr:rowOff>
    </xdr:from>
    <xdr:to>
      <xdr:col>65</xdr:col>
      <xdr:colOff>53975</xdr:colOff>
      <xdr:row>75</xdr:row>
      <xdr:rowOff>21590</xdr:rowOff>
    </xdr:to>
    <xdr:sp macro="" textlink="">
      <xdr:nvSpPr>
        <xdr:cNvPr id="448" name="楕円 447"/>
        <xdr:cNvSpPr/>
      </xdr:nvSpPr>
      <xdr:spPr>
        <a:xfrm>
          <a:off x="12954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31767</xdr:rowOff>
    </xdr:from>
    <xdr:ext cx="762000" cy="259045"/>
    <xdr:sp macro="" textlink="">
      <xdr:nvSpPr>
        <xdr:cNvPr id="449" name="テキスト ボックス 448"/>
        <xdr:cNvSpPr txBox="1"/>
      </xdr:nvSpPr>
      <xdr:spPr>
        <a:xfrm>
          <a:off x="12623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北海道倶知安町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108788</xdr:rowOff>
    </xdr:from>
    <xdr:to>
      <xdr:col>29</xdr:col>
      <xdr:colOff>127000</xdr:colOff>
      <xdr:row>21</xdr:row>
      <xdr:rowOff>2179</xdr:rowOff>
    </xdr:to>
    <xdr:cxnSp macro="">
      <xdr:nvCxnSpPr>
        <xdr:cNvPr id="47" name="直線コネクタ 46"/>
        <xdr:cNvCxnSpPr/>
      </xdr:nvCxnSpPr>
      <xdr:spPr bwMode="auto">
        <a:xfrm flipV="1">
          <a:off x="5651500" y="2042363"/>
          <a:ext cx="0" cy="1607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145706</xdr:rowOff>
    </xdr:from>
    <xdr:ext cx="762000" cy="259045"/>
    <xdr:sp macro="" textlink="">
      <xdr:nvSpPr>
        <xdr:cNvPr id="48" name="人口1人当たり決算額の推移最小値テキスト130"/>
        <xdr:cNvSpPr txBox="1"/>
      </xdr:nvSpPr>
      <xdr:spPr>
        <a:xfrm>
          <a:off x="5740400" y="36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2179</xdr:rowOff>
    </xdr:from>
    <xdr:to>
      <xdr:col>30</xdr:col>
      <xdr:colOff>25400</xdr:colOff>
      <xdr:row>21</xdr:row>
      <xdr:rowOff>2179</xdr:rowOff>
    </xdr:to>
    <xdr:cxnSp macro="">
      <xdr:nvCxnSpPr>
        <xdr:cNvPr id="49" name="直線コネクタ 48"/>
        <xdr:cNvCxnSpPr/>
      </xdr:nvCxnSpPr>
      <xdr:spPr bwMode="auto">
        <a:xfrm>
          <a:off x="5562600" y="3650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23715</xdr:rowOff>
    </xdr:from>
    <xdr:ext cx="762000" cy="259045"/>
    <xdr:sp macro="" textlink="">
      <xdr:nvSpPr>
        <xdr:cNvPr id="50" name="人口1人当たり決算額の推移最大値テキスト130"/>
        <xdr:cNvSpPr txBox="1"/>
      </xdr:nvSpPr>
      <xdr:spPr>
        <a:xfrm>
          <a:off x="5740400" y="17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108788</xdr:rowOff>
    </xdr:from>
    <xdr:to>
      <xdr:col>30</xdr:col>
      <xdr:colOff>25400</xdr:colOff>
      <xdr:row>11</xdr:row>
      <xdr:rowOff>108788</xdr:rowOff>
    </xdr:to>
    <xdr:cxnSp macro="">
      <xdr:nvCxnSpPr>
        <xdr:cNvPr id="51" name="直線コネクタ 50"/>
        <xdr:cNvCxnSpPr/>
      </xdr:nvCxnSpPr>
      <xdr:spPr bwMode="auto">
        <a:xfrm>
          <a:off x="5562600" y="2042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161644</xdr:rowOff>
    </xdr:from>
    <xdr:to>
      <xdr:col>29</xdr:col>
      <xdr:colOff>127000</xdr:colOff>
      <xdr:row>17</xdr:row>
      <xdr:rowOff>40453</xdr:rowOff>
    </xdr:to>
    <xdr:cxnSp macro="">
      <xdr:nvCxnSpPr>
        <xdr:cNvPr id="52" name="直線コネクタ 51"/>
        <xdr:cNvCxnSpPr/>
      </xdr:nvCxnSpPr>
      <xdr:spPr bwMode="auto">
        <a:xfrm>
          <a:off x="5003800" y="2952469"/>
          <a:ext cx="647700" cy="50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125901</xdr:rowOff>
    </xdr:from>
    <xdr:ext cx="762000" cy="259045"/>
    <xdr:sp macro="" textlink="">
      <xdr:nvSpPr>
        <xdr:cNvPr id="53" name="人口1人当たり決算額の推移平均値テキスト130"/>
        <xdr:cNvSpPr txBox="1"/>
      </xdr:nvSpPr>
      <xdr:spPr>
        <a:xfrm>
          <a:off x="5740400" y="2745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109374</xdr:rowOff>
    </xdr:from>
    <xdr:to>
      <xdr:col>29</xdr:col>
      <xdr:colOff>177800</xdr:colOff>
      <xdr:row>17</xdr:row>
      <xdr:rowOff>39524</xdr:rowOff>
    </xdr:to>
    <xdr:sp macro="" textlink="">
      <xdr:nvSpPr>
        <xdr:cNvPr id="54" name="フローチャート: 判断 53"/>
        <xdr:cNvSpPr/>
      </xdr:nvSpPr>
      <xdr:spPr bwMode="auto">
        <a:xfrm>
          <a:off x="56007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161644</xdr:rowOff>
    </xdr:from>
    <xdr:to>
      <xdr:col>26</xdr:col>
      <xdr:colOff>50800</xdr:colOff>
      <xdr:row>17</xdr:row>
      <xdr:rowOff>24565</xdr:rowOff>
    </xdr:to>
    <xdr:cxnSp macro="">
      <xdr:nvCxnSpPr>
        <xdr:cNvPr id="55" name="直線コネクタ 54"/>
        <xdr:cNvCxnSpPr/>
      </xdr:nvCxnSpPr>
      <xdr:spPr bwMode="auto">
        <a:xfrm flipV="1">
          <a:off x="4305300" y="2952469"/>
          <a:ext cx="698500" cy="34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137721</xdr:rowOff>
    </xdr:from>
    <xdr:to>
      <xdr:col>26</xdr:col>
      <xdr:colOff>101600</xdr:colOff>
      <xdr:row>17</xdr:row>
      <xdr:rowOff>67871</xdr:rowOff>
    </xdr:to>
    <xdr:sp macro="" textlink="">
      <xdr:nvSpPr>
        <xdr:cNvPr id="56" name="フローチャート: 判断 55"/>
        <xdr:cNvSpPr/>
      </xdr:nvSpPr>
      <xdr:spPr bwMode="auto">
        <a:xfrm>
          <a:off x="49530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52648</xdr:rowOff>
    </xdr:from>
    <xdr:ext cx="736600" cy="259045"/>
    <xdr:sp macro="" textlink="">
      <xdr:nvSpPr>
        <xdr:cNvPr id="57" name="テキスト ボックス 56"/>
        <xdr:cNvSpPr txBox="1"/>
      </xdr:nvSpPr>
      <xdr:spPr>
        <a:xfrm>
          <a:off x="4622800" y="301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8286</xdr:rowOff>
    </xdr:from>
    <xdr:to>
      <xdr:col>22</xdr:col>
      <xdr:colOff>114300</xdr:colOff>
      <xdr:row>17</xdr:row>
      <xdr:rowOff>24565</xdr:rowOff>
    </xdr:to>
    <xdr:cxnSp macro="">
      <xdr:nvCxnSpPr>
        <xdr:cNvPr id="58" name="直線コネクタ 57"/>
        <xdr:cNvCxnSpPr/>
      </xdr:nvCxnSpPr>
      <xdr:spPr bwMode="auto">
        <a:xfrm>
          <a:off x="3606800" y="2970561"/>
          <a:ext cx="698500" cy="16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160793</xdr:rowOff>
    </xdr:from>
    <xdr:to>
      <xdr:col>22</xdr:col>
      <xdr:colOff>165100</xdr:colOff>
      <xdr:row>17</xdr:row>
      <xdr:rowOff>90943</xdr:rowOff>
    </xdr:to>
    <xdr:sp macro="" textlink="">
      <xdr:nvSpPr>
        <xdr:cNvPr id="59" name="フローチャート: 判断 58"/>
        <xdr:cNvSpPr/>
      </xdr:nvSpPr>
      <xdr:spPr bwMode="auto">
        <a:xfrm>
          <a:off x="42545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75720</xdr:rowOff>
    </xdr:from>
    <xdr:ext cx="762000" cy="259045"/>
    <xdr:sp macro="" textlink="">
      <xdr:nvSpPr>
        <xdr:cNvPr id="60" name="テキスト ボックス 59"/>
        <xdr:cNvSpPr txBox="1"/>
      </xdr:nvSpPr>
      <xdr:spPr>
        <a:xfrm>
          <a:off x="39243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115026</xdr:rowOff>
    </xdr:from>
    <xdr:to>
      <xdr:col>18</xdr:col>
      <xdr:colOff>177800</xdr:colOff>
      <xdr:row>17</xdr:row>
      <xdr:rowOff>8286</xdr:rowOff>
    </xdr:to>
    <xdr:cxnSp macro="">
      <xdr:nvCxnSpPr>
        <xdr:cNvPr id="61" name="直線コネクタ 60"/>
        <xdr:cNvCxnSpPr/>
      </xdr:nvCxnSpPr>
      <xdr:spPr bwMode="auto">
        <a:xfrm>
          <a:off x="2908300" y="2905851"/>
          <a:ext cx="698500" cy="64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267</xdr:rowOff>
    </xdr:from>
    <xdr:to>
      <xdr:col>19</xdr:col>
      <xdr:colOff>38100</xdr:colOff>
      <xdr:row>17</xdr:row>
      <xdr:rowOff>101867</xdr:rowOff>
    </xdr:to>
    <xdr:sp macro="" textlink="">
      <xdr:nvSpPr>
        <xdr:cNvPr id="62" name="フローチャート: 判断 61"/>
        <xdr:cNvSpPr/>
      </xdr:nvSpPr>
      <xdr:spPr bwMode="auto">
        <a:xfrm>
          <a:off x="3556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86644</xdr:rowOff>
    </xdr:from>
    <xdr:ext cx="762000" cy="259045"/>
    <xdr:sp macro="" textlink="">
      <xdr:nvSpPr>
        <xdr:cNvPr id="63" name="テキスト ボックス 62"/>
        <xdr:cNvSpPr txBox="1"/>
      </xdr:nvSpPr>
      <xdr:spPr>
        <a:xfrm>
          <a:off x="32258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xdr:cNvSpPr/>
      </xdr:nvSpPr>
      <xdr:spPr bwMode="auto">
        <a:xfrm>
          <a:off x="2857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115480</xdr:rowOff>
    </xdr:from>
    <xdr:ext cx="762000" cy="259045"/>
    <xdr:sp macro="" textlink="">
      <xdr:nvSpPr>
        <xdr:cNvPr id="65" name="テキスト ボックス 64"/>
        <xdr:cNvSpPr txBox="1"/>
      </xdr:nvSpPr>
      <xdr:spPr>
        <a:xfrm>
          <a:off x="2527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161103</xdr:rowOff>
    </xdr:from>
    <xdr:to>
      <xdr:col>29</xdr:col>
      <xdr:colOff>177800</xdr:colOff>
      <xdr:row>17</xdr:row>
      <xdr:rowOff>91253</xdr:rowOff>
    </xdr:to>
    <xdr:sp macro="" textlink="">
      <xdr:nvSpPr>
        <xdr:cNvPr id="71" name="楕円 70"/>
        <xdr:cNvSpPr/>
      </xdr:nvSpPr>
      <xdr:spPr bwMode="auto">
        <a:xfrm>
          <a:off x="5600700" y="2951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133180</xdr:rowOff>
    </xdr:from>
    <xdr:ext cx="762000" cy="259045"/>
    <xdr:sp macro="" textlink="">
      <xdr:nvSpPr>
        <xdr:cNvPr id="72" name="人口1人当たり決算額の推移該当値テキスト130"/>
        <xdr:cNvSpPr txBox="1"/>
      </xdr:nvSpPr>
      <xdr:spPr>
        <a:xfrm>
          <a:off x="5740400" y="292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110844</xdr:rowOff>
    </xdr:from>
    <xdr:to>
      <xdr:col>26</xdr:col>
      <xdr:colOff>101600</xdr:colOff>
      <xdr:row>17</xdr:row>
      <xdr:rowOff>40994</xdr:rowOff>
    </xdr:to>
    <xdr:sp macro="" textlink="">
      <xdr:nvSpPr>
        <xdr:cNvPr id="73" name="楕円 72"/>
        <xdr:cNvSpPr/>
      </xdr:nvSpPr>
      <xdr:spPr bwMode="auto">
        <a:xfrm>
          <a:off x="4953000" y="2901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51171</xdr:rowOff>
    </xdr:from>
    <xdr:ext cx="736600" cy="259045"/>
    <xdr:sp macro="" textlink="">
      <xdr:nvSpPr>
        <xdr:cNvPr id="74" name="テキスト ボックス 73"/>
        <xdr:cNvSpPr txBox="1"/>
      </xdr:nvSpPr>
      <xdr:spPr>
        <a:xfrm>
          <a:off x="4622800" y="2670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145215</xdr:rowOff>
    </xdr:from>
    <xdr:to>
      <xdr:col>22</xdr:col>
      <xdr:colOff>165100</xdr:colOff>
      <xdr:row>17</xdr:row>
      <xdr:rowOff>75365</xdr:rowOff>
    </xdr:to>
    <xdr:sp macro="" textlink="">
      <xdr:nvSpPr>
        <xdr:cNvPr id="75" name="楕円 74"/>
        <xdr:cNvSpPr/>
      </xdr:nvSpPr>
      <xdr:spPr bwMode="auto">
        <a:xfrm>
          <a:off x="4254500" y="2936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85542</xdr:rowOff>
    </xdr:from>
    <xdr:ext cx="762000" cy="259045"/>
    <xdr:sp macro="" textlink="">
      <xdr:nvSpPr>
        <xdr:cNvPr id="76" name="テキスト ボックス 75"/>
        <xdr:cNvSpPr txBox="1"/>
      </xdr:nvSpPr>
      <xdr:spPr>
        <a:xfrm>
          <a:off x="3924300" y="270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128936</xdr:rowOff>
    </xdr:from>
    <xdr:to>
      <xdr:col>19</xdr:col>
      <xdr:colOff>38100</xdr:colOff>
      <xdr:row>17</xdr:row>
      <xdr:rowOff>59086</xdr:rowOff>
    </xdr:to>
    <xdr:sp macro="" textlink="">
      <xdr:nvSpPr>
        <xdr:cNvPr id="77" name="楕円 76"/>
        <xdr:cNvSpPr/>
      </xdr:nvSpPr>
      <xdr:spPr bwMode="auto">
        <a:xfrm>
          <a:off x="3556000" y="2919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69263</xdr:rowOff>
    </xdr:from>
    <xdr:ext cx="762000" cy="259045"/>
    <xdr:sp macro="" textlink="">
      <xdr:nvSpPr>
        <xdr:cNvPr id="78" name="テキスト ボックス 77"/>
        <xdr:cNvSpPr txBox="1"/>
      </xdr:nvSpPr>
      <xdr:spPr>
        <a:xfrm>
          <a:off x="3225800" y="26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64226</xdr:rowOff>
    </xdr:from>
    <xdr:to>
      <xdr:col>15</xdr:col>
      <xdr:colOff>101600</xdr:colOff>
      <xdr:row>16</xdr:row>
      <xdr:rowOff>165826</xdr:rowOff>
    </xdr:to>
    <xdr:sp macro="" textlink="">
      <xdr:nvSpPr>
        <xdr:cNvPr id="79" name="楕円 78"/>
        <xdr:cNvSpPr/>
      </xdr:nvSpPr>
      <xdr:spPr bwMode="auto">
        <a:xfrm>
          <a:off x="2857500" y="2855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4553</xdr:rowOff>
    </xdr:from>
    <xdr:ext cx="762000" cy="259045"/>
    <xdr:sp macro="" textlink="">
      <xdr:nvSpPr>
        <xdr:cNvPr id="80" name="テキスト ボックス 79"/>
        <xdr:cNvSpPr txBox="1"/>
      </xdr:nvSpPr>
      <xdr:spPr>
        <a:xfrm>
          <a:off x="2527300" y="262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314395</xdr:rowOff>
    </xdr:from>
    <xdr:to>
      <xdr:col>29</xdr:col>
      <xdr:colOff>127000</xdr:colOff>
      <xdr:row>37</xdr:row>
      <xdr:rowOff>218687</xdr:rowOff>
    </xdr:to>
    <xdr:cxnSp macro="">
      <xdr:nvCxnSpPr>
        <xdr:cNvPr id="108" name="直線コネクタ 107"/>
        <xdr:cNvCxnSpPr/>
      </xdr:nvCxnSpPr>
      <xdr:spPr bwMode="auto">
        <a:xfrm flipV="1">
          <a:off x="5651500" y="6238945"/>
          <a:ext cx="0" cy="1104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190764</xdr:rowOff>
    </xdr:from>
    <xdr:ext cx="762000" cy="259045"/>
    <xdr:sp macro="" textlink="">
      <xdr:nvSpPr>
        <xdr:cNvPr id="109" name="人口1人当たり決算額の推移最小値テキスト445"/>
        <xdr:cNvSpPr txBox="1"/>
      </xdr:nvSpPr>
      <xdr:spPr>
        <a:xfrm>
          <a:off x="5740400" y="731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218687</xdr:rowOff>
    </xdr:from>
    <xdr:to>
      <xdr:col>30</xdr:col>
      <xdr:colOff>25400</xdr:colOff>
      <xdr:row>37</xdr:row>
      <xdr:rowOff>218687</xdr:rowOff>
    </xdr:to>
    <xdr:cxnSp macro="">
      <xdr:nvCxnSpPr>
        <xdr:cNvPr id="110" name="直線コネクタ 109"/>
        <xdr:cNvCxnSpPr/>
      </xdr:nvCxnSpPr>
      <xdr:spPr bwMode="auto">
        <a:xfrm>
          <a:off x="5562600" y="7343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57872</xdr:rowOff>
    </xdr:from>
    <xdr:ext cx="762000" cy="259045"/>
    <xdr:sp macro="" textlink="">
      <xdr:nvSpPr>
        <xdr:cNvPr id="111" name="人口1人当たり決算額の推移最大値テキスト445"/>
        <xdr:cNvSpPr txBox="1"/>
      </xdr:nvSpPr>
      <xdr:spPr>
        <a:xfrm>
          <a:off x="5740400" y="598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314395</xdr:rowOff>
    </xdr:from>
    <xdr:to>
      <xdr:col>30</xdr:col>
      <xdr:colOff>25400</xdr:colOff>
      <xdr:row>33</xdr:row>
      <xdr:rowOff>314395</xdr:rowOff>
    </xdr:to>
    <xdr:cxnSp macro="">
      <xdr:nvCxnSpPr>
        <xdr:cNvPr id="112" name="直線コネクタ 111"/>
        <xdr:cNvCxnSpPr/>
      </xdr:nvCxnSpPr>
      <xdr:spPr bwMode="auto">
        <a:xfrm>
          <a:off x="5562600" y="62389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167977</xdr:rowOff>
    </xdr:from>
    <xdr:to>
      <xdr:col>29</xdr:col>
      <xdr:colOff>127000</xdr:colOff>
      <xdr:row>35</xdr:row>
      <xdr:rowOff>197352</xdr:rowOff>
    </xdr:to>
    <xdr:cxnSp macro="">
      <xdr:nvCxnSpPr>
        <xdr:cNvPr id="113" name="直線コネクタ 112"/>
        <xdr:cNvCxnSpPr/>
      </xdr:nvCxnSpPr>
      <xdr:spPr bwMode="auto">
        <a:xfrm>
          <a:off x="5003800" y="6778327"/>
          <a:ext cx="647700" cy="29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328585</xdr:rowOff>
    </xdr:from>
    <xdr:ext cx="762000" cy="259045"/>
    <xdr:sp macro="" textlink="">
      <xdr:nvSpPr>
        <xdr:cNvPr id="114" name="人口1人当たり決算額の推移平均値テキスト445"/>
        <xdr:cNvSpPr txBox="1"/>
      </xdr:nvSpPr>
      <xdr:spPr>
        <a:xfrm>
          <a:off x="5740400" y="6596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140608</xdr:rowOff>
    </xdr:from>
    <xdr:to>
      <xdr:col>29</xdr:col>
      <xdr:colOff>177800</xdr:colOff>
      <xdr:row>35</xdr:row>
      <xdr:rowOff>242208</xdr:rowOff>
    </xdr:to>
    <xdr:sp macro="" textlink="">
      <xdr:nvSpPr>
        <xdr:cNvPr id="115" name="フローチャート: 判断 114"/>
        <xdr:cNvSpPr/>
      </xdr:nvSpPr>
      <xdr:spPr bwMode="auto">
        <a:xfrm>
          <a:off x="56007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167977</xdr:rowOff>
    </xdr:from>
    <xdr:to>
      <xdr:col>26</xdr:col>
      <xdr:colOff>50800</xdr:colOff>
      <xdr:row>35</xdr:row>
      <xdr:rowOff>204133</xdr:rowOff>
    </xdr:to>
    <xdr:cxnSp macro="">
      <xdr:nvCxnSpPr>
        <xdr:cNvPr id="116" name="直線コネクタ 115"/>
        <xdr:cNvCxnSpPr/>
      </xdr:nvCxnSpPr>
      <xdr:spPr bwMode="auto">
        <a:xfrm flipV="1">
          <a:off x="4305300" y="6778327"/>
          <a:ext cx="698500" cy="36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136551</xdr:rowOff>
    </xdr:from>
    <xdr:to>
      <xdr:col>26</xdr:col>
      <xdr:colOff>101600</xdr:colOff>
      <xdr:row>35</xdr:row>
      <xdr:rowOff>238151</xdr:rowOff>
    </xdr:to>
    <xdr:sp macro="" textlink="">
      <xdr:nvSpPr>
        <xdr:cNvPr id="117" name="フローチャート: 判断 116"/>
        <xdr:cNvSpPr/>
      </xdr:nvSpPr>
      <xdr:spPr bwMode="auto">
        <a:xfrm>
          <a:off x="4953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222928</xdr:rowOff>
    </xdr:from>
    <xdr:ext cx="736600" cy="259045"/>
    <xdr:sp macro="" textlink="">
      <xdr:nvSpPr>
        <xdr:cNvPr id="118" name="テキスト ボックス 117"/>
        <xdr:cNvSpPr txBox="1"/>
      </xdr:nvSpPr>
      <xdr:spPr>
        <a:xfrm>
          <a:off x="4622800" y="6833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204133</xdr:rowOff>
    </xdr:from>
    <xdr:to>
      <xdr:col>22</xdr:col>
      <xdr:colOff>114300</xdr:colOff>
      <xdr:row>35</xdr:row>
      <xdr:rowOff>216783</xdr:rowOff>
    </xdr:to>
    <xdr:cxnSp macro="">
      <xdr:nvCxnSpPr>
        <xdr:cNvPr id="119" name="直線コネクタ 118"/>
        <xdr:cNvCxnSpPr/>
      </xdr:nvCxnSpPr>
      <xdr:spPr bwMode="auto">
        <a:xfrm flipV="1">
          <a:off x="3606800" y="6814483"/>
          <a:ext cx="698500" cy="12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133674</xdr:rowOff>
    </xdr:from>
    <xdr:to>
      <xdr:col>22</xdr:col>
      <xdr:colOff>165100</xdr:colOff>
      <xdr:row>35</xdr:row>
      <xdr:rowOff>235274</xdr:rowOff>
    </xdr:to>
    <xdr:sp macro="" textlink="">
      <xdr:nvSpPr>
        <xdr:cNvPr id="120" name="フローチャート: 判断 119"/>
        <xdr:cNvSpPr/>
      </xdr:nvSpPr>
      <xdr:spPr bwMode="auto">
        <a:xfrm>
          <a:off x="4254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245451</xdr:rowOff>
    </xdr:from>
    <xdr:ext cx="762000" cy="259045"/>
    <xdr:sp macro="" textlink="">
      <xdr:nvSpPr>
        <xdr:cNvPr id="121" name="テキスト ボックス 120"/>
        <xdr:cNvSpPr txBox="1"/>
      </xdr:nvSpPr>
      <xdr:spPr>
        <a:xfrm>
          <a:off x="3924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206039</xdr:rowOff>
    </xdr:from>
    <xdr:to>
      <xdr:col>18</xdr:col>
      <xdr:colOff>177800</xdr:colOff>
      <xdr:row>35</xdr:row>
      <xdr:rowOff>216783</xdr:rowOff>
    </xdr:to>
    <xdr:cxnSp macro="">
      <xdr:nvCxnSpPr>
        <xdr:cNvPr id="122" name="直線コネクタ 121"/>
        <xdr:cNvCxnSpPr/>
      </xdr:nvCxnSpPr>
      <xdr:spPr bwMode="auto">
        <a:xfrm>
          <a:off x="2908300" y="6816389"/>
          <a:ext cx="698500" cy="10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120358</xdr:rowOff>
    </xdr:from>
    <xdr:to>
      <xdr:col>19</xdr:col>
      <xdr:colOff>38100</xdr:colOff>
      <xdr:row>35</xdr:row>
      <xdr:rowOff>221958</xdr:rowOff>
    </xdr:to>
    <xdr:sp macro="" textlink="">
      <xdr:nvSpPr>
        <xdr:cNvPr id="123" name="フローチャート: 判断 122"/>
        <xdr:cNvSpPr/>
      </xdr:nvSpPr>
      <xdr:spPr bwMode="auto">
        <a:xfrm>
          <a:off x="3556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232135</xdr:rowOff>
    </xdr:from>
    <xdr:ext cx="762000" cy="259045"/>
    <xdr:sp macro="" textlink="">
      <xdr:nvSpPr>
        <xdr:cNvPr id="124" name="テキスト ボックス 123"/>
        <xdr:cNvSpPr txBox="1"/>
      </xdr:nvSpPr>
      <xdr:spPr>
        <a:xfrm>
          <a:off x="32258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81953</xdr:rowOff>
    </xdr:from>
    <xdr:to>
      <xdr:col>15</xdr:col>
      <xdr:colOff>101600</xdr:colOff>
      <xdr:row>35</xdr:row>
      <xdr:rowOff>183553</xdr:rowOff>
    </xdr:to>
    <xdr:sp macro="" textlink="">
      <xdr:nvSpPr>
        <xdr:cNvPr id="125" name="フローチャート: 判断 124"/>
        <xdr:cNvSpPr/>
      </xdr:nvSpPr>
      <xdr:spPr bwMode="auto">
        <a:xfrm>
          <a:off x="2857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193730</xdr:rowOff>
    </xdr:from>
    <xdr:ext cx="762000" cy="259045"/>
    <xdr:sp macro="" textlink="">
      <xdr:nvSpPr>
        <xdr:cNvPr id="126" name="テキスト ボックス 125"/>
        <xdr:cNvSpPr txBox="1"/>
      </xdr:nvSpPr>
      <xdr:spPr>
        <a:xfrm>
          <a:off x="2527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146552</xdr:rowOff>
    </xdr:from>
    <xdr:to>
      <xdr:col>29</xdr:col>
      <xdr:colOff>177800</xdr:colOff>
      <xdr:row>35</xdr:row>
      <xdr:rowOff>248152</xdr:rowOff>
    </xdr:to>
    <xdr:sp macro="" textlink="">
      <xdr:nvSpPr>
        <xdr:cNvPr id="132" name="楕円 131"/>
        <xdr:cNvSpPr/>
      </xdr:nvSpPr>
      <xdr:spPr bwMode="auto">
        <a:xfrm>
          <a:off x="5600700" y="6756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118629</xdr:rowOff>
    </xdr:from>
    <xdr:ext cx="762000" cy="259045"/>
    <xdr:sp macro="" textlink="">
      <xdr:nvSpPr>
        <xdr:cNvPr id="133" name="人口1人当たり決算額の推移該当値テキスト445"/>
        <xdr:cNvSpPr txBox="1"/>
      </xdr:nvSpPr>
      <xdr:spPr>
        <a:xfrm>
          <a:off x="5740400" y="6728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117177</xdr:rowOff>
    </xdr:from>
    <xdr:to>
      <xdr:col>26</xdr:col>
      <xdr:colOff>101600</xdr:colOff>
      <xdr:row>35</xdr:row>
      <xdr:rowOff>218777</xdr:rowOff>
    </xdr:to>
    <xdr:sp macro="" textlink="">
      <xdr:nvSpPr>
        <xdr:cNvPr id="134" name="楕円 133"/>
        <xdr:cNvSpPr/>
      </xdr:nvSpPr>
      <xdr:spPr bwMode="auto">
        <a:xfrm>
          <a:off x="4953000" y="6727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228954</xdr:rowOff>
    </xdr:from>
    <xdr:ext cx="736600" cy="259045"/>
    <xdr:sp macro="" textlink="">
      <xdr:nvSpPr>
        <xdr:cNvPr id="135" name="テキスト ボックス 134"/>
        <xdr:cNvSpPr txBox="1"/>
      </xdr:nvSpPr>
      <xdr:spPr>
        <a:xfrm>
          <a:off x="4622800" y="6496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153333</xdr:rowOff>
    </xdr:from>
    <xdr:to>
      <xdr:col>22</xdr:col>
      <xdr:colOff>165100</xdr:colOff>
      <xdr:row>35</xdr:row>
      <xdr:rowOff>254933</xdr:rowOff>
    </xdr:to>
    <xdr:sp macro="" textlink="">
      <xdr:nvSpPr>
        <xdr:cNvPr id="136" name="楕円 135"/>
        <xdr:cNvSpPr/>
      </xdr:nvSpPr>
      <xdr:spPr bwMode="auto">
        <a:xfrm>
          <a:off x="4254500" y="6763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239710</xdr:rowOff>
    </xdr:from>
    <xdr:ext cx="762000" cy="259045"/>
    <xdr:sp macro="" textlink="">
      <xdr:nvSpPr>
        <xdr:cNvPr id="137" name="テキスト ボックス 136"/>
        <xdr:cNvSpPr txBox="1"/>
      </xdr:nvSpPr>
      <xdr:spPr>
        <a:xfrm>
          <a:off x="3924300" y="6850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165983</xdr:rowOff>
    </xdr:from>
    <xdr:to>
      <xdr:col>19</xdr:col>
      <xdr:colOff>38100</xdr:colOff>
      <xdr:row>35</xdr:row>
      <xdr:rowOff>267583</xdr:rowOff>
    </xdr:to>
    <xdr:sp macro="" textlink="">
      <xdr:nvSpPr>
        <xdr:cNvPr id="138" name="楕円 137"/>
        <xdr:cNvSpPr/>
      </xdr:nvSpPr>
      <xdr:spPr bwMode="auto">
        <a:xfrm>
          <a:off x="3556000" y="6776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252360</xdr:rowOff>
    </xdr:from>
    <xdr:ext cx="762000" cy="259045"/>
    <xdr:sp macro="" textlink="">
      <xdr:nvSpPr>
        <xdr:cNvPr id="139" name="テキスト ボックス 138"/>
        <xdr:cNvSpPr txBox="1"/>
      </xdr:nvSpPr>
      <xdr:spPr>
        <a:xfrm>
          <a:off x="3225800" y="6862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155239</xdr:rowOff>
    </xdr:from>
    <xdr:to>
      <xdr:col>15</xdr:col>
      <xdr:colOff>101600</xdr:colOff>
      <xdr:row>35</xdr:row>
      <xdr:rowOff>256839</xdr:rowOff>
    </xdr:to>
    <xdr:sp macro="" textlink="">
      <xdr:nvSpPr>
        <xdr:cNvPr id="140" name="楕円 139"/>
        <xdr:cNvSpPr/>
      </xdr:nvSpPr>
      <xdr:spPr bwMode="auto">
        <a:xfrm>
          <a:off x="2857500" y="6765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241616</xdr:rowOff>
    </xdr:from>
    <xdr:ext cx="762000" cy="259045"/>
    <xdr:sp macro="" textlink="">
      <xdr:nvSpPr>
        <xdr:cNvPr id="141" name="テキスト ボックス 140"/>
        <xdr:cNvSpPr txBox="1"/>
      </xdr:nvSpPr>
      <xdr:spPr>
        <a:xfrm>
          <a:off x="2527300" y="685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北海道倶知安町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16,642
14,665
261.34
8,098,742
7,828,071
256,871
4,943,023
8,600,062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xdr:cNvSpPr txBox="1"/>
      </xdr:nvSpPr>
      <xdr:spPr>
        <a:xfrm>
          <a:off x="4686300"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xdr:cNvSpPr txBox="1"/>
      </xdr:nvSpPr>
      <xdr:spPr>
        <a:xfrm>
          <a:off x="4686300" y="5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109220</xdr:rowOff>
    </xdr:from>
    <xdr:to>
      <xdr:col>24</xdr:col>
      <xdr:colOff>63500</xdr:colOff>
      <xdr:row>35</xdr:row>
      <xdr:rowOff>123863</xdr:rowOff>
    </xdr:to>
    <xdr:cxnSp macro="">
      <xdr:nvCxnSpPr>
        <xdr:cNvPr id="61" name="直線コネクタ 60"/>
        <xdr:cNvCxnSpPr/>
      </xdr:nvCxnSpPr>
      <xdr:spPr>
        <a:xfrm>
          <a:off x="3797300" y="6109970"/>
          <a:ext cx="838200" cy="1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60748</xdr:rowOff>
    </xdr:from>
    <xdr:ext cx="534377" cy="259045"/>
    <xdr:sp macro="" textlink="">
      <xdr:nvSpPr>
        <xdr:cNvPr id="62" name="人件費平均値テキスト"/>
        <xdr:cNvSpPr txBox="1"/>
      </xdr:nvSpPr>
      <xdr:spPr>
        <a:xfrm>
          <a:off x="4686300" y="589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109220</xdr:rowOff>
    </xdr:from>
    <xdr:to>
      <xdr:col>19</xdr:col>
      <xdr:colOff>177800</xdr:colOff>
      <xdr:row>35</xdr:row>
      <xdr:rowOff>124244</xdr:rowOff>
    </xdr:to>
    <xdr:cxnSp macro="">
      <xdr:nvCxnSpPr>
        <xdr:cNvPr id="64" name="直線コネクタ 63"/>
        <xdr:cNvCxnSpPr/>
      </xdr:nvCxnSpPr>
      <xdr:spPr>
        <a:xfrm flipV="1">
          <a:off x="2908300" y="6109970"/>
          <a:ext cx="889000" cy="1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163987</xdr:rowOff>
    </xdr:from>
    <xdr:ext cx="534377" cy="259045"/>
    <xdr:sp macro="" textlink="">
      <xdr:nvSpPr>
        <xdr:cNvPr id="66" name="テキスト ボックス 65"/>
        <xdr:cNvSpPr txBox="1"/>
      </xdr:nvSpPr>
      <xdr:spPr>
        <a:xfrm>
          <a:off x="3530111" y="582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99251</xdr:rowOff>
    </xdr:from>
    <xdr:to>
      <xdr:col>15</xdr:col>
      <xdr:colOff>50800</xdr:colOff>
      <xdr:row>35</xdr:row>
      <xdr:rowOff>124244</xdr:rowOff>
    </xdr:to>
    <xdr:cxnSp macro="">
      <xdr:nvCxnSpPr>
        <xdr:cNvPr id="67" name="直線コネクタ 66"/>
        <xdr:cNvCxnSpPr/>
      </xdr:nvCxnSpPr>
      <xdr:spPr>
        <a:xfrm>
          <a:off x="2019300" y="6100001"/>
          <a:ext cx="889000" cy="2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168152</xdr:rowOff>
    </xdr:from>
    <xdr:ext cx="534377" cy="259045"/>
    <xdr:sp macro="" textlink="">
      <xdr:nvSpPr>
        <xdr:cNvPr id="69" name="テキスト ボックス 68"/>
        <xdr:cNvSpPr txBox="1"/>
      </xdr:nvSpPr>
      <xdr:spPr>
        <a:xfrm>
          <a:off x="2641111" y="5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48222</xdr:rowOff>
    </xdr:from>
    <xdr:to>
      <xdr:col>10</xdr:col>
      <xdr:colOff>114300</xdr:colOff>
      <xdr:row>35</xdr:row>
      <xdr:rowOff>99251</xdr:rowOff>
    </xdr:to>
    <xdr:cxnSp macro="">
      <xdr:nvCxnSpPr>
        <xdr:cNvPr id="70" name="直線コネクタ 69"/>
        <xdr:cNvCxnSpPr/>
      </xdr:nvCxnSpPr>
      <xdr:spPr>
        <a:xfrm>
          <a:off x="1130300" y="6048972"/>
          <a:ext cx="889000" cy="5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43472</xdr:rowOff>
    </xdr:from>
    <xdr:to>
      <xdr:col>10</xdr:col>
      <xdr:colOff>165100</xdr:colOff>
      <xdr:row>35</xdr:row>
      <xdr:rowOff>145072</xdr:rowOff>
    </xdr:to>
    <xdr:sp macro="" textlink="">
      <xdr:nvSpPr>
        <xdr:cNvPr id="71" name="フローチャート: 判断 70"/>
        <xdr:cNvSpPr/>
      </xdr:nvSpPr>
      <xdr:spPr>
        <a:xfrm>
          <a:off x="1968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161599</xdr:rowOff>
    </xdr:from>
    <xdr:ext cx="534377" cy="259045"/>
    <xdr:sp macro="" textlink="">
      <xdr:nvSpPr>
        <xdr:cNvPr id="72" name="テキスト ボックス 71"/>
        <xdr:cNvSpPr txBox="1"/>
      </xdr:nvSpPr>
      <xdr:spPr>
        <a:xfrm>
          <a:off x="1752111" y="581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72403</xdr:rowOff>
    </xdr:from>
    <xdr:to>
      <xdr:col>6</xdr:col>
      <xdr:colOff>38100</xdr:colOff>
      <xdr:row>36</xdr:row>
      <xdr:rowOff>2553</xdr:rowOff>
    </xdr:to>
    <xdr:sp macro="" textlink="">
      <xdr:nvSpPr>
        <xdr:cNvPr id="73" name="フローチャート: 判断 72"/>
        <xdr:cNvSpPr/>
      </xdr:nvSpPr>
      <xdr:spPr>
        <a:xfrm>
          <a:off x="1079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165130</xdr:rowOff>
    </xdr:from>
    <xdr:ext cx="534377" cy="259045"/>
    <xdr:sp macro="" textlink="">
      <xdr:nvSpPr>
        <xdr:cNvPr id="74" name="テキスト ボックス 73"/>
        <xdr:cNvSpPr txBox="1"/>
      </xdr:nvSpPr>
      <xdr:spPr>
        <a:xfrm>
          <a:off x="863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73063</xdr:rowOff>
    </xdr:from>
    <xdr:to>
      <xdr:col>24</xdr:col>
      <xdr:colOff>114300</xdr:colOff>
      <xdr:row>36</xdr:row>
      <xdr:rowOff>3213</xdr:rowOff>
    </xdr:to>
    <xdr:sp macro="" textlink="">
      <xdr:nvSpPr>
        <xdr:cNvPr id="80" name="楕円 79"/>
        <xdr:cNvSpPr/>
      </xdr:nvSpPr>
      <xdr:spPr>
        <a:xfrm>
          <a:off x="4584700" y="607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51490</xdr:rowOff>
    </xdr:from>
    <xdr:ext cx="534377" cy="259045"/>
    <xdr:sp macro="" textlink="">
      <xdr:nvSpPr>
        <xdr:cNvPr id="81" name="人件費該当値テキスト"/>
        <xdr:cNvSpPr txBox="1"/>
      </xdr:nvSpPr>
      <xdr:spPr>
        <a:xfrm>
          <a:off x="4686300" y="60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58420</xdr:rowOff>
    </xdr:from>
    <xdr:to>
      <xdr:col>20</xdr:col>
      <xdr:colOff>38100</xdr:colOff>
      <xdr:row>35</xdr:row>
      <xdr:rowOff>160020</xdr:rowOff>
    </xdr:to>
    <xdr:sp macro="" textlink="">
      <xdr:nvSpPr>
        <xdr:cNvPr id="82" name="楕円 81"/>
        <xdr:cNvSpPr/>
      </xdr:nvSpPr>
      <xdr:spPr>
        <a:xfrm>
          <a:off x="3746500" y="60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151147</xdr:rowOff>
    </xdr:from>
    <xdr:ext cx="534377" cy="259045"/>
    <xdr:sp macro="" textlink="">
      <xdr:nvSpPr>
        <xdr:cNvPr id="83" name="テキスト ボックス 82"/>
        <xdr:cNvSpPr txBox="1"/>
      </xdr:nvSpPr>
      <xdr:spPr>
        <a:xfrm>
          <a:off x="3530111" y="615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73444</xdr:rowOff>
    </xdr:from>
    <xdr:to>
      <xdr:col>15</xdr:col>
      <xdr:colOff>101600</xdr:colOff>
      <xdr:row>36</xdr:row>
      <xdr:rowOff>3594</xdr:rowOff>
    </xdr:to>
    <xdr:sp macro="" textlink="">
      <xdr:nvSpPr>
        <xdr:cNvPr id="84" name="楕円 83"/>
        <xdr:cNvSpPr/>
      </xdr:nvSpPr>
      <xdr:spPr>
        <a:xfrm>
          <a:off x="2857500" y="607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166171</xdr:rowOff>
    </xdr:from>
    <xdr:ext cx="534377" cy="259045"/>
    <xdr:sp macro="" textlink="">
      <xdr:nvSpPr>
        <xdr:cNvPr id="85" name="テキスト ボックス 84"/>
        <xdr:cNvSpPr txBox="1"/>
      </xdr:nvSpPr>
      <xdr:spPr>
        <a:xfrm>
          <a:off x="2641111" y="616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48451</xdr:rowOff>
    </xdr:from>
    <xdr:to>
      <xdr:col>10</xdr:col>
      <xdr:colOff>165100</xdr:colOff>
      <xdr:row>35</xdr:row>
      <xdr:rowOff>150051</xdr:rowOff>
    </xdr:to>
    <xdr:sp macro="" textlink="">
      <xdr:nvSpPr>
        <xdr:cNvPr id="86" name="楕円 85"/>
        <xdr:cNvSpPr/>
      </xdr:nvSpPr>
      <xdr:spPr>
        <a:xfrm>
          <a:off x="1968500" y="604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141178</xdr:rowOff>
    </xdr:from>
    <xdr:ext cx="534377" cy="259045"/>
    <xdr:sp macro="" textlink="">
      <xdr:nvSpPr>
        <xdr:cNvPr id="87" name="テキスト ボックス 86"/>
        <xdr:cNvSpPr txBox="1"/>
      </xdr:nvSpPr>
      <xdr:spPr>
        <a:xfrm>
          <a:off x="1752111" y="614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168872</xdr:rowOff>
    </xdr:from>
    <xdr:to>
      <xdr:col>6</xdr:col>
      <xdr:colOff>38100</xdr:colOff>
      <xdr:row>35</xdr:row>
      <xdr:rowOff>99022</xdr:rowOff>
    </xdr:to>
    <xdr:sp macro="" textlink="">
      <xdr:nvSpPr>
        <xdr:cNvPr id="88" name="楕円 87"/>
        <xdr:cNvSpPr/>
      </xdr:nvSpPr>
      <xdr:spPr>
        <a:xfrm>
          <a:off x="1079500" y="599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115549</xdr:rowOff>
    </xdr:from>
    <xdr:ext cx="534377" cy="259045"/>
    <xdr:sp macro="" textlink="">
      <xdr:nvSpPr>
        <xdr:cNvPr id="89" name="テキスト ボックス 88"/>
        <xdr:cNvSpPr txBox="1"/>
      </xdr:nvSpPr>
      <xdr:spPr>
        <a:xfrm>
          <a:off x="863111" y="577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xdr:cNvSpPr txBox="1"/>
      </xdr:nvSpPr>
      <xdr:spPr>
        <a:xfrm>
          <a:off x="4686300" y="101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xdr:cNvSpPr txBox="1"/>
      </xdr:nvSpPr>
      <xdr:spPr>
        <a:xfrm>
          <a:off x="4686300" y="85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128776</xdr:rowOff>
    </xdr:from>
    <xdr:to>
      <xdr:col>24</xdr:col>
      <xdr:colOff>63500</xdr:colOff>
      <xdr:row>58</xdr:row>
      <xdr:rowOff>129754</xdr:rowOff>
    </xdr:to>
    <xdr:cxnSp macro="">
      <xdr:nvCxnSpPr>
        <xdr:cNvPr id="120" name="直線コネクタ 119"/>
        <xdr:cNvCxnSpPr/>
      </xdr:nvCxnSpPr>
      <xdr:spPr>
        <a:xfrm flipV="1">
          <a:off x="3797300" y="10072876"/>
          <a:ext cx="8382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93138</xdr:rowOff>
    </xdr:from>
    <xdr:ext cx="534377" cy="259045"/>
    <xdr:sp macro="" textlink="">
      <xdr:nvSpPr>
        <xdr:cNvPr id="121" name="物件費平均値テキスト"/>
        <xdr:cNvSpPr txBox="1"/>
      </xdr:nvSpPr>
      <xdr:spPr>
        <a:xfrm>
          <a:off x="4686300" y="9865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129754</xdr:rowOff>
    </xdr:from>
    <xdr:to>
      <xdr:col>19</xdr:col>
      <xdr:colOff>177800</xdr:colOff>
      <xdr:row>58</xdr:row>
      <xdr:rowOff>137068</xdr:rowOff>
    </xdr:to>
    <xdr:cxnSp macro="">
      <xdr:nvCxnSpPr>
        <xdr:cNvPr id="123" name="直線コネクタ 122"/>
        <xdr:cNvCxnSpPr/>
      </xdr:nvCxnSpPr>
      <xdr:spPr>
        <a:xfrm flipV="1">
          <a:off x="2908300" y="10073854"/>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17918</xdr:rowOff>
    </xdr:from>
    <xdr:ext cx="534377" cy="259045"/>
    <xdr:sp macro="" textlink="">
      <xdr:nvSpPr>
        <xdr:cNvPr id="125" name="テキスト ボックス 124"/>
        <xdr:cNvSpPr txBox="1"/>
      </xdr:nvSpPr>
      <xdr:spPr>
        <a:xfrm>
          <a:off x="3530111" y="1013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137068</xdr:rowOff>
    </xdr:from>
    <xdr:to>
      <xdr:col>15</xdr:col>
      <xdr:colOff>50800</xdr:colOff>
      <xdr:row>58</xdr:row>
      <xdr:rowOff>144463</xdr:rowOff>
    </xdr:to>
    <xdr:cxnSp macro="">
      <xdr:nvCxnSpPr>
        <xdr:cNvPr id="126" name="直線コネクタ 125"/>
        <xdr:cNvCxnSpPr/>
      </xdr:nvCxnSpPr>
      <xdr:spPr>
        <a:xfrm flipV="1">
          <a:off x="2019300" y="10081168"/>
          <a:ext cx="889000" cy="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15430</xdr:rowOff>
    </xdr:from>
    <xdr:ext cx="534377" cy="259045"/>
    <xdr:sp macro="" textlink="">
      <xdr:nvSpPr>
        <xdr:cNvPr id="128" name="テキスト ボックス 127"/>
        <xdr:cNvSpPr txBox="1"/>
      </xdr:nvSpPr>
      <xdr:spPr>
        <a:xfrm>
          <a:off x="2641111" y="101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144463</xdr:rowOff>
    </xdr:from>
    <xdr:to>
      <xdr:col>10</xdr:col>
      <xdr:colOff>114300</xdr:colOff>
      <xdr:row>58</xdr:row>
      <xdr:rowOff>146233</xdr:rowOff>
    </xdr:to>
    <xdr:cxnSp macro="">
      <xdr:nvCxnSpPr>
        <xdr:cNvPr id="129" name="直線コネクタ 128"/>
        <xdr:cNvCxnSpPr/>
      </xdr:nvCxnSpPr>
      <xdr:spPr>
        <a:xfrm flipV="1">
          <a:off x="1130300" y="10088563"/>
          <a:ext cx="889000" cy="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104765</xdr:rowOff>
    </xdr:from>
    <xdr:to>
      <xdr:col>10</xdr:col>
      <xdr:colOff>165100</xdr:colOff>
      <xdr:row>59</xdr:row>
      <xdr:rowOff>34915</xdr:rowOff>
    </xdr:to>
    <xdr:sp macro="" textlink="">
      <xdr:nvSpPr>
        <xdr:cNvPr id="130" name="フローチャート: 判断 129"/>
        <xdr:cNvSpPr/>
      </xdr:nvSpPr>
      <xdr:spPr>
        <a:xfrm>
          <a:off x="1968500" y="1004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26042</xdr:rowOff>
    </xdr:from>
    <xdr:ext cx="534377" cy="259045"/>
    <xdr:sp macro="" textlink="">
      <xdr:nvSpPr>
        <xdr:cNvPr id="131" name="テキスト ボックス 130"/>
        <xdr:cNvSpPr txBox="1"/>
      </xdr:nvSpPr>
      <xdr:spPr>
        <a:xfrm>
          <a:off x="1752111" y="1014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104097</xdr:rowOff>
    </xdr:from>
    <xdr:to>
      <xdr:col>6</xdr:col>
      <xdr:colOff>38100</xdr:colOff>
      <xdr:row>59</xdr:row>
      <xdr:rowOff>34247</xdr:rowOff>
    </xdr:to>
    <xdr:sp macro="" textlink="">
      <xdr:nvSpPr>
        <xdr:cNvPr id="132" name="フローチャート: 判断 131"/>
        <xdr:cNvSpPr/>
      </xdr:nvSpPr>
      <xdr:spPr>
        <a:xfrm>
          <a:off x="1079500" y="100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25374</xdr:rowOff>
    </xdr:from>
    <xdr:ext cx="534377" cy="259045"/>
    <xdr:sp macro="" textlink="">
      <xdr:nvSpPr>
        <xdr:cNvPr id="133" name="テキスト ボックス 132"/>
        <xdr:cNvSpPr txBox="1"/>
      </xdr:nvSpPr>
      <xdr:spPr>
        <a:xfrm>
          <a:off x="863111" y="1014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77976</xdr:rowOff>
    </xdr:from>
    <xdr:to>
      <xdr:col>24</xdr:col>
      <xdr:colOff>114300</xdr:colOff>
      <xdr:row>59</xdr:row>
      <xdr:rowOff>8126</xdr:rowOff>
    </xdr:to>
    <xdr:sp macro="" textlink="">
      <xdr:nvSpPr>
        <xdr:cNvPr id="139" name="楕円 138"/>
        <xdr:cNvSpPr/>
      </xdr:nvSpPr>
      <xdr:spPr>
        <a:xfrm>
          <a:off x="4584700" y="1002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48688</xdr:rowOff>
    </xdr:from>
    <xdr:ext cx="534377" cy="259045"/>
    <xdr:sp macro="" textlink="">
      <xdr:nvSpPr>
        <xdr:cNvPr id="140" name="物件費該当値テキスト"/>
        <xdr:cNvSpPr txBox="1"/>
      </xdr:nvSpPr>
      <xdr:spPr>
        <a:xfrm>
          <a:off x="4686300" y="999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78954</xdr:rowOff>
    </xdr:from>
    <xdr:to>
      <xdr:col>20</xdr:col>
      <xdr:colOff>38100</xdr:colOff>
      <xdr:row>59</xdr:row>
      <xdr:rowOff>9104</xdr:rowOff>
    </xdr:to>
    <xdr:sp macro="" textlink="">
      <xdr:nvSpPr>
        <xdr:cNvPr id="141" name="楕円 140"/>
        <xdr:cNvSpPr/>
      </xdr:nvSpPr>
      <xdr:spPr>
        <a:xfrm>
          <a:off x="3746500" y="1002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25631</xdr:rowOff>
    </xdr:from>
    <xdr:ext cx="534377" cy="259045"/>
    <xdr:sp macro="" textlink="">
      <xdr:nvSpPr>
        <xdr:cNvPr id="142" name="テキスト ボックス 141"/>
        <xdr:cNvSpPr txBox="1"/>
      </xdr:nvSpPr>
      <xdr:spPr>
        <a:xfrm>
          <a:off x="3530111" y="979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86268</xdr:rowOff>
    </xdr:from>
    <xdr:to>
      <xdr:col>15</xdr:col>
      <xdr:colOff>101600</xdr:colOff>
      <xdr:row>59</xdr:row>
      <xdr:rowOff>16418</xdr:rowOff>
    </xdr:to>
    <xdr:sp macro="" textlink="">
      <xdr:nvSpPr>
        <xdr:cNvPr id="143" name="楕円 142"/>
        <xdr:cNvSpPr/>
      </xdr:nvSpPr>
      <xdr:spPr>
        <a:xfrm>
          <a:off x="2857500" y="1003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32945</xdr:rowOff>
    </xdr:from>
    <xdr:ext cx="534377" cy="259045"/>
    <xdr:sp macro="" textlink="">
      <xdr:nvSpPr>
        <xdr:cNvPr id="144" name="テキスト ボックス 143"/>
        <xdr:cNvSpPr txBox="1"/>
      </xdr:nvSpPr>
      <xdr:spPr>
        <a:xfrm>
          <a:off x="2641111" y="980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93663</xdr:rowOff>
    </xdr:from>
    <xdr:to>
      <xdr:col>10</xdr:col>
      <xdr:colOff>165100</xdr:colOff>
      <xdr:row>59</xdr:row>
      <xdr:rowOff>23813</xdr:rowOff>
    </xdr:to>
    <xdr:sp macro="" textlink="">
      <xdr:nvSpPr>
        <xdr:cNvPr id="145" name="楕円 144"/>
        <xdr:cNvSpPr/>
      </xdr:nvSpPr>
      <xdr:spPr>
        <a:xfrm>
          <a:off x="1968500" y="1003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40340</xdr:rowOff>
    </xdr:from>
    <xdr:ext cx="534377" cy="259045"/>
    <xdr:sp macro="" textlink="">
      <xdr:nvSpPr>
        <xdr:cNvPr id="146" name="テキスト ボックス 145"/>
        <xdr:cNvSpPr txBox="1"/>
      </xdr:nvSpPr>
      <xdr:spPr>
        <a:xfrm>
          <a:off x="1752111" y="981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95433</xdr:rowOff>
    </xdr:from>
    <xdr:to>
      <xdr:col>6</xdr:col>
      <xdr:colOff>38100</xdr:colOff>
      <xdr:row>59</xdr:row>
      <xdr:rowOff>25583</xdr:rowOff>
    </xdr:to>
    <xdr:sp macro="" textlink="">
      <xdr:nvSpPr>
        <xdr:cNvPr id="147" name="楕円 146"/>
        <xdr:cNvSpPr/>
      </xdr:nvSpPr>
      <xdr:spPr>
        <a:xfrm>
          <a:off x="1079500" y="1003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42110</xdr:rowOff>
    </xdr:from>
    <xdr:ext cx="534377" cy="259045"/>
    <xdr:sp macro="" textlink="">
      <xdr:nvSpPr>
        <xdr:cNvPr id="148" name="テキスト ボックス 147"/>
        <xdr:cNvSpPr txBox="1"/>
      </xdr:nvSpPr>
      <xdr:spPr>
        <a:xfrm>
          <a:off x="863111" y="981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xdr:cNvSpPr txBox="1"/>
      </xdr:nvSpPr>
      <xdr:spPr>
        <a:xfrm>
          <a:off x="4686300" y="1358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xdr:cNvSpPr txBox="1"/>
      </xdr:nvSpPr>
      <xdr:spPr>
        <a:xfrm>
          <a:off x="4686300" y="120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81407</xdr:rowOff>
    </xdr:from>
    <xdr:to>
      <xdr:col>24</xdr:col>
      <xdr:colOff>63500</xdr:colOff>
      <xdr:row>72</xdr:row>
      <xdr:rowOff>127927</xdr:rowOff>
    </xdr:to>
    <xdr:cxnSp macro="">
      <xdr:nvCxnSpPr>
        <xdr:cNvPr id="177" name="直線コネクタ 176"/>
        <xdr:cNvCxnSpPr/>
      </xdr:nvCxnSpPr>
      <xdr:spPr>
        <a:xfrm flipV="1">
          <a:off x="3797300" y="12425807"/>
          <a:ext cx="838200" cy="4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80318</xdr:rowOff>
    </xdr:from>
    <xdr:ext cx="469744" cy="259045"/>
    <xdr:sp macro="" textlink="">
      <xdr:nvSpPr>
        <xdr:cNvPr id="178" name="維持補修費平均値テキスト"/>
        <xdr:cNvSpPr txBox="1"/>
      </xdr:nvSpPr>
      <xdr:spPr>
        <a:xfrm>
          <a:off x="4686300" y="13281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127927</xdr:rowOff>
    </xdr:from>
    <xdr:to>
      <xdr:col>19</xdr:col>
      <xdr:colOff>177800</xdr:colOff>
      <xdr:row>72</xdr:row>
      <xdr:rowOff>161189</xdr:rowOff>
    </xdr:to>
    <xdr:cxnSp macro="">
      <xdr:nvCxnSpPr>
        <xdr:cNvPr id="180" name="直線コネクタ 179"/>
        <xdr:cNvCxnSpPr/>
      </xdr:nvCxnSpPr>
      <xdr:spPr>
        <a:xfrm flipV="1">
          <a:off x="2908300" y="12472327"/>
          <a:ext cx="889000" cy="3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19207</xdr:rowOff>
    </xdr:from>
    <xdr:ext cx="469744" cy="259045"/>
    <xdr:sp macro="" textlink="">
      <xdr:nvSpPr>
        <xdr:cNvPr id="182" name="テキスト ボックス 181"/>
        <xdr:cNvSpPr txBox="1"/>
      </xdr:nvSpPr>
      <xdr:spPr>
        <a:xfrm>
          <a:off x="3562428" y="133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139281</xdr:rowOff>
    </xdr:from>
    <xdr:to>
      <xdr:col>15</xdr:col>
      <xdr:colOff>50800</xdr:colOff>
      <xdr:row>72</xdr:row>
      <xdr:rowOff>161189</xdr:rowOff>
    </xdr:to>
    <xdr:cxnSp macro="">
      <xdr:nvCxnSpPr>
        <xdr:cNvPr id="183" name="直線コネクタ 182"/>
        <xdr:cNvCxnSpPr/>
      </xdr:nvCxnSpPr>
      <xdr:spPr>
        <a:xfrm>
          <a:off x="2019300" y="12483681"/>
          <a:ext cx="88900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35971</xdr:rowOff>
    </xdr:from>
    <xdr:ext cx="469744" cy="259045"/>
    <xdr:sp macro="" textlink="">
      <xdr:nvSpPr>
        <xdr:cNvPr id="185" name="テキスト ボックス 184"/>
        <xdr:cNvSpPr txBox="1"/>
      </xdr:nvSpPr>
      <xdr:spPr>
        <a:xfrm>
          <a:off x="2673428" y="1340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117678</xdr:rowOff>
    </xdr:from>
    <xdr:to>
      <xdr:col>10</xdr:col>
      <xdr:colOff>114300</xdr:colOff>
      <xdr:row>72</xdr:row>
      <xdr:rowOff>139281</xdr:rowOff>
    </xdr:to>
    <xdr:cxnSp macro="">
      <xdr:nvCxnSpPr>
        <xdr:cNvPr id="186" name="直線コネクタ 185"/>
        <xdr:cNvCxnSpPr/>
      </xdr:nvCxnSpPr>
      <xdr:spPr>
        <a:xfrm>
          <a:off x="1130300" y="12462078"/>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127724</xdr:rowOff>
    </xdr:from>
    <xdr:to>
      <xdr:col>10</xdr:col>
      <xdr:colOff>165100</xdr:colOff>
      <xdr:row>78</xdr:row>
      <xdr:rowOff>57874</xdr:rowOff>
    </xdr:to>
    <xdr:sp macro="" textlink="">
      <xdr:nvSpPr>
        <xdr:cNvPr id="187" name="フローチャート: 判断 186"/>
        <xdr:cNvSpPr/>
      </xdr:nvSpPr>
      <xdr:spPr>
        <a:xfrm>
          <a:off x="1968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49001</xdr:rowOff>
    </xdr:from>
    <xdr:ext cx="469744" cy="259045"/>
    <xdr:sp macro="" textlink="">
      <xdr:nvSpPr>
        <xdr:cNvPr id="188" name="テキスト ボックス 187"/>
        <xdr:cNvSpPr txBox="1"/>
      </xdr:nvSpPr>
      <xdr:spPr>
        <a:xfrm>
          <a:off x="1784428"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145287</xdr:rowOff>
    </xdr:from>
    <xdr:to>
      <xdr:col>6</xdr:col>
      <xdr:colOff>38100</xdr:colOff>
      <xdr:row>78</xdr:row>
      <xdr:rowOff>75437</xdr:rowOff>
    </xdr:to>
    <xdr:sp macro="" textlink="">
      <xdr:nvSpPr>
        <xdr:cNvPr id="189" name="フローチャート: 判断 188"/>
        <xdr:cNvSpPr/>
      </xdr:nvSpPr>
      <xdr:spPr>
        <a:xfrm>
          <a:off x="1079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66564</xdr:rowOff>
    </xdr:from>
    <xdr:ext cx="469744" cy="259045"/>
    <xdr:sp macro="" textlink="">
      <xdr:nvSpPr>
        <xdr:cNvPr id="190" name="テキスト ボックス 189"/>
        <xdr:cNvSpPr txBox="1"/>
      </xdr:nvSpPr>
      <xdr:spPr>
        <a:xfrm>
          <a:off x="895428" y="1343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30607</xdr:rowOff>
    </xdr:from>
    <xdr:to>
      <xdr:col>24</xdr:col>
      <xdr:colOff>114300</xdr:colOff>
      <xdr:row>72</xdr:row>
      <xdr:rowOff>132207</xdr:rowOff>
    </xdr:to>
    <xdr:sp macro="" textlink="">
      <xdr:nvSpPr>
        <xdr:cNvPr id="196" name="楕円 195"/>
        <xdr:cNvSpPr/>
      </xdr:nvSpPr>
      <xdr:spPr>
        <a:xfrm>
          <a:off x="4584700" y="1237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116984</xdr:rowOff>
    </xdr:from>
    <xdr:ext cx="534377" cy="259045"/>
    <xdr:sp macro="" textlink="">
      <xdr:nvSpPr>
        <xdr:cNvPr id="197" name="維持補修費該当値テキスト"/>
        <xdr:cNvSpPr txBox="1"/>
      </xdr:nvSpPr>
      <xdr:spPr>
        <a:xfrm>
          <a:off x="4686300" y="122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77127</xdr:rowOff>
    </xdr:from>
    <xdr:to>
      <xdr:col>20</xdr:col>
      <xdr:colOff>38100</xdr:colOff>
      <xdr:row>73</xdr:row>
      <xdr:rowOff>7277</xdr:rowOff>
    </xdr:to>
    <xdr:sp macro="" textlink="">
      <xdr:nvSpPr>
        <xdr:cNvPr id="198" name="楕円 197"/>
        <xdr:cNvSpPr/>
      </xdr:nvSpPr>
      <xdr:spPr>
        <a:xfrm>
          <a:off x="3746500" y="1242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23804</xdr:rowOff>
    </xdr:from>
    <xdr:ext cx="534377" cy="259045"/>
    <xdr:sp macro="" textlink="">
      <xdr:nvSpPr>
        <xdr:cNvPr id="199" name="テキスト ボックス 198"/>
        <xdr:cNvSpPr txBox="1"/>
      </xdr:nvSpPr>
      <xdr:spPr>
        <a:xfrm>
          <a:off x="3530111" y="121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110389</xdr:rowOff>
    </xdr:from>
    <xdr:to>
      <xdr:col>15</xdr:col>
      <xdr:colOff>101600</xdr:colOff>
      <xdr:row>73</xdr:row>
      <xdr:rowOff>40539</xdr:rowOff>
    </xdr:to>
    <xdr:sp macro="" textlink="">
      <xdr:nvSpPr>
        <xdr:cNvPr id="200" name="楕円 199"/>
        <xdr:cNvSpPr/>
      </xdr:nvSpPr>
      <xdr:spPr>
        <a:xfrm>
          <a:off x="2857500" y="1245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57066</xdr:rowOff>
    </xdr:from>
    <xdr:ext cx="534377" cy="259045"/>
    <xdr:sp macro="" textlink="">
      <xdr:nvSpPr>
        <xdr:cNvPr id="201" name="テキスト ボックス 200"/>
        <xdr:cNvSpPr txBox="1"/>
      </xdr:nvSpPr>
      <xdr:spPr>
        <a:xfrm>
          <a:off x="2641111" y="122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88481</xdr:rowOff>
    </xdr:from>
    <xdr:to>
      <xdr:col>10</xdr:col>
      <xdr:colOff>165100</xdr:colOff>
      <xdr:row>73</xdr:row>
      <xdr:rowOff>18631</xdr:rowOff>
    </xdr:to>
    <xdr:sp macro="" textlink="">
      <xdr:nvSpPr>
        <xdr:cNvPr id="202" name="楕円 201"/>
        <xdr:cNvSpPr/>
      </xdr:nvSpPr>
      <xdr:spPr>
        <a:xfrm>
          <a:off x="1968500" y="124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35158</xdr:rowOff>
    </xdr:from>
    <xdr:ext cx="534377" cy="259045"/>
    <xdr:sp macro="" textlink="">
      <xdr:nvSpPr>
        <xdr:cNvPr id="203" name="テキスト ボックス 202"/>
        <xdr:cNvSpPr txBox="1"/>
      </xdr:nvSpPr>
      <xdr:spPr>
        <a:xfrm>
          <a:off x="1752111" y="1220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66878</xdr:rowOff>
    </xdr:from>
    <xdr:to>
      <xdr:col>6</xdr:col>
      <xdr:colOff>38100</xdr:colOff>
      <xdr:row>72</xdr:row>
      <xdr:rowOff>168478</xdr:rowOff>
    </xdr:to>
    <xdr:sp macro="" textlink="">
      <xdr:nvSpPr>
        <xdr:cNvPr id="204" name="楕円 203"/>
        <xdr:cNvSpPr/>
      </xdr:nvSpPr>
      <xdr:spPr>
        <a:xfrm>
          <a:off x="1079500" y="1241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13555</xdr:rowOff>
    </xdr:from>
    <xdr:ext cx="534377" cy="259045"/>
    <xdr:sp macro="" textlink="">
      <xdr:nvSpPr>
        <xdr:cNvPr id="205" name="テキスト ボックス 204"/>
        <xdr:cNvSpPr txBox="1"/>
      </xdr:nvSpPr>
      <xdr:spPr>
        <a:xfrm>
          <a:off x="863111" y="1218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xdr:cNvSpPr txBox="1"/>
      </xdr:nvSpPr>
      <xdr:spPr>
        <a:xfrm>
          <a:off x="4686300" y="16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xdr:cNvSpPr txBox="1"/>
      </xdr:nvSpPr>
      <xdr:spPr>
        <a:xfrm>
          <a:off x="4686300" y="152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88853</xdr:rowOff>
    </xdr:from>
    <xdr:to>
      <xdr:col>24</xdr:col>
      <xdr:colOff>63500</xdr:colOff>
      <xdr:row>95</xdr:row>
      <xdr:rowOff>109116</xdr:rowOff>
    </xdr:to>
    <xdr:cxnSp macro="">
      <xdr:nvCxnSpPr>
        <xdr:cNvPr id="237" name="直線コネクタ 236"/>
        <xdr:cNvCxnSpPr/>
      </xdr:nvCxnSpPr>
      <xdr:spPr>
        <a:xfrm flipV="1">
          <a:off x="3797300" y="16376603"/>
          <a:ext cx="838200" cy="2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117181</xdr:rowOff>
    </xdr:from>
    <xdr:ext cx="534377" cy="259045"/>
    <xdr:sp macro="" textlink="">
      <xdr:nvSpPr>
        <xdr:cNvPr id="238" name="扶助費平均値テキスト"/>
        <xdr:cNvSpPr txBox="1"/>
      </xdr:nvSpPr>
      <xdr:spPr>
        <a:xfrm>
          <a:off x="4686300" y="16062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109116</xdr:rowOff>
    </xdr:from>
    <xdr:to>
      <xdr:col>19</xdr:col>
      <xdr:colOff>177800</xdr:colOff>
      <xdr:row>95</xdr:row>
      <xdr:rowOff>151016</xdr:rowOff>
    </xdr:to>
    <xdr:cxnSp macro="">
      <xdr:nvCxnSpPr>
        <xdr:cNvPr id="240" name="直線コネクタ 239"/>
        <xdr:cNvCxnSpPr/>
      </xdr:nvCxnSpPr>
      <xdr:spPr>
        <a:xfrm flipV="1">
          <a:off x="2908300" y="16396866"/>
          <a:ext cx="889000" cy="4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52004</xdr:rowOff>
    </xdr:from>
    <xdr:ext cx="534377" cy="259045"/>
    <xdr:sp macro="" textlink="">
      <xdr:nvSpPr>
        <xdr:cNvPr id="242" name="テキスト ボックス 241"/>
        <xdr:cNvSpPr txBox="1"/>
      </xdr:nvSpPr>
      <xdr:spPr>
        <a:xfrm>
          <a:off x="3530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151016</xdr:rowOff>
    </xdr:from>
    <xdr:to>
      <xdr:col>15</xdr:col>
      <xdr:colOff>50800</xdr:colOff>
      <xdr:row>96</xdr:row>
      <xdr:rowOff>143749</xdr:rowOff>
    </xdr:to>
    <xdr:cxnSp macro="">
      <xdr:nvCxnSpPr>
        <xdr:cNvPr id="243" name="直線コネクタ 242"/>
        <xdr:cNvCxnSpPr/>
      </xdr:nvCxnSpPr>
      <xdr:spPr>
        <a:xfrm flipV="1">
          <a:off x="2019300" y="16438766"/>
          <a:ext cx="889000" cy="16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75582</xdr:rowOff>
    </xdr:from>
    <xdr:ext cx="534377" cy="259045"/>
    <xdr:sp macro="" textlink="">
      <xdr:nvSpPr>
        <xdr:cNvPr id="245" name="テキスト ボックス 244"/>
        <xdr:cNvSpPr txBox="1"/>
      </xdr:nvSpPr>
      <xdr:spPr>
        <a:xfrm>
          <a:off x="2641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118211</xdr:rowOff>
    </xdr:from>
    <xdr:to>
      <xdr:col>10</xdr:col>
      <xdr:colOff>114300</xdr:colOff>
      <xdr:row>96</xdr:row>
      <xdr:rowOff>143749</xdr:rowOff>
    </xdr:to>
    <xdr:cxnSp macro="">
      <xdr:nvCxnSpPr>
        <xdr:cNvPr id="246" name="直線コネクタ 245"/>
        <xdr:cNvCxnSpPr/>
      </xdr:nvCxnSpPr>
      <xdr:spPr>
        <a:xfrm>
          <a:off x="1130300" y="16577411"/>
          <a:ext cx="889000" cy="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91170</xdr:rowOff>
    </xdr:from>
    <xdr:to>
      <xdr:col>10</xdr:col>
      <xdr:colOff>165100</xdr:colOff>
      <xdr:row>96</xdr:row>
      <xdr:rowOff>21320</xdr:rowOff>
    </xdr:to>
    <xdr:sp macro="" textlink="">
      <xdr:nvSpPr>
        <xdr:cNvPr id="247" name="フローチャート: 判断 246"/>
        <xdr:cNvSpPr/>
      </xdr:nvSpPr>
      <xdr:spPr>
        <a:xfrm>
          <a:off x="1968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37847</xdr:rowOff>
    </xdr:from>
    <xdr:ext cx="534377" cy="259045"/>
    <xdr:sp macro="" textlink="">
      <xdr:nvSpPr>
        <xdr:cNvPr id="248" name="テキスト ボックス 247"/>
        <xdr:cNvSpPr txBox="1"/>
      </xdr:nvSpPr>
      <xdr:spPr>
        <a:xfrm>
          <a:off x="1752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77437</xdr:rowOff>
    </xdr:from>
    <xdr:to>
      <xdr:col>6</xdr:col>
      <xdr:colOff>38100</xdr:colOff>
      <xdr:row>96</xdr:row>
      <xdr:rowOff>7587</xdr:rowOff>
    </xdr:to>
    <xdr:sp macro="" textlink="">
      <xdr:nvSpPr>
        <xdr:cNvPr id="249" name="フローチャート: 判断 248"/>
        <xdr:cNvSpPr/>
      </xdr:nvSpPr>
      <xdr:spPr>
        <a:xfrm>
          <a:off x="1079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24114</xdr:rowOff>
    </xdr:from>
    <xdr:ext cx="534377" cy="259045"/>
    <xdr:sp macro="" textlink="">
      <xdr:nvSpPr>
        <xdr:cNvPr id="250" name="テキスト ボックス 249"/>
        <xdr:cNvSpPr txBox="1"/>
      </xdr:nvSpPr>
      <xdr:spPr>
        <a:xfrm>
          <a:off x="863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38053</xdr:rowOff>
    </xdr:from>
    <xdr:to>
      <xdr:col>24</xdr:col>
      <xdr:colOff>114300</xdr:colOff>
      <xdr:row>95</xdr:row>
      <xdr:rowOff>139653</xdr:rowOff>
    </xdr:to>
    <xdr:sp macro="" textlink="">
      <xdr:nvSpPr>
        <xdr:cNvPr id="256" name="楕円 255"/>
        <xdr:cNvSpPr/>
      </xdr:nvSpPr>
      <xdr:spPr>
        <a:xfrm>
          <a:off x="4584700" y="1632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16480</xdr:rowOff>
    </xdr:from>
    <xdr:ext cx="534377" cy="259045"/>
    <xdr:sp macro="" textlink="">
      <xdr:nvSpPr>
        <xdr:cNvPr id="257" name="扶助費該当値テキスト"/>
        <xdr:cNvSpPr txBox="1"/>
      </xdr:nvSpPr>
      <xdr:spPr>
        <a:xfrm>
          <a:off x="4686300" y="163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58316</xdr:rowOff>
    </xdr:from>
    <xdr:to>
      <xdr:col>20</xdr:col>
      <xdr:colOff>38100</xdr:colOff>
      <xdr:row>95</xdr:row>
      <xdr:rowOff>159916</xdr:rowOff>
    </xdr:to>
    <xdr:sp macro="" textlink="">
      <xdr:nvSpPr>
        <xdr:cNvPr id="258" name="楕円 257"/>
        <xdr:cNvSpPr/>
      </xdr:nvSpPr>
      <xdr:spPr>
        <a:xfrm>
          <a:off x="3746500" y="1634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151043</xdr:rowOff>
    </xdr:from>
    <xdr:ext cx="534377" cy="259045"/>
    <xdr:sp macro="" textlink="">
      <xdr:nvSpPr>
        <xdr:cNvPr id="259" name="テキスト ボックス 258"/>
        <xdr:cNvSpPr txBox="1"/>
      </xdr:nvSpPr>
      <xdr:spPr>
        <a:xfrm>
          <a:off x="3530111" y="1643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100216</xdr:rowOff>
    </xdr:from>
    <xdr:to>
      <xdr:col>15</xdr:col>
      <xdr:colOff>101600</xdr:colOff>
      <xdr:row>96</xdr:row>
      <xdr:rowOff>30366</xdr:rowOff>
    </xdr:to>
    <xdr:sp macro="" textlink="">
      <xdr:nvSpPr>
        <xdr:cNvPr id="260" name="楕円 259"/>
        <xdr:cNvSpPr/>
      </xdr:nvSpPr>
      <xdr:spPr>
        <a:xfrm>
          <a:off x="2857500" y="163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21493</xdr:rowOff>
    </xdr:from>
    <xdr:ext cx="534377" cy="259045"/>
    <xdr:sp macro="" textlink="">
      <xdr:nvSpPr>
        <xdr:cNvPr id="261" name="テキスト ボックス 260"/>
        <xdr:cNvSpPr txBox="1"/>
      </xdr:nvSpPr>
      <xdr:spPr>
        <a:xfrm>
          <a:off x="2641111" y="1648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92949</xdr:rowOff>
    </xdr:from>
    <xdr:to>
      <xdr:col>10</xdr:col>
      <xdr:colOff>165100</xdr:colOff>
      <xdr:row>97</xdr:row>
      <xdr:rowOff>23099</xdr:rowOff>
    </xdr:to>
    <xdr:sp macro="" textlink="">
      <xdr:nvSpPr>
        <xdr:cNvPr id="262" name="楕円 261"/>
        <xdr:cNvSpPr/>
      </xdr:nvSpPr>
      <xdr:spPr>
        <a:xfrm>
          <a:off x="1968500" y="1655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14226</xdr:rowOff>
    </xdr:from>
    <xdr:ext cx="534377" cy="259045"/>
    <xdr:sp macro="" textlink="">
      <xdr:nvSpPr>
        <xdr:cNvPr id="263" name="テキスト ボックス 262"/>
        <xdr:cNvSpPr txBox="1"/>
      </xdr:nvSpPr>
      <xdr:spPr>
        <a:xfrm>
          <a:off x="1752111" y="1664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67411</xdr:rowOff>
    </xdr:from>
    <xdr:to>
      <xdr:col>6</xdr:col>
      <xdr:colOff>38100</xdr:colOff>
      <xdr:row>96</xdr:row>
      <xdr:rowOff>169011</xdr:rowOff>
    </xdr:to>
    <xdr:sp macro="" textlink="">
      <xdr:nvSpPr>
        <xdr:cNvPr id="264" name="楕円 263"/>
        <xdr:cNvSpPr/>
      </xdr:nvSpPr>
      <xdr:spPr>
        <a:xfrm>
          <a:off x="1079500" y="165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160138</xdr:rowOff>
    </xdr:from>
    <xdr:ext cx="534377" cy="259045"/>
    <xdr:sp macro="" textlink="">
      <xdr:nvSpPr>
        <xdr:cNvPr id="265" name="テキスト ボックス 264"/>
        <xdr:cNvSpPr txBox="1"/>
      </xdr:nvSpPr>
      <xdr:spPr>
        <a:xfrm>
          <a:off x="863111" y="1661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99019</xdr:rowOff>
    </xdr:from>
    <xdr:ext cx="534377" cy="259045"/>
    <xdr:sp macro="" textlink="">
      <xdr:nvSpPr>
        <xdr:cNvPr id="290" name="補助費等最小値テキスト"/>
        <xdr:cNvSpPr txBox="1"/>
      </xdr:nvSpPr>
      <xdr:spPr>
        <a:xfrm>
          <a:off x="10528300" y="66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59593</xdr:rowOff>
    </xdr:from>
    <xdr:ext cx="599010" cy="259045"/>
    <xdr:sp macro="" textlink="">
      <xdr:nvSpPr>
        <xdr:cNvPr id="292" name="補助費等最大値テキスト"/>
        <xdr:cNvSpPr txBox="1"/>
      </xdr:nvSpPr>
      <xdr:spPr>
        <a:xfrm>
          <a:off x="10528300" y="52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124422</xdr:rowOff>
    </xdr:from>
    <xdr:to>
      <xdr:col>55</xdr:col>
      <xdr:colOff>0</xdr:colOff>
      <xdr:row>36</xdr:row>
      <xdr:rowOff>131920</xdr:rowOff>
    </xdr:to>
    <xdr:cxnSp macro="">
      <xdr:nvCxnSpPr>
        <xdr:cNvPr id="294" name="直線コネクタ 293"/>
        <xdr:cNvCxnSpPr/>
      </xdr:nvCxnSpPr>
      <xdr:spPr>
        <a:xfrm flipV="1">
          <a:off x="9639300" y="6296622"/>
          <a:ext cx="8382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170725</xdr:rowOff>
    </xdr:from>
    <xdr:ext cx="534377" cy="259045"/>
    <xdr:sp macro="" textlink="">
      <xdr:nvSpPr>
        <xdr:cNvPr id="295" name="補助費等平均値テキスト"/>
        <xdr:cNvSpPr txBox="1"/>
      </xdr:nvSpPr>
      <xdr:spPr>
        <a:xfrm>
          <a:off x="10528300" y="6000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126060</xdr:rowOff>
    </xdr:from>
    <xdr:to>
      <xdr:col>50</xdr:col>
      <xdr:colOff>114300</xdr:colOff>
      <xdr:row>36</xdr:row>
      <xdr:rowOff>131920</xdr:rowOff>
    </xdr:to>
    <xdr:cxnSp macro="">
      <xdr:nvCxnSpPr>
        <xdr:cNvPr id="297" name="直線コネクタ 296"/>
        <xdr:cNvCxnSpPr/>
      </xdr:nvCxnSpPr>
      <xdr:spPr>
        <a:xfrm>
          <a:off x="8750300" y="6298260"/>
          <a:ext cx="8890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141952</xdr:rowOff>
    </xdr:from>
    <xdr:ext cx="534377" cy="259045"/>
    <xdr:sp macro="" textlink="">
      <xdr:nvSpPr>
        <xdr:cNvPr id="299" name="テキスト ボックス 298"/>
        <xdr:cNvSpPr txBox="1"/>
      </xdr:nvSpPr>
      <xdr:spPr>
        <a:xfrm>
          <a:off x="9372111" y="597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90726</xdr:rowOff>
    </xdr:from>
    <xdr:to>
      <xdr:col>45</xdr:col>
      <xdr:colOff>177800</xdr:colOff>
      <xdr:row>36</xdr:row>
      <xdr:rowOff>126060</xdr:rowOff>
    </xdr:to>
    <xdr:cxnSp macro="">
      <xdr:nvCxnSpPr>
        <xdr:cNvPr id="300" name="直線コネクタ 299"/>
        <xdr:cNvCxnSpPr/>
      </xdr:nvCxnSpPr>
      <xdr:spPr>
        <a:xfrm>
          <a:off x="7861300" y="6262926"/>
          <a:ext cx="889000" cy="3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145640</xdr:rowOff>
    </xdr:from>
    <xdr:ext cx="534377" cy="259045"/>
    <xdr:sp macro="" textlink="">
      <xdr:nvSpPr>
        <xdr:cNvPr id="302" name="テキスト ボックス 301"/>
        <xdr:cNvSpPr txBox="1"/>
      </xdr:nvSpPr>
      <xdr:spPr>
        <a:xfrm>
          <a:off x="8483111" y="597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90726</xdr:rowOff>
    </xdr:from>
    <xdr:to>
      <xdr:col>41</xdr:col>
      <xdr:colOff>50800</xdr:colOff>
      <xdr:row>36</xdr:row>
      <xdr:rowOff>130053</xdr:rowOff>
    </xdr:to>
    <xdr:cxnSp macro="">
      <xdr:nvCxnSpPr>
        <xdr:cNvPr id="303" name="直線コネクタ 302"/>
        <xdr:cNvCxnSpPr/>
      </xdr:nvCxnSpPr>
      <xdr:spPr>
        <a:xfrm flipV="1">
          <a:off x="6972300" y="6262926"/>
          <a:ext cx="889000" cy="3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44818</xdr:rowOff>
    </xdr:from>
    <xdr:to>
      <xdr:col>41</xdr:col>
      <xdr:colOff>101600</xdr:colOff>
      <xdr:row>36</xdr:row>
      <xdr:rowOff>146418</xdr:rowOff>
    </xdr:to>
    <xdr:sp macro="" textlink="">
      <xdr:nvSpPr>
        <xdr:cNvPr id="304" name="フローチャート: 判断 303"/>
        <xdr:cNvSpPr/>
      </xdr:nvSpPr>
      <xdr:spPr>
        <a:xfrm>
          <a:off x="7810500" y="621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137545</xdr:rowOff>
    </xdr:from>
    <xdr:ext cx="534377" cy="259045"/>
    <xdr:sp macro="" textlink="">
      <xdr:nvSpPr>
        <xdr:cNvPr id="305" name="テキスト ボックス 304"/>
        <xdr:cNvSpPr txBox="1"/>
      </xdr:nvSpPr>
      <xdr:spPr>
        <a:xfrm>
          <a:off x="7594111" y="630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47546</xdr:rowOff>
    </xdr:from>
    <xdr:to>
      <xdr:col>36</xdr:col>
      <xdr:colOff>165100</xdr:colOff>
      <xdr:row>36</xdr:row>
      <xdr:rowOff>149146</xdr:rowOff>
    </xdr:to>
    <xdr:sp macro="" textlink="">
      <xdr:nvSpPr>
        <xdr:cNvPr id="306" name="フローチャート: 判断 305"/>
        <xdr:cNvSpPr/>
      </xdr:nvSpPr>
      <xdr:spPr>
        <a:xfrm>
          <a:off x="6921500" y="62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165673</xdr:rowOff>
    </xdr:from>
    <xdr:ext cx="534377" cy="259045"/>
    <xdr:sp macro="" textlink="">
      <xdr:nvSpPr>
        <xdr:cNvPr id="307" name="テキスト ボックス 306"/>
        <xdr:cNvSpPr txBox="1"/>
      </xdr:nvSpPr>
      <xdr:spPr>
        <a:xfrm>
          <a:off x="6705111" y="59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73622</xdr:rowOff>
    </xdr:from>
    <xdr:to>
      <xdr:col>55</xdr:col>
      <xdr:colOff>50800</xdr:colOff>
      <xdr:row>37</xdr:row>
      <xdr:rowOff>3772</xdr:rowOff>
    </xdr:to>
    <xdr:sp macro="" textlink="">
      <xdr:nvSpPr>
        <xdr:cNvPr id="313" name="楕円 312"/>
        <xdr:cNvSpPr/>
      </xdr:nvSpPr>
      <xdr:spPr>
        <a:xfrm>
          <a:off x="10426700" y="624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52049</xdr:rowOff>
    </xdr:from>
    <xdr:ext cx="534377" cy="259045"/>
    <xdr:sp macro="" textlink="">
      <xdr:nvSpPr>
        <xdr:cNvPr id="314" name="補助費等該当値テキスト"/>
        <xdr:cNvSpPr txBox="1"/>
      </xdr:nvSpPr>
      <xdr:spPr>
        <a:xfrm>
          <a:off x="10528300" y="622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81120</xdr:rowOff>
    </xdr:from>
    <xdr:to>
      <xdr:col>50</xdr:col>
      <xdr:colOff>165100</xdr:colOff>
      <xdr:row>37</xdr:row>
      <xdr:rowOff>11270</xdr:rowOff>
    </xdr:to>
    <xdr:sp macro="" textlink="">
      <xdr:nvSpPr>
        <xdr:cNvPr id="315" name="楕円 314"/>
        <xdr:cNvSpPr/>
      </xdr:nvSpPr>
      <xdr:spPr>
        <a:xfrm>
          <a:off x="9588500" y="62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2397</xdr:rowOff>
    </xdr:from>
    <xdr:ext cx="534377" cy="259045"/>
    <xdr:sp macro="" textlink="">
      <xdr:nvSpPr>
        <xdr:cNvPr id="316" name="テキスト ボックス 315"/>
        <xdr:cNvSpPr txBox="1"/>
      </xdr:nvSpPr>
      <xdr:spPr>
        <a:xfrm>
          <a:off x="9372111" y="634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75260</xdr:rowOff>
    </xdr:from>
    <xdr:to>
      <xdr:col>46</xdr:col>
      <xdr:colOff>38100</xdr:colOff>
      <xdr:row>37</xdr:row>
      <xdr:rowOff>5410</xdr:rowOff>
    </xdr:to>
    <xdr:sp macro="" textlink="">
      <xdr:nvSpPr>
        <xdr:cNvPr id="317" name="楕円 316"/>
        <xdr:cNvSpPr/>
      </xdr:nvSpPr>
      <xdr:spPr>
        <a:xfrm>
          <a:off x="8699500" y="62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167987</xdr:rowOff>
    </xdr:from>
    <xdr:ext cx="534377" cy="259045"/>
    <xdr:sp macro="" textlink="">
      <xdr:nvSpPr>
        <xdr:cNvPr id="318" name="テキスト ボックス 317"/>
        <xdr:cNvSpPr txBox="1"/>
      </xdr:nvSpPr>
      <xdr:spPr>
        <a:xfrm>
          <a:off x="8483111" y="634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39926</xdr:rowOff>
    </xdr:from>
    <xdr:to>
      <xdr:col>41</xdr:col>
      <xdr:colOff>101600</xdr:colOff>
      <xdr:row>36</xdr:row>
      <xdr:rowOff>141526</xdr:rowOff>
    </xdr:to>
    <xdr:sp macro="" textlink="">
      <xdr:nvSpPr>
        <xdr:cNvPr id="319" name="楕円 318"/>
        <xdr:cNvSpPr/>
      </xdr:nvSpPr>
      <xdr:spPr>
        <a:xfrm>
          <a:off x="7810500" y="621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158053</xdr:rowOff>
    </xdr:from>
    <xdr:ext cx="534377" cy="259045"/>
    <xdr:sp macro="" textlink="">
      <xdr:nvSpPr>
        <xdr:cNvPr id="320" name="テキスト ボックス 319"/>
        <xdr:cNvSpPr txBox="1"/>
      </xdr:nvSpPr>
      <xdr:spPr>
        <a:xfrm>
          <a:off x="7594111" y="598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79253</xdr:rowOff>
    </xdr:from>
    <xdr:to>
      <xdr:col>36</xdr:col>
      <xdr:colOff>165100</xdr:colOff>
      <xdr:row>37</xdr:row>
      <xdr:rowOff>9403</xdr:rowOff>
    </xdr:to>
    <xdr:sp macro="" textlink="">
      <xdr:nvSpPr>
        <xdr:cNvPr id="321" name="楕円 320"/>
        <xdr:cNvSpPr/>
      </xdr:nvSpPr>
      <xdr:spPr>
        <a:xfrm>
          <a:off x="6921500" y="625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530</xdr:rowOff>
    </xdr:from>
    <xdr:ext cx="534377" cy="259045"/>
    <xdr:sp macro="" textlink="">
      <xdr:nvSpPr>
        <xdr:cNvPr id="322" name="テキスト ボックス 321"/>
        <xdr:cNvSpPr txBox="1"/>
      </xdr:nvSpPr>
      <xdr:spPr>
        <a:xfrm>
          <a:off x="6705111" y="634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137949</xdr:rowOff>
    </xdr:from>
    <xdr:to>
      <xdr:col>54</xdr:col>
      <xdr:colOff>189865</xdr:colOff>
      <xdr:row>58</xdr:row>
      <xdr:rowOff>101281</xdr:rowOff>
    </xdr:to>
    <xdr:cxnSp macro="">
      <xdr:nvCxnSpPr>
        <xdr:cNvPr id="344" name="直線コネクタ 343"/>
        <xdr:cNvCxnSpPr/>
      </xdr:nvCxnSpPr>
      <xdr:spPr>
        <a:xfrm flipV="1">
          <a:off x="10475595" y="8881899"/>
          <a:ext cx="1270"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105108</xdr:rowOff>
    </xdr:from>
    <xdr:ext cx="469744" cy="259045"/>
    <xdr:sp macro="" textlink="">
      <xdr:nvSpPr>
        <xdr:cNvPr id="345" name="普通建設事業費最小値テキスト"/>
        <xdr:cNvSpPr txBox="1"/>
      </xdr:nvSpPr>
      <xdr:spPr>
        <a:xfrm>
          <a:off x="10528300" y="100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101281</xdr:rowOff>
    </xdr:from>
    <xdr:to>
      <xdr:col>55</xdr:col>
      <xdr:colOff>88900</xdr:colOff>
      <xdr:row>58</xdr:row>
      <xdr:rowOff>101281</xdr:rowOff>
    </xdr:to>
    <xdr:cxnSp macro="">
      <xdr:nvCxnSpPr>
        <xdr:cNvPr id="346" name="直線コネクタ 345"/>
        <xdr:cNvCxnSpPr/>
      </xdr:nvCxnSpPr>
      <xdr:spPr>
        <a:xfrm>
          <a:off x="10388600" y="1004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84626</xdr:rowOff>
    </xdr:from>
    <xdr:ext cx="599010" cy="259045"/>
    <xdr:sp macro="" textlink="">
      <xdr:nvSpPr>
        <xdr:cNvPr id="347" name="普通建設事業費最大値テキスト"/>
        <xdr:cNvSpPr txBox="1"/>
      </xdr:nvSpPr>
      <xdr:spPr>
        <a:xfrm>
          <a:off x="10528300" y="86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137949</xdr:rowOff>
    </xdr:from>
    <xdr:to>
      <xdr:col>55</xdr:col>
      <xdr:colOff>88900</xdr:colOff>
      <xdr:row>51</xdr:row>
      <xdr:rowOff>137949</xdr:rowOff>
    </xdr:to>
    <xdr:cxnSp macro="">
      <xdr:nvCxnSpPr>
        <xdr:cNvPr id="348" name="直線コネクタ 347"/>
        <xdr:cNvCxnSpPr/>
      </xdr:nvCxnSpPr>
      <xdr:spPr>
        <a:xfrm>
          <a:off x="10388600" y="8881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76117</xdr:rowOff>
    </xdr:from>
    <xdr:to>
      <xdr:col>55</xdr:col>
      <xdr:colOff>0</xdr:colOff>
      <xdr:row>57</xdr:row>
      <xdr:rowOff>56933</xdr:rowOff>
    </xdr:to>
    <xdr:cxnSp macro="">
      <xdr:nvCxnSpPr>
        <xdr:cNvPr id="349" name="直線コネクタ 348"/>
        <xdr:cNvCxnSpPr/>
      </xdr:nvCxnSpPr>
      <xdr:spPr>
        <a:xfrm>
          <a:off x="9639300" y="9505867"/>
          <a:ext cx="838200" cy="32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118749</xdr:rowOff>
    </xdr:from>
    <xdr:ext cx="534377" cy="259045"/>
    <xdr:sp macro="" textlink="">
      <xdr:nvSpPr>
        <xdr:cNvPr id="350" name="普通建設事業費平均値テキスト"/>
        <xdr:cNvSpPr txBox="1"/>
      </xdr:nvSpPr>
      <xdr:spPr>
        <a:xfrm>
          <a:off x="10528300" y="9548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95872</xdr:rowOff>
    </xdr:from>
    <xdr:to>
      <xdr:col>55</xdr:col>
      <xdr:colOff>50800</xdr:colOff>
      <xdr:row>57</xdr:row>
      <xdr:rowOff>26022</xdr:rowOff>
    </xdr:to>
    <xdr:sp macro="" textlink="">
      <xdr:nvSpPr>
        <xdr:cNvPr id="351" name="フローチャート: 判断 350"/>
        <xdr:cNvSpPr/>
      </xdr:nvSpPr>
      <xdr:spPr>
        <a:xfrm>
          <a:off x="104267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134900</xdr:rowOff>
    </xdr:from>
    <xdr:to>
      <xdr:col>50</xdr:col>
      <xdr:colOff>114300</xdr:colOff>
      <xdr:row>55</xdr:row>
      <xdr:rowOff>76117</xdr:rowOff>
    </xdr:to>
    <xdr:cxnSp macro="">
      <xdr:nvCxnSpPr>
        <xdr:cNvPr id="352" name="直線コネクタ 351"/>
        <xdr:cNvCxnSpPr/>
      </xdr:nvCxnSpPr>
      <xdr:spPr>
        <a:xfrm>
          <a:off x="8750300" y="9393200"/>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123908</xdr:rowOff>
    </xdr:from>
    <xdr:to>
      <xdr:col>50</xdr:col>
      <xdr:colOff>165100</xdr:colOff>
      <xdr:row>57</xdr:row>
      <xdr:rowOff>54058</xdr:rowOff>
    </xdr:to>
    <xdr:sp macro="" textlink="">
      <xdr:nvSpPr>
        <xdr:cNvPr id="353" name="フローチャート: 判断 352"/>
        <xdr:cNvSpPr/>
      </xdr:nvSpPr>
      <xdr:spPr>
        <a:xfrm>
          <a:off x="9588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45185</xdr:rowOff>
    </xdr:from>
    <xdr:ext cx="534377" cy="259045"/>
    <xdr:sp macro="" textlink="">
      <xdr:nvSpPr>
        <xdr:cNvPr id="354" name="テキスト ボックス 353"/>
        <xdr:cNvSpPr txBox="1"/>
      </xdr:nvSpPr>
      <xdr:spPr>
        <a:xfrm>
          <a:off x="9372111" y="98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134900</xdr:rowOff>
    </xdr:from>
    <xdr:to>
      <xdr:col>45</xdr:col>
      <xdr:colOff>177800</xdr:colOff>
      <xdr:row>57</xdr:row>
      <xdr:rowOff>18762</xdr:rowOff>
    </xdr:to>
    <xdr:cxnSp macro="">
      <xdr:nvCxnSpPr>
        <xdr:cNvPr id="355" name="直線コネクタ 354"/>
        <xdr:cNvCxnSpPr/>
      </xdr:nvCxnSpPr>
      <xdr:spPr>
        <a:xfrm flipV="1">
          <a:off x="7861300" y="9393200"/>
          <a:ext cx="889000" cy="39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124137</xdr:rowOff>
    </xdr:from>
    <xdr:to>
      <xdr:col>46</xdr:col>
      <xdr:colOff>38100</xdr:colOff>
      <xdr:row>57</xdr:row>
      <xdr:rowOff>54287</xdr:rowOff>
    </xdr:to>
    <xdr:sp macro="" textlink="">
      <xdr:nvSpPr>
        <xdr:cNvPr id="356" name="フローチャート: 判断 355"/>
        <xdr:cNvSpPr/>
      </xdr:nvSpPr>
      <xdr:spPr>
        <a:xfrm>
          <a:off x="8699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45414</xdr:rowOff>
    </xdr:from>
    <xdr:ext cx="534377" cy="259045"/>
    <xdr:sp macro="" textlink="">
      <xdr:nvSpPr>
        <xdr:cNvPr id="357" name="テキスト ボックス 356"/>
        <xdr:cNvSpPr txBox="1"/>
      </xdr:nvSpPr>
      <xdr:spPr>
        <a:xfrm>
          <a:off x="8483111" y="98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18638</xdr:rowOff>
    </xdr:from>
    <xdr:to>
      <xdr:col>41</xdr:col>
      <xdr:colOff>50800</xdr:colOff>
      <xdr:row>57</xdr:row>
      <xdr:rowOff>18762</xdr:rowOff>
    </xdr:to>
    <xdr:cxnSp macro="">
      <xdr:nvCxnSpPr>
        <xdr:cNvPr id="358" name="直線コネクタ 357"/>
        <xdr:cNvCxnSpPr/>
      </xdr:nvCxnSpPr>
      <xdr:spPr>
        <a:xfrm>
          <a:off x="6972300" y="9791288"/>
          <a:ext cx="889000" cy="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114188</xdr:rowOff>
    </xdr:from>
    <xdr:to>
      <xdr:col>41</xdr:col>
      <xdr:colOff>101600</xdr:colOff>
      <xdr:row>57</xdr:row>
      <xdr:rowOff>44338</xdr:rowOff>
    </xdr:to>
    <xdr:sp macro="" textlink="">
      <xdr:nvSpPr>
        <xdr:cNvPr id="359" name="フローチャート: 判断 358"/>
        <xdr:cNvSpPr/>
      </xdr:nvSpPr>
      <xdr:spPr>
        <a:xfrm>
          <a:off x="7810500" y="97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60865</xdr:rowOff>
    </xdr:from>
    <xdr:ext cx="534377" cy="259045"/>
    <xdr:sp macro="" textlink="">
      <xdr:nvSpPr>
        <xdr:cNvPr id="360" name="テキスト ボックス 359"/>
        <xdr:cNvSpPr txBox="1"/>
      </xdr:nvSpPr>
      <xdr:spPr>
        <a:xfrm>
          <a:off x="7594111" y="949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42242</xdr:rowOff>
    </xdr:from>
    <xdr:to>
      <xdr:col>36</xdr:col>
      <xdr:colOff>165100</xdr:colOff>
      <xdr:row>56</xdr:row>
      <xdr:rowOff>143842</xdr:rowOff>
    </xdr:to>
    <xdr:sp macro="" textlink="">
      <xdr:nvSpPr>
        <xdr:cNvPr id="361" name="フローチャート: 判断 360"/>
        <xdr:cNvSpPr/>
      </xdr:nvSpPr>
      <xdr:spPr>
        <a:xfrm>
          <a:off x="6921500" y="964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160369</xdr:rowOff>
    </xdr:from>
    <xdr:ext cx="534377" cy="259045"/>
    <xdr:sp macro="" textlink="">
      <xdr:nvSpPr>
        <xdr:cNvPr id="362" name="テキスト ボックス 361"/>
        <xdr:cNvSpPr txBox="1"/>
      </xdr:nvSpPr>
      <xdr:spPr>
        <a:xfrm>
          <a:off x="6705111" y="941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6133</xdr:rowOff>
    </xdr:from>
    <xdr:to>
      <xdr:col>55</xdr:col>
      <xdr:colOff>50800</xdr:colOff>
      <xdr:row>57</xdr:row>
      <xdr:rowOff>107733</xdr:rowOff>
    </xdr:to>
    <xdr:sp macro="" textlink="">
      <xdr:nvSpPr>
        <xdr:cNvPr id="368" name="楕円 367"/>
        <xdr:cNvSpPr/>
      </xdr:nvSpPr>
      <xdr:spPr>
        <a:xfrm>
          <a:off x="10426700" y="977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156010</xdr:rowOff>
    </xdr:from>
    <xdr:ext cx="534377" cy="259045"/>
    <xdr:sp macro="" textlink="">
      <xdr:nvSpPr>
        <xdr:cNvPr id="369" name="普通建設事業費該当値テキスト"/>
        <xdr:cNvSpPr txBox="1"/>
      </xdr:nvSpPr>
      <xdr:spPr>
        <a:xfrm>
          <a:off x="10528300" y="975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25317</xdr:rowOff>
    </xdr:from>
    <xdr:to>
      <xdr:col>50</xdr:col>
      <xdr:colOff>165100</xdr:colOff>
      <xdr:row>55</xdr:row>
      <xdr:rowOff>126917</xdr:rowOff>
    </xdr:to>
    <xdr:sp macro="" textlink="">
      <xdr:nvSpPr>
        <xdr:cNvPr id="370" name="楕円 369"/>
        <xdr:cNvSpPr/>
      </xdr:nvSpPr>
      <xdr:spPr>
        <a:xfrm>
          <a:off x="9588500" y="945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143444</xdr:rowOff>
    </xdr:from>
    <xdr:ext cx="599010" cy="259045"/>
    <xdr:sp macro="" textlink="">
      <xdr:nvSpPr>
        <xdr:cNvPr id="371" name="テキスト ボックス 370"/>
        <xdr:cNvSpPr txBox="1"/>
      </xdr:nvSpPr>
      <xdr:spPr>
        <a:xfrm>
          <a:off x="9339795" y="9230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84100</xdr:rowOff>
    </xdr:from>
    <xdr:to>
      <xdr:col>46</xdr:col>
      <xdr:colOff>38100</xdr:colOff>
      <xdr:row>55</xdr:row>
      <xdr:rowOff>14250</xdr:rowOff>
    </xdr:to>
    <xdr:sp macro="" textlink="">
      <xdr:nvSpPr>
        <xdr:cNvPr id="372" name="楕円 371"/>
        <xdr:cNvSpPr/>
      </xdr:nvSpPr>
      <xdr:spPr>
        <a:xfrm>
          <a:off x="8699500" y="93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30777</xdr:rowOff>
    </xdr:from>
    <xdr:ext cx="599010" cy="259045"/>
    <xdr:sp macro="" textlink="">
      <xdr:nvSpPr>
        <xdr:cNvPr id="373" name="テキスト ボックス 372"/>
        <xdr:cNvSpPr txBox="1"/>
      </xdr:nvSpPr>
      <xdr:spPr>
        <a:xfrm>
          <a:off x="8450795" y="9117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139412</xdr:rowOff>
    </xdr:from>
    <xdr:to>
      <xdr:col>41</xdr:col>
      <xdr:colOff>101600</xdr:colOff>
      <xdr:row>57</xdr:row>
      <xdr:rowOff>69562</xdr:rowOff>
    </xdr:to>
    <xdr:sp macro="" textlink="">
      <xdr:nvSpPr>
        <xdr:cNvPr id="374" name="楕円 373"/>
        <xdr:cNvSpPr/>
      </xdr:nvSpPr>
      <xdr:spPr>
        <a:xfrm>
          <a:off x="7810500" y="974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60689</xdr:rowOff>
    </xdr:from>
    <xdr:ext cx="534377" cy="259045"/>
    <xdr:sp macro="" textlink="">
      <xdr:nvSpPr>
        <xdr:cNvPr id="375" name="テキスト ボックス 374"/>
        <xdr:cNvSpPr txBox="1"/>
      </xdr:nvSpPr>
      <xdr:spPr>
        <a:xfrm>
          <a:off x="7594111" y="983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139288</xdr:rowOff>
    </xdr:from>
    <xdr:to>
      <xdr:col>36</xdr:col>
      <xdr:colOff>165100</xdr:colOff>
      <xdr:row>57</xdr:row>
      <xdr:rowOff>69438</xdr:rowOff>
    </xdr:to>
    <xdr:sp macro="" textlink="">
      <xdr:nvSpPr>
        <xdr:cNvPr id="376" name="楕円 375"/>
        <xdr:cNvSpPr/>
      </xdr:nvSpPr>
      <xdr:spPr>
        <a:xfrm>
          <a:off x="6921500" y="974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60565</xdr:rowOff>
    </xdr:from>
    <xdr:ext cx="534377" cy="259045"/>
    <xdr:sp macro="" textlink="">
      <xdr:nvSpPr>
        <xdr:cNvPr id="377" name="テキスト ボックス 376"/>
        <xdr:cNvSpPr txBox="1"/>
      </xdr:nvSpPr>
      <xdr:spPr>
        <a:xfrm>
          <a:off x="6705111" y="983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38169</xdr:rowOff>
    </xdr:from>
    <xdr:to>
      <xdr:col>54</xdr:col>
      <xdr:colOff>189865</xdr:colOff>
      <xdr:row>79</xdr:row>
      <xdr:rowOff>98879</xdr:rowOff>
    </xdr:to>
    <xdr:cxnSp macro="">
      <xdr:nvCxnSpPr>
        <xdr:cNvPr id="403" name="直線コネクタ 402"/>
        <xdr:cNvCxnSpPr/>
      </xdr:nvCxnSpPr>
      <xdr:spPr>
        <a:xfrm flipV="1">
          <a:off x="10475595" y="12211119"/>
          <a:ext cx="1270" cy="14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156296</xdr:rowOff>
    </xdr:from>
    <xdr:ext cx="599010" cy="259045"/>
    <xdr:sp macro="" textlink="">
      <xdr:nvSpPr>
        <xdr:cNvPr id="406" name="普通建設事業費 （ うち新規整備　）最大値テキスト"/>
        <xdr:cNvSpPr txBox="1"/>
      </xdr:nvSpPr>
      <xdr:spPr>
        <a:xfrm>
          <a:off x="10528300" y="119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38169</xdr:rowOff>
    </xdr:from>
    <xdr:to>
      <xdr:col>55</xdr:col>
      <xdr:colOff>88900</xdr:colOff>
      <xdr:row>71</xdr:row>
      <xdr:rowOff>38169</xdr:rowOff>
    </xdr:to>
    <xdr:cxnSp macro="">
      <xdr:nvCxnSpPr>
        <xdr:cNvPr id="407" name="直線コネクタ 406"/>
        <xdr:cNvCxnSpPr/>
      </xdr:nvCxnSpPr>
      <xdr:spPr>
        <a:xfrm>
          <a:off x="10388600" y="1221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13480</xdr:rowOff>
    </xdr:from>
    <xdr:to>
      <xdr:col>55</xdr:col>
      <xdr:colOff>0</xdr:colOff>
      <xdr:row>79</xdr:row>
      <xdr:rowOff>19500</xdr:rowOff>
    </xdr:to>
    <xdr:cxnSp macro="">
      <xdr:nvCxnSpPr>
        <xdr:cNvPr id="408" name="直線コネクタ 407"/>
        <xdr:cNvCxnSpPr/>
      </xdr:nvCxnSpPr>
      <xdr:spPr>
        <a:xfrm>
          <a:off x="9639300" y="13558030"/>
          <a:ext cx="8382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7622</xdr:rowOff>
    </xdr:from>
    <xdr:ext cx="534377" cy="259045"/>
    <xdr:sp macro="" textlink="">
      <xdr:nvSpPr>
        <xdr:cNvPr id="409" name="普通建設事業費 （ うち新規整備　）平均値テキスト"/>
        <xdr:cNvSpPr txBox="1"/>
      </xdr:nvSpPr>
      <xdr:spPr>
        <a:xfrm>
          <a:off x="10528300" y="13209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156195</xdr:rowOff>
    </xdr:from>
    <xdr:to>
      <xdr:col>55</xdr:col>
      <xdr:colOff>50800</xdr:colOff>
      <xdr:row>78</xdr:row>
      <xdr:rowOff>86345</xdr:rowOff>
    </xdr:to>
    <xdr:sp macro="" textlink="">
      <xdr:nvSpPr>
        <xdr:cNvPr id="410" name="フローチャート: 判断 409"/>
        <xdr:cNvSpPr/>
      </xdr:nvSpPr>
      <xdr:spPr>
        <a:xfrm>
          <a:off x="104267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70652</xdr:rowOff>
    </xdr:from>
    <xdr:to>
      <xdr:col>50</xdr:col>
      <xdr:colOff>114300</xdr:colOff>
      <xdr:row>79</xdr:row>
      <xdr:rowOff>13480</xdr:rowOff>
    </xdr:to>
    <xdr:cxnSp macro="">
      <xdr:nvCxnSpPr>
        <xdr:cNvPr id="411" name="直線コネクタ 410"/>
        <xdr:cNvCxnSpPr/>
      </xdr:nvCxnSpPr>
      <xdr:spPr>
        <a:xfrm>
          <a:off x="8750300" y="13443752"/>
          <a:ext cx="889000" cy="11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5516</xdr:rowOff>
    </xdr:from>
    <xdr:to>
      <xdr:col>50</xdr:col>
      <xdr:colOff>165100</xdr:colOff>
      <xdr:row>78</xdr:row>
      <xdr:rowOff>107116</xdr:rowOff>
    </xdr:to>
    <xdr:sp macro="" textlink="">
      <xdr:nvSpPr>
        <xdr:cNvPr id="412" name="フローチャート: 判断 411"/>
        <xdr:cNvSpPr/>
      </xdr:nvSpPr>
      <xdr:spPr>
        <a:xfrm>
          <a:off x="9588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123643</xdr:rowOff>
    </xdr:from>
    <xdr:ext cx="534377" cy="259045"/>
    <xdr:sp macro="" textlink="">
      <xdr:nvSpPr>
        <xdr:cNvPr id="413" name="テキスト ボックス 412"/>
        <xdr:cNvSpPr txBox="1"/>
      </xdr:nvSpPr>
      <xdr:spPr>
        <a:xfrm>
          <a:off x="9372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70652</xdr:rowOff>
    </xdr:from>
    <xdr:to>
      <xdr:col>45</xdr:col>
      <xdr:colOff>177800</xdr:colOff>
      <xdr:row>78</xdr:row>
      <xdr:rowOff>150651</xdr:rowOff>
    </xdr:to>
    <xdr:cxnSp macro="">
      <xdr:nvCxnSpPr>
        <xdr:cNvPr id="414" name="直線コネクタ 413"/>
        <xdr:cNvCxnSpPr/>
      </xdr:nvCxnSpPr>
      <xdr:spPr>
        <a:xfrm flipV="1">
          <a:off x="7861300" y="13443752"/>
          <a:ext cx="889000" cy="7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150110</xdr:rowOff>
    </xdr:from>
    <xdr:to>
      <xdr:col>46</xdr:col>
      <xdr:colOff>38100</xdr:colOff>
      <xdr:row>78</xdr:row>
      <xdr:rowOff>80260</xdr:rowOff>
    </xdr:to>
    <xdr:sp macro="" textlink="">
      <xdr:nvSpPr>
        <xdr:cNvPr id="415" name="フローチャート: 判断 414"/>
        <xdr:cNvSpPr/>
      </xdr:nvSpPr>
      <xdr:spPr>
        <a:xfrm>
          <a:off x="8699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96787</xdr:rowOff>
    </xdr:from>
    <xdr:ext cx="534377" cy="259045"/>
    <xdr:sp macro="" textlink="">
      <xdr:nvSpPr>
        <xdr:cNvPr id="416" name="テキスト ボックス 415"/>
        <xdr:cNvSpPr txBox="1"/>
      </xdr:nvSpPr>
      <xdr:spPr>
        <a:xfrm>
          <a:off x="8483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150651</xdr:rowOff>
    </xdr:from>
    <xdr:to>
      <xdr:col>41</xdr:col>
      <xdr:colOff>50800</xdr:colOff>
      <xdr:row>78</xdr:row>
      <xdr:rowOff>168047</xdr:rowOff>
    </xdr:to>
    <xdr:cxnSp macro="">
      <xdr:nvCxnSpPr>
        <xdr:cNvPr id="417" name="直線コネクタ 416"/>
        <xdr:cNvCxnSpPr/>
      </xdr:nvCxnSpPr>
      <xdr:spPr>
        <a:xfrm flipV="1">
          <a:off x="6972300" y="13523751"/>
          <a:ext cx="889000" cy="1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58105</xdr:rowOff>
    </xdr:from>
    <xdr:to>
      <xdr:col>41</xdr:col>
      <xdr:colOff>101600</xdr:colOff>
      <xdr:row>77</xdr:row>
      <xdr:rowOff>159705</xdr:rowOff>
    </xdr:to>
    <xdr:sp macro="" textlink="">
      <xdr:nvSpPr>
        <xdr:cNvPr id="418" name="フローチャート: 判断 417"/>
        <xdr:cNvSpPr/>
      </xdr:nvSpPr>
      <xdr:spPr>
        <a:xfrm>
          <a:off x="7810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4782</xdr:rowOff>
    </xdr:from>
    <xdr:ext cx="534377" cy="259045"/>
    <xdr:sp macro="" textlink="">
      <xdr:nvSpPr>
        <xdr:cNvPr id="419" name="テキスト ボックス 418"/>
        <xdr:cNvSpPr txBox="1"/>
      </xdr:nvSpPr>
      <xdr:spPr>
        <a:xfrm>
          <a:off x="7594111" y="13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122721</xdr:rowOff>
    </xdr:from>
    <xdr:to>
      <xdr:col>36</xdr:col>
      <xdr:colOff>165100</xdr:colOff>
      <xdr:row>77</xdr:row>
      <xdr:rowOff>52871</xdr:rowOff>
    </xdr:to>
    <xdr:sp macro="" textlink="">
      <xdr:nvSpPr>
        <xdr:cNvPr id="420" name="フローチャート: 判断 419"/>
        <xdr:cNvSpPr/>
      </xdr:nvSpPr>
      <xdr:spPr>
        <a:xfrm>
          <a:off x="6921500" y="131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69399</xdr:rowOff>
    </xdr:from>
    <xdr:ext cx="534377" cy="259045"/>
    <xdr:sp macro="" textlink="">
      <xdr:nvSpPr>
        <xdr:cNvPr id="421" name="テキスト ボックス 420"/>
        <xdr:cNvSpPr txBox="1"/>
      </xdr:nvSpPr>
      <xdr:spPr>
        <a:xfrm>
          <a:off x="6705111" y="1292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140150</xdr:rowOff>
    </xdr:from>
    <xdr:to>
      <xdr:col>55</xdr:col>
      <xdr:colOff>50800</xdr:colOff>
      <xdr:row>79</xdr:row>
      <xdr:rowOff>70300</xdr:rowOff>
    </xdr:to>
    <xdr:sp macro="" textlink="">
      <xdr:nvSpPr>
        <xdr:cNvPr id="427" name="楕円 426"/>
        <xdr:cNvSpPr/>
      </xdr:nvSpPr>
      <xdr:spPr>
        <a:xfrm>
          <a:off x="10426700" y="1351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55077</xdr:rowOff>
    </xdr:from>
    <xdr:ext cx="469744" cy="259045"/>
    <xdr:sp macro="" textlink="">
      <xdr:nvSpPr>
        <xdr:cNvPr id="428" name="普通建設事業費 （ うち新規整備　）該当値テキスト"/>
        <xdr:cNvSpPr txBox="1"/>
      </xdr:nvSpPr>
      <xdr:spPr>
        <a:xfrm>
          <a:off x="10528300" y="1342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134130</xdr:rowOff>
    </xdr:from>
    <xdr:to>
      <xdr:col>50</xdr:col>
      <xdr:colOff>165100</xdr:colOff>
      <xdr:row>79</xdr:row>
      <xdr:rowOff>64280</xdr:rowOff>
    </xdr:to>
    <xdr:sp macro="" textlink="">
      <xdr:nvSpPr>
        <xdr:cNvPr id="429" name="楕円 428"/>
        <xdr:cNvSpPr/>
      </xdr:nvSpPr>
      <xdr:spPr>
        <a:xfrm>
          <a:off x="9588500" y="1350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55407</xdr:rowOff>
    </xdr:from>
    <xdr:ext cx="469744" cy="259045"/>
    <xdr:sp macro="" textlink="">
      <xdr:nvSpPr>
        <xdr:cNvPr id="430" name="テキスト ボックス 429"/>
        <xdr:cNvSpPr txBox="1"/>
      </xdr:nvSpPr>
      <xdr:spPr>
        <a:xfrm>
          <a:off x="9404428" y="1359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19852</xdr:rowOff>
    </xdr:from>
    <xdr:to>
      <xdr:col>46</xdr:col>
      <xdr:colOff>38100</xdr:colOff>
      <xdr:row>78</xdr:row>
      <xdr:rowOff>121452</xdr:rowOff>
    </xdr:to>
    <xdr:sp macro="" textlink="">
      <xdr:nvSpPr>
        <xdr:cNvPr id="431" name="楕円 430"/>
        <xdr:cNvSpPr/>
      </xdr:nvSpPr>
      <xdr:spPr>
        <a:xfrm>
          <a:off x="8699500" y="133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112579</xdr:rowOff>
    </xdr:from>
    <xdr:ext cx="534377" cy="259045"/>
    <xdr:sp macro="" textlink="">
      <xdr:nvSpPr>
        <xdr:cNvPr id="432" name="テキスト ボックス 431"/>
        <xdr:cNvSpPr txBox="1"/>
      </xdr:nvSpPr>
      <xdr:spPr>
        <a:xfrm>
          <a:off x="8483111" y="1348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99851</xdr:rowOff>
    </xdr:from>
    <xdr:to>
      <xdr:col>41</xdr:col>
      <xdr:colOff>101600</xdr:colOff>
      <xdr:row>79</xdr:row>
      <xdr:rowOff>30001</xdr:rowOff>
    </xdr:to>
    <xdr:sp macro="" textlink="">
      <xdr:nvSpPr>
        <xdr:cNvPr id="433" name="楕円 432"/>
        <xdr:cNvSpPr/>
      </xdr:nvSpPr>
      <xdr:spPr>
        <a:xfrm>
          <a:off x="7810500" y="134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21128</xdr:rowOff>
    </xdr:from>
    <xdr:ext cx="534377" cy="259045"/>
    <xdr:sp macro="" textlink="">
      <xdr:nvSpPr>
        <xdr:cNvPr id="434" name="テキスト ボックス 433"/>
        <xdr:cNvSpPr txBox="1"/>
      </xdr:nvSpPr>
      <xdr:spPr>
        <a:xfrm>
          <a:off x="7594111" y="1356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117247</xdr:rowOff>
    </xdr:from>
    <xdr:to>
      <xdr:col>36</xdr:col>
      <xdr:colOff>165100</xdr:colOff>
      <xdr:row>79</xdr:row>
      <xdr:rowOff>47397</xdr:rowOff>
    </xdr:to>
    <xdr:sp macro="" textlink="">
      <xdr:nvSpPr>
        <xdr:cNvPr id="435" name="楕円 434"/>
        <xdr:cNvSpPr/>
      </xdr:nvSpPr>
      <xdr:spPr>
        <a:xfrm>
          <a:off x="6921500" y="134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38524</xdr:rowOff>
    </xdr:from>
    <xdr:ext cx="469744" cy="259045"/>
    <xdr:sp macro="" textlink="">
      <xdr:nvSpPr>
        <xdr:cNvPr id="436" name="テキスト ボックス 435"/>
        <xdr:cNvSpPr txBox="1"/>
      </xdr:nvSpPr>
      <xdr:spPr>
        <a:xfrm>
          <a:off x="6737428" y="1358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60" name="直線コネクタ 459"/>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61" name="普通建設事業費 （ うち更新整備　）最小値テキスト"/>
        <xdr:cNvSpPr txBox="1"/>
      </xdr:nvSpPr>
      <xdr:spPr>
        <a:xfrm>
          <a:off x="10528300" y="169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2" name="直線コネクタ 461"/>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18947</xdr:rowOff>
    </xdr:from>
    <xdr:ext cx="599010" cy="259045"/>
    <xdr:sp macro="" textlink="">
      <xdr:nvSpPr>
        <xdr:cNvPr id="463" name="普通建設事業費 （ うち更新整備　）最大値テキスト"/>
        <xdr:cNvSpPr txBox="1"/>
      </xdr:nvSpPr>
      <xdr:spPr>
        <a:xfrm>
          <a:off x="10528300" y="152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4" name="直線コネクタ 463"/>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148524</xdr:rowOff>
    </xdr:from>
    <xdr:to>
      <xdr:col>55</xdr:col>
      <xdr:colOff>0</xdr:colOff>
      <xdr:row>97</xdr:row>
      <xdr:rowOff>54432</xdr:rowOff>
    </xdr:to>
    <xdr:cxnSp macro="">
      <xdr:nvCxnSpPr>
        <xdr:cNvPr id="465" name="直線コネクタ 464"/>
        <xdr:cNvCxnSpPr/>
      </xdr:nvCxnSpPr>
      <xdr:spPr>
        <a:xfrm>
          <a:off x="9639300" y="16264824"/>
          <a:ext cx="838200" cy="42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28495</xdr:rowOff>
    </xdr:from>
    <xdr:ext cx="534377" cy="259045"/>
    <xdr:sp macro="" textlink="">
      <xdr:nvSpPr>
        <xdr:cNvPr id="466" name="普通建設事業費 （ うち更新整備　）平均値テキスト"/>
        <xdr:cNvSpPr txBox="1"/>
      </xdr:nvSpPr>
      <xdr:spPr>
        <a:xfrm>
          <a:off x="10528300" y="16659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7" name="フローチャート: 判断 466"/>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114897</xdr:rowOff>
    </xdr:from>
    <xdr:to>
      <xdr:col>50</xdr:col>
      <xdr:colOff>114300</xdr:colOff>
      <xdr:row>94</xdr:row>
      <xdr:rowOff>148524</xdr:rowOff>
    </xdr:to>
    <xdr:cxnSp macro="">
      <xdr:nvCxnSpPr>
        <xdr:cNvPr id="468" name="直線コネクタ 467"/>
        <xdr:cNvCxnSpPr/>
      </xdr:nvCxnSpPr>
      <xdr:spPr>
        <a:xfrm>
          <a:off x="8750300" y="16231197"/>
          <a:ext cx="889000" cy="3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9" name="フローチャート: 判断 468"/>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145386</xdr:rowOff>
    </xdr:from>
    <xdr:ext cx="534377" cy="259045"/>
    <xdr:sp macro="" textlink="">
      <xdr:nvSpPr>
        <xdr:cNvPr id="470" name="テキスト ボックス 469"/>
        <xdr:cNvSpPr txBox="1"/>
      </xdr:nvSpPr>
      <xdr:spPr>
        <a:xfrm>
          <a:off x="9372111" y="1677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114897</xdr:rowOff>
    </xdr:from>
    <xdr:to>
      <xdr:col>45</xdr:col>
      <xdr:colOff>177800</xdr:colOff>
      <xdr:row>97</xdr:row>
      <xdr:rowOff>23960</xdr:rowOff>
    </xdr:to>
    <xdr:cxnSp macro="">
      <xdr:nvCxnSpPr>
        <xdr:cNvPr id="471" name="直線コネクタ 470"/>
        <xdr:cNvCxnSpPr/>
      </xdr:nvCxnSpPr>
      <xdr:spPr>
        <a:xfrm flipV="1">
          <a:off x="7861300" y="16231197"/>
          <a:ext cx="889000" cy="42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2" name="フローチャート: 判断 471"/>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568</xdr:rowOff>
    </xdr:from>
    <xdr:ext cx="534377" cy="259045"/>
    <xdr:sp macro="" textlink="">
      <xdr:nvSpPr>
        <xdr:cNvPr id="473" name="テキスト ボックス 472"/>
        <xdr:cNvSpPr txBox="1"/>
      </xdr:nvSpPr>
      <xdr:spPr>
        <a:xfrm>
          <a:off x="8483111" y="168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23960</xdr:rowOff>
    </xdr:from>
    <xdr:to>
      <xdr:col>41</xdr:col>
      <xdr:colOff>50800</xdr:colOff>
      <xdr:row>97</xdr:row>
      <xdr:rowOff>64452</xdr:rowOff>
    </xdr:to>
    <xdr:cxnSp macro="">
      <xdr:nvCxnSpPr>
        <xdr:cNvPr id="474" name="直線コネクタ 473"/>
        <xdr:cNvCxnSpPr/>
      </xdr:nvCxnSpPr>
      <xdr:spPr>
        <a:xfrm flipV="1">
          <a:off x="6972300" y="16654610"/>
          <a:ext cx="889000" cy="4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122938</xdr:rowOff>
    </xdr:from>
    <xdr:to>
      <xdr:col>41</xdr:col>
      <xdr:colOff>101600</xdr:colOff>
      <xdr:row>98</xdr:row>
      <xdr:rowOff>53088</xdr:rowOff>
    </xdr:to>
    <xdr:sp macro="" textlink="">
      <xdr:nvSpPr>
        <xdr:cNvPr id="475" name="フローチャート: 判断 474"/>
        <xdr:cNvSpPr/>
      </xdr:nvSpPr>
      <xdr:spPr>
        <a:xfrm>
          <a:off x="7810500" y="167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44215</xdr:rowOff>
    </xdr:from>
    <xdr:ext cx="534377" cy="259045"/>
    <xdr:sp macro="" textlink="">
      <xdr:nvSpPr>
        <xdr:cNvPr id="476" name="テキスト ボックス 475"/>
        <xdr:cNvSpPr txBox="1"/>
      </xdr:nvSpPr>
      <xdr:spPr>
        <a:xfrm>
          <a:off x="7594111" y="168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95301</xdr:rowOff>
    </xdr:from>
    <xdr:to>
      <xdr:col>36</xdr:col>
      <xdr:colOff>165100</xdr:colOff>
      <xdr:row>98</xdr:row>
      <xdr:rowOff>25451</xdr:rowOff>
    </xdr:to>
    <xdr:sp macro="" textlink="">
      <xdr:nvSpPr>
        <xdr:cNvPr id="477" name="フローチャート: 判断 476"/>
        <xdr:cNvSpPr/>
      </xdr:nvSpPr>
      <xdr:spPr>
        <a:xfrm>
          <a:off x="6921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16578</xdr:rowOff>
    </xdr:from>
    <xdr:ext cx="534377" cy="259045"/>
    <xdr:sp macro="" textlink="">
      <xdr:nvSpPr>
        <xdr:cNvPr id="478" name="テキスト ボックス 477"/>
        <xdr:cNvSpPr txBox="1"/>
      </xdr:nvSpPr>
      <xdr:spPr>
        <a:xfrm>
          <a:off x="6705111" y="168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3632</xdr:rowOff>
    </xdr:from>
    <xdr:to>
      <xdr:col>55</xdr:col>
      <xdr:colOff>50800</xdr:colOff>
      <xdr:row>97</xdr:row>
      <xdr:rowOff>105232</xdr:rowOff>
    </xdr:to>
    <xdr:sp macro="" textlink="">
      <xdr:nvSpPr>
        <xdr:cNvPr id="484" name="楕円 483"/>
        <xdr:cNvSpPr/>
      </xdr:nvSpPr>
      <xdr:spPr>
        <a:xfrm>
          <a:off x="10426700" y="1663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26509</xdr:rowOff>
    </xdr:from>
    <xdr:ext cx="534377" cy="259045"/>
    <xdr:sp macro="" textlink="">
      <xdr:nvSpPr>
        <xdr:cNvPr id="485" name="普通建設事業費 （ うち更新整備　）該当値テキスト"/>
        <xdr:cNvSpPr txBox="1"/>
      </xdr:nvSpPr>
      <xdr:spPr>
        <a:xfrm>
          <a:off x="10528300" y="1648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97724</xdr:rowOff>
    </xdr:from>
    <xdr:to>
      <xdr:col>50</xdr:col>
      <xdr:colOff>165100</xdr:colOff>
      <xdr:row>95</xdr:row>
      <xdr:rowOff>27874</xdr:rowOff>
    </xdr:to>
    <xdr:sp macro="" textlink="">
      <xdr:nvSpPr>
        <xdr:cNvPr id="486" name="楕円 485"/>
        <xdr:cNvSpPr/>
      </xdr:nvSpPr>
      <xdr:spPr>
        <a:xfrm>
          <a:off x="9588500" y="1621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44401</xdr:rowOff>
    </xdr:from>
    <xdr:ext cx="534377" cy="259045"/>
    <xdr:sp macro="" textlink="">
      <xdr:nvSpPr>
        <xdr:cNvPr id="487" name="テキスト ボックス 486"/>
        <xdr:cNvSpPr txBox="1"/>
      </xdr:nvSpPr>
      <xdr:spPr>
        <a:xfrm>
          <a:off x="9372111" y="1598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64097</xdr:rowOff>
    </xdr:from>
    <xdr:to>
      <xdr:col>46</xdr:col>
      <xdr:colOff>38100</xdr:colOff>
      <xdr:row>94</xdr:row>
      <xdr:rowOff>165697</xdr:rowOff>
    </xdr:to>
    <xdr:sp macro="" textlink="">
      <xdr:nvSpPr>
        <xdr:cNvPr id="488" name="楕円 487"/>
        <xdr:cNvSpPr/>
      </xdr:nvSpPr>
      <xdr:spPr>
        <a:xfrm>
          <a:off x="8699500" y="1618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10774</xdr:rowOff>
    </xdr:from>
    <xdr:ext cx="599010" cy="259045"/>
    <xdr:sp macro="" textlink="">
      <xdr:nvSpPr>
        <xdr:cNvPr id="489" name="テキスト ボックス 488"/>
        <xdr:cNvSpPr txBox="1"/>
      </xdr:nvSpPr>
      <xdr:spPr>
        <a:xfrm>
          <a:off x="8450795" y="1595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144610</xdr:rowOff>
    </xdr:from>
    <xdr:to>
      <xdr:col>41</xdr:col>
      <xdr:colOff>101600</xdr:colOff>
      <xdr:row>97</xdr:row>
      <xdr:rowOff>74760</xdr:rowOff>
    </xdr:to>
    <xdr:sp macro="" textlink="">
      <xdr:nvSpPr>
        <xdr:cNvPr id="490" name="楕円 489"/>
        <xdr:cNvSpPr/>
      </xdr:nvSpPr>
      <xdr:spPr>
        <a:xfrm>
          <a:off x="7810500" y="1660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91287</xdr:rowOff>
    </xdr:from>
    <xdr:ext cx="534377" cy="259045"/>
    <xdr:sp macro="" textlink="">
      <xdr:nvSpPr>
        <xdr:cNvPr id="491" name="テキスト ボックス 490"/>
        <xdr:cNvSpPr txBox="1"/>
      </xdr:nvSpPr>
      <xdr:spPr>
        <a:xfrm>
          <a:off x="7594111" y="1637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13652</xdr:rowOff>
    </xdr:from>
    <xdr:to>
      <xdr:col>36</xdr:col>
      <xdr:colOff>165100</xdr:colOff>
      <xdr:row>97</xdr:row>
      <xdr:rowOff>115252</xdr:rowOff>
    </xdr:to>
    <xdr:sp macro="" textlink="">
      <xdr:nvSpPr>
        <xdr:cNvPr id="492" name="楕円 491"/>
        <xdr:cNvSpPr/>
      </xdr:nvSpPr>
      <xdr:spPr>
        <a:xfrm>
          <a:off x="6921500" y="1664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131779</xdr:rowOff>
    </xdr:from>
    <xdr:ext cx="534377" cy="259045"/>
    <xdr:sp macro="" textlink="">
      <xdr:nvSpPr>
        <xdr:cNvPr id="493" name="テキスト ボックス 492"/>
        <xdr:cNvSpPr txBox="1"/>
      </xdr:nvSpPr>
      <xdr:spPr>
        <a:xfrm>
          <a:off x="6705111" y="1641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5" name="テキスト ボックス 50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3" name="直線コネクタ 512"/>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58299</xdr:rowOff>
    </xdr:from>
    <xdr:ext cx="249299" cy="259045"/>
    <xdr:sp macro="" textlink="">
      <xdr:nvSpPr>
        <xdr:cNvPr id="514" name="災害復旧事業費最小値テキスト"/>
        <xdr:cNvSpPr txBox="1"/>
      </xdr:nvSpPr>
      <xdr:spPr>
        <a:xfrm>
          <a:off x="16370300" y="6573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60785</xdr:rowOff>
    </xdr:from>
    <xdr:ext cx="599010" cy="259045"/>
    <xdr:sp macro="" textlink="">
      <xdr:nvSpPr>
        <xdr:cNvPr id="516" name="災害復旧事業費最大値テキスト"/>
        <xdr:cNvSpPr txBox="1"/>
      </xdr:nvSpPr>
      <xdr:spPr>
        <a:xfrm>
          <a:off x="16370300" y="50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7" name="直線コネクタ 516"/>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23543</xdr:rowOff>
    </xdr:from>
    <xdr:to>
      <xdr:col>85</xdr:col>
      <xdr:colOff>127000</xdr:colOff>
      <xdr:row>38</xdr:row>
      <xdr:rowOff>25400</xdr:rowOff>
    </xdr:to>
    <xdr:cxnSp macro="">
      <xdr:nvCxnSpPr>
        <xdr:cNvPr id="518" name="直線コネクタ 517"/>
        <xdr:cNvCxnSpPr/>
      </xdr:nvCxnSpPr>
      <xdr:spPr>
        <a:xfrm flipV="1">
          <a:off x="15481300" y="6538643"/>
          <a:ext cx="838200" cy="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147198</xdr:rowOff>
    </xdr:from>
    <xdr:ext cx="469744" cy="259045"/>
    <xdr:sp macro="" textlink="">
      <xdr:nvSpPr>
        <xdr:cNvPr id="519" name="災害復旧事業費平均値テキスト"/>
        <xdr:cNvSpPr txBox="1"/>
      </xdr:nvSpPr>
      <xdr:spPr>
        <a:xfrm>
          <a:off x="16370300" y="6319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20" name="フローチャート: 判断 519"/>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21" name="直線コネクタ 520"/>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2" name="フローチャート: 判断 521"/>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83343</xdr:rowOff>
    </xdr:from>
    <xdr:ext cx="469744" cy="259045"/>
    <xdr:sp macro="" textlink="">
      <xdr:nvSpPr>
        <xdr:cNvPr id="523" name="テキスト ボックス 522"/>
        <xdr:cNvSpPr txBox="1"/>
      </xdr:nvSpPr>
      <xdr:spPr>
        <a:xfrm>
          <a:off x="15246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21274</xdr:rowOff>
    </xdr:from>
    <xdr:to>
      <xdr:col>76</xdr:col>
      <xdr:colOff>114300</xdr:colOff>
      <xdr:row>38</xdr:row>
      <xdr:rowOff>25400</xdr:rowOff>
    </xdr:to>
    <xdr:cxnSp macro="">
      <xdr:nvCxnSpPr>
        <xdr:cNvPr id="524" name="直線コネクタ 523"/>
        <xdr:cNvCxnSpPr/>
      </xdr:nvCxnSpPr>
      <xdr:spPr>
        <a:xfrm>
          <a:off x="13703300" y="6536374"/>
          <a:ext cx="889000" cy="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5" name="フローチャート: 判断 524"/>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77474</xdr:rowOff>
    </xdr:from>
    <xdr:ext cx="469744" cy="259045"/>
    <xdr:sp macro="" textlink="">
      <xdr:nvSpPr>
        <xdr:cNvPr id="526" name="テキスト ボックス 525"/>
        <xdr:cNvSpPr txBox="1"/>
      </xdr:nvSpPr>
      <xdr:spPr>
        <a:xfrm>
          <a:off x="14357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21274</xdr:rowOff>
    </xdr:from>
    <xdr:to>
      <xdr:col>71</xdr:col>
      <xdr:colOff>177800</xdr:colOff>
      <xdr:row>38</xdr:row>
      <xdr:rowOff>25400</xdr:rowOff>
    </xdr:to>
    <xdr:cxnSp macro="">
      <xdr:nvCxnSpPr>
        <xdr:cNvPr id="527" name="直線コネクタ 526"/>
        <xdr:cNvCxnSpPr/>
      </xdr:nvCxnSpPr>
      <xdr:spPr>
        <a:xfrm flipV="1">
          <a:off x="12814300" y="6536374"/>
          <a:ext cx="889000" cy="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136866</xdr:rowOff>
    </xdr:from>
    <xdr:to>
      <xdr:col>72</xdr:col>
      <xdr:colOff>38100</xdr:colOff>
      <xdr:row>38</xdr:row>
      <xdr:rowOff>67016</xdr:rowOff>
    </xdr:to>
    <xdr:sp macro="" textlink="">
      <xdr:nvSpPr>
        <xdr:cNvPr id="528" name="フローチャート: 判断 527"/>
        <xdr:cNvSpPr/>
      </xdr:nvSpPr>
      <xdr:spPr>
        <a:xfrm>
          <a:off x="13652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83543</xdr:rowOff>
    </xdr:from>
    <xdr:ext cx="469744" cy="259045"/>
    <xdr:sp macro="" textlink="">
      <xdr:nvSpPr>
        <xdr:cNvPr id="529" name="テキスト ボックス 528"/>
        <xdr:cNvSpPr txBox="1"/>
      </xdr:nvSpPr>
      <xdr:spPr>
        <a:xfrm>
          <a:off x="13468428" y="62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125876</xdr:rowOff>
    </xdr:from>
    <xdr:to>
      <xdr:col>67</xdr:col>
      <xdr:colOff>101600</xdr:colOff>
      <xdr:row>38</xdr:row>
      <xdr:rowOff>56026</xdr:rowOff>
    </xdr:to>
    <xdr:sp macro="" textlink="">
      <xdr:nvSpPr>
        <xdr:cNvPr id="530" name="フローチャート: 判断 529"/>
        <xdr:cNvSpPr/>
      </xdr:nvSpPr>
      <xdr:spPr>
        <a:xfrm>
          <a:off x="12763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72553</xdr:rowOff>
    </xdr:from>
    <xdr:ext cx="469744" cy="259045"/>
    <xdr:sp macro="" textlink="">
      <xdr:nvSpPr>
        <xdr:cNvPr id="531" name="テキスト ボックス 530"/>
        <xdr:cNvSpPr txBox="1"/>
      </xdr:nvSpPr>
      <xdr:spPr>
        <a:xfrm>
          <a:off x="12579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144193</xdr:rowOff>
    </xdr:from>
    <xdr:to>
      <xdr:col>85</xdr:col>
      <xdr:colOff>177800</xdr:colOff>
      <xdr:row>38</xdr:row>
      <xdr:rowOff>74343</xdr:rowOff>
    </xdr:to>
    <xdr:sp macro="" textlink="">
      <xdr:nvSpPr>
        <xdr:cNvPr id="537" name="楕円 536"/>
        <xdr:cNvSpPr/>
      </xdr:nvSpPr>
      <xdr:spPr>
        <a:xfrm>
          <a:off x="16268700" y="648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102749</xdr:rowOff>
    </xdr:from>
    <xdr:ext cx="378565" cy="259045"/>
    <xdr:sp macro="" textlink="">
      <xdr:nvSpPr>
        <xdr:cNvPr id="538" name="災害復旧事業費該当値テキスト"/>
        <xdr:cNvSpPr txBox="1"/>
      </xdr:nvSpPr>
      <xdr:spPr>
        <a:xfrm>
          <a:off x="16370300" y="6446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9" name="楕円 538"/>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40" name="テキスト ボックス 539"/>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41" name="楕円 540"/>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42" name="テキスト ボックス 541"/>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141924</xdr:rowOff>
    </xdr:from>
    <xdr:to>
      <xdr:col>72</xdr:col>
      <xdr:colOff>38100</xdr:colOff>
      <xdr:row>38</xdr:row>
      <xdr:rowOff>72074</xdr:rowOff>
    </xdr:to>
    <xdr:sp macro="" textlink="">
      <xdr:nvSpPr>
        <xdr:cNvPr id="543" name="楕円 542"/>
        <xdr:cNvSpPr/>
      </xdr:nvSpPr>
      <xdr:spPr>
        <a:xfrm>
          <a:off x="13652500" y="648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63201</xdr:rowOff>
    </xdr:from>
    <xdr:ext cx="378565" cy="259045"/>
    <xdr:sp macro="" textlink="">
      <xdr:nvSpPr>
        <xdr:cNvPr id="544" name="テキスト ボックス 543"/>
        <xdr:cNvSpPr txBox="1"/>
      </xdr:nvSpPr>
      <xdr:spPr>
        <a:xfrm>
          <a:off x="13514017" y="657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5" name="楕円 544"/>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6" name="テキスト ボックス 545"/>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107950</xdr:rowOff>
    </xdr:from>
    <xdr:to>
      <xdr:col>76</xdr:col>
      <xdr:colOff>165100</xdr:colOff>
      <xdr:row>56</xdr:row>
      <xdr:rowOff>38100</xdr:rowOff>
    </xdr:to>
    <xdr:sp macro="" textlink="">
      <xdr:nvSpPr>
        <xdr:cNvPr id="582" name="フローチャート: 判断 581"/>
        <xdr:cNvSpPr/>
      </xdr:nvSpPr>
      <xdr:spPr>
        <a:xfrm>
          <a:off x="14541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54627</xdr:rowOff>
    </xdr:from>
    <xdr:ext cx="249299" cy="259045"/>
    <xdr:sp macro="" textlink="">
      <xdr:nvSpPr>
        <xdr:cNvPr id="583" name="テキスト ボックス 582"/>
        <xdr:cNvSpPr txBox="1"/>
      </xdr:nvSpPr>
      <xdr:spPr>
        <a:xfrm>
          <a:off x="14467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7" name="フローチャート: 判断 586"/>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8" name="テキスト ボックス 587"/>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9" name="テキスト ボックス 598"/>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01" name="テキスト ボックス 600"/>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3" name="直線コネクタ 622"/>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4" name="公債費最小値テキスト"/>
        <xdr:cNvSpPr txBox="1"/>
      </xdr:nvSpPr>
      <xdr:spPr>
        <a:xfrm>
          <a:off x="16370300" y="1338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5" name="直線コネクタ 624"/>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6" name="公債費最大値テキスト"/>
        <xdr:cNvSpPr txBox="1"/>
      </xdr:nvSpPr>
      <xdr:spPr>
        <a:xfrm>
          <a:off x="16370300" y="11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7" name="直線コネクタ 626"/>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119137</xdr:rowOff>
    </xdr:from>
    <xdr:to>
      <xdr:col>85</xdr:col>
      <xdr:colOff>127000</xdr:colOff>
      <xdr:row>76</xdr:row>
      <xdr:rowOff>130910</xdr:rowOff>
    </xdr:to>
    <xdr:cxnSp macro="">
      <xdr:nvCxnSpPr>
        <xdr:cNvPr id="628" name="直線コネクタ 627"/>
        <xdr:cNvCxnSpPr/>
      </xdr:nvCxnSpPr>
      <xdr:spPr>
        <a:xfrm>
          <a:off x="15481300" y="13149337"/>
          <a:ext cx="8382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36876</xdr:rowOff>
    </xdr:from>
    <xdr:ext cx="534377" cy="259045"/>
    <xdr:sp macro="" textlink="">
      <xdr:nvSpPr>
        <xdr:cNvPr id="629" name="公債費平均値テキスト"/>
        <xdr:cNvSpPr txBox="1"/>
      </xdr:nvSpPr>
      <xdr:spPr>
        <a:xfrm>
          <a:off x="16370300" y="12895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30" name="フローチャート: 判断 629"/>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106421</xdr:rowOff>
    </xdr:from>
    <xdr:to>
      <xdr:col>81</xdr:col>
      <xdr:colOff>50800</xdr:colOff>
      <xdr:row>76</xdr:row>
      <xdr:rowOff>119137</xdr:rowOff>
    </xdr:to>
    <xdr:cxnSp macro="">
      <xdr:nvCxnSpPr>
        <xdr:cNvPr id="631" name="直線コネクタ 630"/>
        <xdr:cNvCxnSpPr/>
      </xdr:nvCxnSpPr>
      <xdr:spPr>
        <a:xfrm>
          <a:off x="14592300" y="13136621"/>
          <a:ext cx="889000" cy="1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2" name="フローチャート: 判断 631"/>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142733</xdr:rowOff>
    </xdr:from>
    <xdr:ext cx="534377" cy="259045"/>
    <xdr:sp macro="" textlink="">
      <xdr:nvSpPr>
        <xdr:cNvPr id="633" name="テキスト ボックス 632"/>
        <xdr:cNvSpPr txBox="1"/>
      </xdr:nvSpPr>
      <xdr:spPr>
        <a:xfrm>
          <a:off x="15214111" y="1283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106421</xdr:rowOff>
    </xdr:from>
    <xdr:to>
      <xdr:col>76</xdr:col>
      <xdr:colOff>114300</xdr:colOff>
      <xdr:row>76</xdr:row>
      <xdr:rowOff>128459</xdr:rowOff>
    </xdr:to>
    <xdr:cxnSp macro="">
      <xdr:nvCxnSpPr>
        <xdr:cNvPr id="634" name="直線コネクタ 633"/>
        <xdr:cNvCxnSpPr/>
      </xdr:nvCxnSpPr>
      <xdr:spPr>
        <a:xfrm flipV="1">
          <a:off x="13703300" y="13136621"/>
          <a:ext cx="889000" cy="2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5" name="フローチャート: 判断 634"/>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147351</xdr:rowOff>
    </xdr:from>
    <xdr:ext cx="534377" cy="259045"/>
    <xdr:sp macro="" textlink="">
      <xdr:nvSpPr>
        <xdr:cNvPr id="636" name="テキスト ボックス 635"/>
        <xdr:cNvSpPr txBox="1"/>
      </xdr:nvSpPr>
      <xdr:spPr>
        <a:xfrm>
          <a:off x="14325111" y="1283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101501</xdr:rowOff>
    </xdr:from>
    <xdr:to>
      <xdr:col>71</xdr:col>
      <xdr:colOff>177800</xdr:colOff>
      <xdr:row>76</xdr:row>
      <xdr:rowOff>128459</xdr:rowOff>
    </xdr:to>
    <xdr:cxnSp macro="">
      <xdr:nvCxnSpPr>
        <xdr:cNvPr id="637" name="直線コネクタ 636"/>
        <xdr:cNvCxnSpPr/>
      </xdr:nvCxnSpPr>
      <xdr:spPr>
        <a:xfrm>
          <a:off x="12814300" y="13131701"/>
          <a:ext cx="889000" cy="2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34282</xdr:rowOff>
    </xdr:from>
    <xdr:to>
      <xdr:col>72</xdr:col>
      <xdr:colOff>38100</xdr:colOff>
      <xdr:row>76</xdr:row>
      <xdr:rowOff>135882</xdr:rowOff>
    </xdr:to>
    <xdr:sp macro="" textlink="">
      <xdr:nvSpPr>
        <xdr:cNvPr id="638" name="フローチャート: 判断 637"/>
        <xdr:cNvSpPr/>
      </xdr:nvSpPr>
      <xdr:spPr>
        <a:xfrm>
          <a:off x="13652500" y="1306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152409</xdr:rowOff>
    </xdr:from>
    <xdr:ext cx="534377" cy="259045"/>
    <xdr:sp macro="" textlink="">
      <xdr:nvSpPr>
        <xdr:cNvPr id="639" name="テキスト ボックス 638"/>
        <xdr:cNvSpPr txBox="1"/>
      </xdr:nvSpPr>
      <xdr:spPr>
        <a:xfrm>
          <a:off x="13436111" y="1283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5083</xdr:rowOff>
    </xdr:from>
    <xdr:to>
      <xdr:col>67</xdr:col>
      <xdr:colOff>101600</xdr:colOff>
      <xdr:row>76</xdr:row>
      <xdr:rowOff>106683</xdr:rowOff>
    </xdr:to>
    <xdr:sp macro="" textlink="">
      <xdr:nvSpPr>
        <xdr:cNvPr id="640" name="フローチャート: 判断 639"/>
        <xdr:cNvSpPr/>
      </xdr:nvSpPr>
      <xdr:spPr>
        <a:xfrm>
          <a:off x="12763500" y="130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123211</xdr:rowOff>
    </xdr:from>
    <xdr:ext cx="534377" cy="259045"/>
    <xdr:sp macro="" textlink="">
      <xdr:nvSpPr>
        <xdr:cNvPr id="641" name="テキスト ボックス 640"/>
        <xdr:cNvSpPr txBox="1"/>
      </xdr:nvSpPr>
      <xdr:spPr>
        <a:xfrm>
          <a:off x="12547111" y="1281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80110</xdr:rowOff>
    </xdr:from>
    <xdr:to>
      <xdr:col>85</xdr:col>
      <xdr:colOff>177800</xdr:colOff>
      <xdr:row>77</xdr:row>
      <xdr:rowOff>10260</xdr:rowOff>
    </xdr:to>
    <xdr:sp macro="" textlink="">
      <xdr:nvSpPr>
        <xdr:cNvPr id="647" name="楕円 646"/>
        <xdr:cNvSpPr/>
      </xdr:nvSpPr>
      <xdr:spPr>
        <a:xfrm>
          <a:off x="16268700" y="1311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58537</xdr:rowOff>
    </xdr:from>
    <xdr:ext cx="534377" cy="259045"/>
    <xdr:sp macro="" textlink="">
      <xdr:nvSpPr>
        <xdr:cNvPr id="648" name="公債費該当値テキスト"/>
        <xdr:cNvSpPr txBox="1"/>
      </xdr:nvSpPr>
      <xdr:spPr>
        <a:xfrm>
          <a:off x="16370300" y="1308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68337</xdr:rowOff>
    </xdr:from>
    <xdr:to>
      <xdr:col>81</xdr:col>
      <xdr:colOff>101600</xdr:colOff>
      <xdr:row>76</xdr:row>
      <xdr:rowOff>169937</xdr:rowOff>
    </xdr:to>
    <xdr:sp macro="" textlink="">
      <xdr:nvSpPr>
        <xdr:cNvPr id="649" name="楕円 648"/>
        <xdr:cNvSpPr/>
      </xdr:nvSpPr>
      <xdr:spPr>
        <a:xfrm>
          <a:off x="15430500" y="1309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161064</xdr:rowOff>
    </xdr:from>
    <xdr:ext cx="534377" cy="259045"/>
    <xdr:sp macro="" textlink="">
      <xdr:nvSpPr>
        <xdr:cNvPr id="650" name="テキスト ボックス 649"/>
        <xdr:cNvSpPr txBox="1"/>
      </xdr:nvSpPr>
      <xdr:spPr>
        <a:xfrm>
          <a:off x="15214111" y="1319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55621</xdr:rowOff>
    </xdr:from>
    <xdr:to>
      <xdr:col>76</xdr:col>
      <xdr:colOff>165100</xdr:colOff>
      <xdr:row>76</xdr:row>
      <xdr:rowOff>157221</xdr:rowOff>
    </xdr:to>
    <xdr:sp macro="" textlink="">
      <xdr:nvSpPr>
        <xdr:cNvPr id="651" name="楕円 650"/>
        <xdr:cNvSpPr/>
      </xdr:nvSpPr>
      <xdr:spPr>
        <a:xfrm>
          <a:off x="14541500" y="1308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148348</xdr:rowOff>
    </xdr:from>
    <xdr:ext cx="534377" cy="259045"/>
    <xdr:sp macro="" textlink="">
      <xdr:nvSpPr>
        <xdr:cNvPr id="652" name="テキスト ボックス 651"/>
        <xdr:cNvSpPr txBox="1"/>
      </xdr:nvSpPr>
      <xdr:spPr>
        <a:xfrm>
          <a:off x="14325111" y="1317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77659</xdr:rowOff>
    </xdr:from>
    <xdr:to>
      <xdr:col>72</xdr:col>
      <xdr:colOff>38100</xdr:colOff>
      <xdr:row>77</xdr:row>
      <xdr:rowOff>7809</xdr:rowOff>
    </xdr:to>
    <xdr:sp macro="" textlink="">
      <xdr:nvSpPr>
        <xdr:cNvPr id="653" name="楕円 652"/>
        <xdr:cNvSpPr/>
      </xdr:nvSpPr>
      <xdr:spPr>
        <a:xfrm>
          <a:off x="13652500" y="1310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170386</xdr:rowOff>
    </xdr:from>
    <xdr:ext cx="534377" cy="259045"/>
    <xdr:sp macro="" textlink="">
      <xdr:nvSpPr>
        <xdr:cNvPr id="654" name="テキスト ボックス 653"/>
        <xdr:cNvSpPr txBox="1"/>
      </xdr:nvSpPr>
      <xdr:spPr>
        <a:xfrm>
          <a:off x="13436111" y="1320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50701</xdr:rowOff>
    </xdr:from>
    <xdr:to>
      <xdr:col>67</xdr:col>
      <xdr:colOff>101600</xdr:colOff>
      <xdr:row>76</xdr:row>
      <xdr:rowOff>152301</xdr:rowOff>
    </xdr:to>
    <xdr:sp macro="" textlink="">
      <xdr:nvSpPr>
        <xdr:cNvPr id="655" name="楕円 654"/>
        <xdr:cNvSpPr/>
      </xdr:nvSpPr>
      <xdr:spPr>
        <a:xfrm>
          <a:off x="12763500" y="1308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143428</xdr:rowOff>
    </xdr:from>
    <xdr:ext cx="534377" cy="259045"/>
    <xdr:sp macro="" textlink="">
      <xdr:nvSpPr>
        <xdr:cNvPr id="656" name="テキスト ボックス 655"/>
        <xdr:cNvSpPr txBox="1"/>
      </xdr:nvSpPr>
      <xdr:spPr>
        <a:xfrm>
          <a:off x="12547111" y="1317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78" name="直線コネクタ 677"/>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79" name="積立金最小値テキスト"/>
        <xdr:cNvSpPr txBox="1"/>
      </xdr:nvSpPr>
      <xdr:spPr>
        <a:xfrm>
          <a:off x="16370300" y="16945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80" name="直線コネクタ 679"/>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99311</xdr:rowOff>
    </xdr:from>
    <xdr:ext cx="599010" cy="259045"/>
    <xdr:sp macro="" textlink="">
      <xdr:nvSpPr>
        <xdr:cNvPr id="681" name="積立金最大値テキスト"/>
        <xdr:cNvSpPr txBox="1"/>
      </xdr:nvSpPr>
      <xdr:spPr>
        <a:xfrm>
          <a:off x="16370300" y="155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2" name="直線コネクタ 681"/>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91987</xdr:rowOff>
    </xdr:from>
    <xdr:to>
      <xdr:col>85</xdr:col>
      <xdr:colOff>127000</xdr:colOff>
      <xdr:row>98</xdr:row>
      <xdr:rowOff>117137</xdr:rowOff>
    </xdr:to>
    <xdr:cxnSp macro="">
      <xdr:nvCxnSpPr>
        <xdr:cNvPr id="683" name="直線コネクタ 682"/>
        <xdr:cNvCxnSpPr/>
      </xdr:nvCxnSpPr>
      <xdr:spPr>
        <a:xfrm>
          <a:off x="15481300" y="16894087"/>
          <a:ext cx="838200" cy="2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36909</xdr:rowOff>
    </xdr:from>
    <xdr:ext cx="534377" cy="259045"/>
    <xdr:sp macro="" textlink="">
      <xdr:nvSpPr>
        <xdr:cNvPr id="684" name="積立金平均値テキスト"/>
        <xdr:cNvSpPr txBox="1"/>
      </xdr:nvSpPr>
      <xdr:spPr>
        <a:xfrm>
          <a:off x="16370300" y="166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5" name="フローチャート: 判断 684"/>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91987</xdr:rowOff>
    </xdr:from>
    <xdr:to>
      <xdr:col>81</xdr:col>
      <xdr:colOff>50800</xdr:colOff>
      <xdr:row>98</xdr:row>
      <xdr:rowOff>100822</xdr:rowOff>
    </xdr:to>
    <xdr:cxnSp macro="">
      <xdr:nvCxnSpPr>
        <xdr:cNvPr id="686" name="直線コネクタ 685"/>
        <xdr:cNvCxnSpPr/>
      </xdr:nvCxnSpPr>
      <xdr:spPr>
        <a:xfrm flipV="1">
          <a:off x="14592300" y="16894087"/>
          <a:ext cx="889000" cy="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7" name="フローチャート: 判断 686"/>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151475</xdr:rowOff>
    </xdr:from>
    <xdr:ext cx="534377" cy="259045"/>
    <xdr:sp macro="" textlink="">
      <xdr:nvSpPr>
        <xdr:cNvPr id="688" name="テキスト ボックス 687"/>
        <xdr:cNvSpPr txBox="1"/>
      </xdr:nvSpPr>
      <xdr:spPr>
        <a:xfrm>
          <a:off x="15214111" y="1661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82317</xdr:rowOff>
    </xdr:from>
    <xdr:to>
      <xdr:col>76</xdr:col>
      <xdr:colOff>114300</xdr:colOff>
      <xdr:row>98</xdr:row>
      <xdr:rowOff>100822</xdr:rowOff>
    </xdr:to>
    <xdr:cxnSp macro="">
      <xdr:nvCxnSpPr>
        <xdr:cNvPr id="689" name="直線コネクタ 688"/>
        <xdr:cNvCxnSpPr/>
      </xdr:nvCxnSpPr>
      <xdr:spPr>
        <a:xfrm>
          <a:off x="13703300" y="16884417"/>
          <a:ext cx="889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90" name="フローチャート: 判断 689"/>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158202</xdr:rowOff>
    </xdr:from>
    <xdr:ext cx="534377" cy="259045"/>
    <xdr:sp macro="" textlink="">
      <xdr:nvSpPr>
        <xdr:cNvPr id="691" name="テキスト ボックス 690"/>
        <xdr:cNvSpPr txBox="1"/>
      </xdr:nvSpPr>
      <xdr:spPr>
        <a:xfrm>
          <a:off x="14325111" y="1661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82317</xdr:rowOff>
    </xdr:from>
    <xdr:to>
      <xdr:col>71</xdr:col>
      <xdr:colOff>177800</xdr:colOff>
      <xdr:row>98</xdr:row>
      <xdr:rowOff>103707</xdr:rowOff>
    </xdr:to>
    <xdr:cxnSp macro="">
      <xdr:nvCxnSpPr>
        <xdr:cNvPr id="692" name="直線コネクタ 691"/>
        <xdr:cNvCxnSpPr/>
      </xdr:nvCxnSpPr>
      <xdr:spPr>
        <a:xfrm flipV="1">
          <a:off x="12814300" y="16884417"/>
          <a:ext cx="889000" cy="2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38663</xdr:rowOff>
    </xdr:from>
    <xdr:to>
      <xdr:col>72</xdr:col>
      <xdr:colOff>38100</xdr:colOff>
      <xdr:row>98</xdr:row>
      <xdr:rowOff>140263</xdr:rowOff>
    </xdr:to>
    <xdr:sp macro="" textlink="">
      <xdr:nvSpPr>
        <xdr:cNvPr id="693" name="フローチャート: 判断 692"/>
        <xdr:cNvSpPr/>
      </xdr:nvSpPr>
      <xdr:spPr>
        <a:xfrm>
          <a:off x="13652500" y="1684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131390</xdr:rowOff>
    </xdr:from>
    <xdr:ext cx="534377" cy="259045"/>
    <xdr:sp macro="" textlink="">
      <xdr:nvSpPr>
        <xdr:cNvPr id="694" name="テキスト ボックス 693"/>
        <xdr:cNvSpPr txBox="1"/>
      </xdr:nvSpPr>
      <xdr:spPr>
        <a:xfrm>
          <a:off x="13436111" y="1693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39063</xdr:rowOff>
    </xdr:from>
    <xdr:to>
      <xdr:col>67</xdr:col>
      <xdr:colOff>101600</xdr:colOff>
      <xdr:row>98</xdr:row>
      <xdr:rowOff>140663</xdr:rowOff>
    </xdr:to>
    <xdr:sp macro="" textlink="">
      <xdr:nvSpPr>
        <xdr:cNvPr id="695" name="フローチャート: 判断 694"/>
        <xdr:cNvSpPr/>
      </xdr:nvSpPr>
      <xdr:spPr>
        <a:xfrm>
          <a:off x="12763500" y="1684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157190</xdr:rowOff>
    </xdr:from>
    <xdr:ext cx="534377" cy="259045"/>
    <xdr:sp macro="" textlink="">
      <xdr:nvSpPr>
        <xdr:cNvPr id="696" name="テキスト ボックス 695"/>
        <xdr:cNvSpPr txBox="1"/>
      </xdr:nvSpPr>
      <xdr:spPr>
        <a:xfrm>
          <a:off x="12547111" y="1661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66337</xdr:rowOff>
    </xdr:from>
    <xdr:to>
      <xdr:col>85</xdr:col>
      <xdr:colOff>177800</xdr:colOff>
      <xdr:row>98</xdr:row>
      <xdr:rowOff>167937</xdr:rowOff>
    </xdr:to>
    <xdr:sp macro="" textlink="">
      <xdr:nvSpPr>
        <xdr:cNvPr id="702" name="楕円 701"/>
        <xdr:cNvSpPr/>
      </xdr:nvSpPr>
      <xdr:spPr>
        <a:xfrm>
          <a:off x="16268700" y="1686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163908</xdr:rowOff>
    </xdr:from>
    <xdr:ext cx="469744" cy="259045"/>
    <xdr:sp macro="" textlink="">
      <xdr:nvSpPr>
        <xdr:cNvPr id="703" name="積立金該当値テキスト"/>
        <xdr:cNvSpPr txBox="1"/>
      </xdr:nvSpPr>
      <xdr:spPr>
        <a:xfrm>
          <a:off x="16370300" y="1679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41187</xdr:rowOff>
    </xdr:from>
    <xdr:to>
      <xdr:col>81</xdr:col>
      <xdr:colOff>101600</xdr:colOff>
      <xdr:row>98</xdr:row>
      <xdr:rowOff>142787</xdr:rowOff>
    </xdr:to>
    <xdr:sp macro="" textlink="">
      <xdr:nvSpPr>
        <xdr:cNvPr id="704" name="楕円 703"/>
        <xdr:cNvSpPr/>
      </xdr:nvSpPr>
      <xdr:spPr>
        <a:xfrm>
          <a:off x="15430500" y="1684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133914</xdr:rowOff>
    </xdr:from>
    <xdr:ext cx="534377" cy="259045"/>
    <xdr:sp macro="" textlink="">
      <xdr:nvSpPr>
        <xdr:cNvPr id="705" name="テキスト ボックス 704"/>
        <xdr:cNvSpPr txBox="1"/>
      </xdr:nvSpPr>
      <xdr:spPr>
        <a:xfrm>
          <a:off x="15214111" y="1693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50022</xdr:rowOff>
    </xdr:from>
    <xdr:to>
      <xdr:col>76</xdr:col>
      <xdr:colOff>165100</xdr:colOff>
      <xdr:row>98</xdr:row>
      <xdr:rowOff>151622</xdr:rowOff>
    </xdr:to>
    <xdr:sp macro="" textlink="">
      <xdr:nvSpPr>
        <xdr:cNvPr id="706" name="楕円 705"/>
        <xdr:cNvSpPr/>
      </xdr:nvSpPr>
      <xdr:spPr>
        <a:xfrm>
          <a:off x="14541500" y="1685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142749</xdr:rowOff>
    </xdr:from>
    <xdr:ext cx="534377" cy="259045"/>
    <xdr:sp macro="" textlink="">
      <xdr:nvSpPr>
        <xdr:cNvPr id="707" name="テキスト ボックス 706"/>
        <xdr:cNvSpPr txBox="1"/>
      </xdr:nvSpPr>
      <xdr:spPr>
        <a:xfrm>
          <a:off x="14325111" y="1694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31517</xdr:rowOff>
    </xdr:from>
    <xdr:to>
      <xdr:col>72</xdr:col>
      <xdr:colOff>38100</xdr:colOff>
      <xdr:row>98</xdr:row>
      <xdr:rowOff>133117</xdr:rowOff>
    </xdr:to>
    <xdr:sp macro="" textlink="">
      <xdr:nvSpPr>
        <xdr:cNvPr id="708" name="楕円 707"/>
        <xdr:cNvSpPr/>
      </xdr:nvSpPr>
      <xdr:spPr>
        <a:xfrm>
          <a:off x="13652500" y="1683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149644</xdr:rowOff>
    </xdr:from>
    <xdr:ext cx="534377" cy="259045"/>
    <xdr:sp macro="" textlink="">
      <xdr:nvSpPr>
        <xdr:cNvPr id="709" name="テキスト ボックス 708"/>
        <xdr:cNvSpPr txBox="1"/>
      </xdr:nvSpPr>
      <xdr:spPr>
        <a:xfrm>
          <a:off x="13436111" y="1660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52907</xdr:rowOff>
    </xdr:from>
    <xdr:to>
      <xdr:col>67</xdr:col>
      <xdr:colOff>101600</xdr:colOff>
      <xdr:row>98</xdr:row>
      <xdr:rowOff>154507</xdr:rowOff>
    </xdr:to>
    <xdr:sp macro="" textlink="">
      <xdr:nvSpPr>
        <xdr:cNvPr id="710" name="楕円 709"/>
        <xdr:cNvSpPr/>
      </xdr:nvSpPr>
      <xdr:spPr>
        <a:xfrm>
          <a:off x="12763500" y="1685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145634</xdr:rowOff>
    </xdr:from>
    <xdr:ext cx="534377" cy="259045"/>
    <xdr:sp macro="" textlink="">
      <xdr:nvSpPr>
        <xdr:cNvPr id="711" name="テキスト ボックス 710"/>
        <xdr:cNvSpPr txBox="1"/>
      </xdr:nvSpPr>
      <xdr:spPr>
        <a:xfrm>
          <a:off x="12547111" y="1694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67158</xdr:rowOff>
    </xdr:from>
    <xdr:to>
      <xdr:col>116</xdr:col>
      <xdr:colOff>62864</xdr:colOff>
      <xdr:row>39</xdr:row>
      <xdr:rowOff>44450</xdr:rowOff>
    </xdr:to>
    <xdr:cxnSp macro="">
      <xdr:nvCxnSpPr>
        <xdr:cNvPr id="735" name="直線コネクタ 734"/>
        <xdr:cNvCxnSpPr/>
      </xdr:nvCxnSpPr>
      <xdr:spPr>
        <a:xfrm flipV="1">
          <a:off x="22159595" y="5382108"/>
          <a:ext cx="1269" cy="134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13835</xdr:rowOff>
    </xdr:from>
    <xdr:ext cx="534377" cy="259045"/>
    <xdr:sp macro="" textlink="">
      <xdr:nvSpPr>
        <xdr:cNvPr id="738" name="投資及び出資金最大値テキスト"/>
        <xdr:cNvSpPr txBox="1"/>
      </xdr:nvSpPr>
      <xdr:spPr>
        <a:xfrm>
          <a:off x="22212300" y="51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67158</xdr:rowOff>
    </xdr:from>
    <xdr:to>
      <xdr:col>116</xdr:col>
      <xdr:colOff>152400</xdr:colOff>
      <xdr:row>31</xdr:row>
      <xdr:rowOff>67158</xdr:rowOff>
    </xdr:to>
    <xdr:cxnSp macro="">
      <xdr:nvCxnSpPr>
        <xdr:cNvPr id="739" name="直線コネクタ 738"/>
        <xdr:cNvCxnSpPr/>
      </xdr:nvCxnSpPr>
      <xdr:spPr>
        <a:xfrm>
          <a:off x="22072600" y="538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97299</xdr:rowOff>
    </xdr:from>
    <xdr:ext cx="469744" cy="259045"/>
    <xdr:sp macro="" textlink="">
      <xdr:nvSpPr>
        <xdr:cNvPr id="741" name="投資及び出資金平均値テキスト"/>
        <xdr:cNvSpPr txBox="1"/>
      </xdr:nvSpPr>
      <xdr:spPr>
        <a:xfrm>
          <a:off x="22212300" y="644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74422</xdr:rowOff>
    </xdr:from>
    <xdr:to>
      <xdr:col>116</xdr:col>
      <xdr:colOff>114300</xdr:colOff>
      <xdr:row>39</xdr:row>
      <xdr:rowOff>4572</xdr:rowOff>
    </xdr:to>
    <xdr:sp macro="" textlink="">
      <xdr:nvSpPr>
        <xdr:cNvPr id="742" name="フローチャート: 判断 741"/>
        <xdr:cNvSpPr/>
      </xdr:nvSpPr>
      <xdr:spPr>
        <a:xfrm>
          <a:off x="22110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39801</xdr:rowOff>
    </xdr:from>
    <xdr:to>
      <xdr:col>111</xdr:col>
      <xdr:colOff>177800</xdr:colOff>
      <xdr:row>39</xdr:row>
      <xdr:rowOff>44450</xdr:rowOff>
    </xdr:to>
    <xdr:cxnSp macro="">
      <xdr:nvCxnSpPr>
        <xdr:cNvPr id="743" name="直線コネクタ 742"/>
        <xdr:cNvCxnSpPr/>
      </xdr:nvCxnSpPr>
      <xdr:spPr>
        <a:xfrm>
          <a:off x="20434300" y="6726351"/>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35103</xdr:rowOff>
    </xdr:from>
    <xdr:to>
      <xdr:col>112</xdr:col>
      <xdr:colOff>38100</xdr:colOff>
      <xdr:row>38</xdr:row>
      <xdr:rowOff>136703</xdr:rowOff>
    </xdr:to>
    <xdr:sp macro="" textlink="">
      <xdr:nvSpPr>
        <xdr:cNvPr id="744" name="フローチャート: 判断 743"/>
        <xdr:cNvSpPr/>
      </xdr:nvSpPr>
      <xdr:spPr>
        <a:xfrm>
          <a:off x="21272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153230</xdr:rowOff>
    </xdr:from>
    <xdr:ext cx="469744" cy="259045"/>
    <xdr:sp macro="" textlink="">
      <xdr:nvSpPr>
        <xdr:cNvPr id="745" name="テキスト ボックス 744"/>
        <xdr:cNvSpPr txBox="1"/>
      </xdr:nvSpPr>
      <xdr:spPr>
        <a:xfrm>
          <a:off x="21088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39801</xdr:rowOff>
    </xdr:from>
    <xdr:to>
      <xdr:col>107</xdr:col>
      <xdr:colOff>50800</xdr:colOff>
      <xdr:row>39</xdr:row>
      <xdr:rowOff>44450</xdr:rowOff>
    </xdr:to>
    <xdr:cxnSp macro="">
      <xdr:nvCxnSpPr>
        <xdr:cNvPr id="746" name="直線コネクタ 745"/>
        <xdr:cNvCxnSpPr/>
      </xdr:nvCxnSpPr>
      <xdr:spPr>
        <a:xfrm flipV="1">
          <a:off x="19545300" y="6726351"/>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98120</xdr:rowOff>
    </xdr:from>
    <xdr:to>
      <xdr:col>107</xdr:col>
      <xdr:colOff>101600</xdr:colOff>
      <xdr:row>39</xdr:row>
      <xdr:rowOff>28270</xdr:rowOff>
    </xdr:to>
    <xdr:sp macro="" textlink="">
      <xdr:nvSpPr>
        <xdr:cNvPr id="747" name="フローチャート: 判断 746"/>
        <xdr:cNvSpPr/>
      </xdr:nvSpPr>
      <xdr:spPr>
        <a:xfrm>
          <a:off x="20383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44797</xdr:rowOff>
    </xdr:from>
    <xdr:ext cx="378565" cy="259045"/>
    <xdr:sp macro="" textlink="">
      <xdr:nvSpPr>
        <xdr:cNvPr id="748" name="テキスト ボックス 747"/>
        <xdr:cNvSpPr txBox="1"/>
      </xdr:nvSpPr>
      <xdr:spPr>
        <a:xfrm>
          <a:off x="20245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140868</xdr:rowOff>
    </xdr:from>
    <xdr:to>
      <xdr:col>102</xdr:col>
      <xdr:colOff>165100</xdr:colOff>
      <xdr:row>39</xdr:row>
      <xdr:rowOff>71018</xdr:rowOff>
    </xdr:to>
    <xdr:sp macro="" textlink="">
      <xdr:nvSpPr>
        <xdr:cNvPr id="750" name="フローチャート: 判断 749"/>
        <xdr:cNvSpPr/>
      </xdr:nvSpPr>
      <xdr:spPr>
        <a:xfrm>
          <a:off x="19494500" y="66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87546</xdr:rowOff>
    </xdr:from>
    <xdr:ext cx="378565" cy="259045"/>
    <xdr:sp macro="" textlink="">
      <xdr:nvSpPr>
        <xdr:cNvPr id="751" name="テキスト ボックス 750"/>
        <xdr:cNvSpPr txBox="1"/>
      </xdr:nvSpPr>
      <xdr:spPr>
        <a:xfrm>
          <a:off x="19356017" y="643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89053</xdr:rowOff>
    </xdr:from>
    <xdr:to>
      <xdr:col>98</xdr:col>
      <xdr:colOff>38100</xdr:colOff>
      <xdr:row>39</xdr:row>
      <xdr:rowOff>19203</xdr:rowOff>
    </xdr:to>
    <xdr:sp macro="" textlink="">
      <xdr:nvSpPr>
        <xdr:cNvPr id="752" name="フローチャート: 判断 751"/>
        <xdr:cNvSpPr/>
      </xdr:nvSpPr>
      <xdr:spPr>
        <a:xfrm>
          <a:off x="18605500" y="660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35729</xdr:rowOff>
    </xdr:from>
    <xdr:ext cx="378565" cy="259045"/>
    <xdr:sp macro="" textlink="">
      <xdr:nvSpPr>
        <xdr:cNvPr id="753" name="テキスト ボックス 752"/>
        <xdr:cNvSpPr txBox="1"/>
      </xdr:nvSpPr>
      <xdr:spPr>
        <a:xfrm>
          <a:off x="18467017" y="637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160451</xdr:rowOff>
    </xdr:from>
    <xdr:to>
      <xdr:col>107</xdr:col>
      <xdr:colOff>101600</xdr:colOff>
      <xdr:row>39</xdr:row>
      <xdr:rowOff>90601</xdr:rowOff>
    </xdr:to>
    <xdr:sp macro="" textlink="">
      <xdr:nvSpPr>
        <xdr:cNvPr id="763" name="楕円 762"/>
        <xdr:cNvSpPr/>
      </xdr:nvSpPr>
      <xdr:spPr>
        <a:xfrm>
          <a:off x="20383500" y="667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81728</xdr:rowOff>
    </xdr:from>
    <xdr:ext cx="313932" cy="259045"/>
    <xdr:sp macro="" textlink="">
      <xdr:nvSpPr>
        <xdr:cNvPr id="764" name="テキスト ボックス 763"/>
        <xdr:cNvSpPr txBox="1"/>
      </xdr:nvSpPr>
      <xdr:spPr>
        <a:xfrm>
          <a:off x="20277333" y="67682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67234</xdr:rowOff>
    </xdr:from>
    <xdr:to>
      <xdr:col>116</xdr:col>
      <xdr:colOff>62864</xdr:colOff>
      <xdr:row>58</xdr:row>
      <xdr:rowOff>139700</xdr:rowOff>
    </xdr:to>
    <xdr:cxnSp macro="">
      <xdr:nvCxnSpPr>
        <xdr:cNvPr id="790" name="直線コネクタ 789"/>
        <xdr:cNvCxnSpPr/>
      </xdr:nvCxnSpPr>
      <xdr:spPr>
        <a:xfrm flipV="1">
          <a:off x="22159595" y="8639734"/>
          <a:ext cx="1269" cy="14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13911</xdr:rowOff>
    </xdr:from>
    <xdr:ext cx="534377" cy="259045"/>
    <xdr:sp macro="" textlink="">
      <xdr:nvSpPr>
        <xdr:cNvPr id="793" name="貸付金最大値テキスト"/>
        <xdr:cNvSpPr txBox="1"/>
      </xdr:nvSpPr>
      <xdr:spPr>
        <a:xfrm>
          <a:off x="22212300" y="8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67234</xdr:rowOff>
    </xdr:from>
    <xdr:to>
      <xdr:col>116</xdr:col>
      <xdr:colOff>152400</xdr:colOff>
      <xdr:row>50</xdr:row>
      <xdr:rowOff>67234</xdr:rowOff>
    </xdr:to>
    <xdr:cxnSp macro="">
      <xdr:nvCxnSpPr>
        <xdr:cNvPr id="794" name="直線コネクタ 793"/>
        <xdr:cNvCxnSpPr/>
      </xdr:nvCxnSpPr>
      <xdr:spPr>
        <a:xfrm>
          <a:off x="22072600" y="863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97958</xdr:rowOff>
    </xdr:from>
    <xdr:to>
      <xdr:col>116</xdr:col>
      <xdr:colOff>63500</xdr:colOff>
      <xdr:row>58</xdr:row>
      <xdr:rowOff>98506</xdr:rowOff>
    </xdr:to>
    <xdr:cxnSp macro="">
      <xdr:nvCxnSpPr>
        <xdr:cNvPr id="795" name="直線コネクタ 794"/>
        <xdr:cNvCxnSpPr/>
      </xdr:nvCxnSpPr>
      <xdr:spPr>
        <a:xfrm>
          <a:off x="21323300" y="10042058"/>
          <a:ext cx="8382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6" name="貸付金平均値テキスト"/>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7" name="フローチャート: 判断 796"/>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97958</xdr:rowOff>
    </xdr:from>
    <xdr:to>
      <xdr:col>111</xdr:col>
      <xdr:colOff>177800</xdr:colOff>
      <xdr:row>58</xdr:row>
      <xdr:rowOff>98049</xdr:rowOff>
    </xdr:to>
    <xdr:cxnSp macro="">
      <xdr:nvCxnSpPr>
        <xdr:cNvPr id="798" name="直線コネクタ 797"/>
        <xdr:cNvCxnSpPr/>
      </xdr:nvCxnSpPr>
      <xdr:spPr>
        <a:xfrm flipV="1">
          <a:off x="20434300" y="10042058"/>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146187</xdr:rowOff>
    </xdr:from>
    <xdr:to>
      <xdr:col>112</xdr:col>
      <xdr:colOff>38100</xdr:colOff>
      <xdr:row>58</xdr:row>
      <xdr:rowOff>76337</xdr:rowOff>
    </xdr:to>
    <xdr:sp macro="" textlink="">
      <xdr:nvSpPr>
        <xdr:cNvPr id="799" name="フローチャート: 判断 798"/>
        <xdr:cNvSpPr/>
      </xdr:nvSpPr>
      <xdr:spPr>
        <a:xfrm>
          <a:off x="21272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92864</xdr:rowOff>
    </xdr:from>
    <xdr:ext cx="469744" cy="259045"/>
    <xdr:sp macro="" textlink="">
      <xdr:nvSpPr>
        <xdr:cNvPr id="800" name="テキスト ボックス 799"/>
        <xdr:cNvSpPr txBox="1"/>
      </xdr:nvSpPr>
      <xdr:spPr>
        <a:xfrm>
          <a:off x="21088428" y="96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96997</xdr:rowOff>
    </xdr:from>
    <xdr:to>
      <xdr:col>107</xdr:col>
      <xdr:colOff>50800</xdr:colOff>
      <xdr:row>58</xdr:row>
      <xdr:rowOff>98049</xdr:rowOff>
    </xdr:to>
    <xdr:cxnSp macro="">
      <xdr:nvCxnSpPr>
        <xdr:cNvPr id="801" name="直線コネクタ 800"/>
        <xdr:cNvCxnSpPr/>
      </xdr:nvCxnSpPr>
      <xdr:spPr>
        <a:xfrm>
          <a:off x="19545300" y="10041097"/>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161000</xdr:rowOff>
    </xdr:from>
    <xdr:to>
      <xdr:col>107</xdr:col>
      <xdr:colOff>101600</xdr:colOff>
      <xdr:row>58</xdr:row>
      <xdr:rowOff>91150</xdr:rowOff>
    </xdr:to>
    <xdr:sp macro="" textlink="">
      <xdr:nvSpPr>
        <xdr:cNvPr id="802" name="フローチャート: 判断 801"/>
        <xdr:cNvSpPr/>
      </xdr:nvSpPr>
      <xdr:spPr>
        <a:xfrm>
          <a:off x="20383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107677</xdr:rowOff>
    </xdr:from>
    <xdr:ext cx="469744" cy="259045"/>
    <xdr:sp macro="" textlink="">
      <xdr:nvSpPr>
        <xdr:cNvPr id="803" name="テキスト ボックス 802"/>
        <xdr:cNvSpPr txBox="1"/>
      </xdr:nvSpPr>
      <xdr:spPr>
        <a:xfrm>
          <a:off x="20199428" y="970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96358</xdr:rowOff>
    </xdr:from>
    <xdr:to>
      <xdr:col>102</xdr:col>
      <xdr:colOff>114300</xdr:colOff>
      <xdr:row>58</xdr:row>
      <xdr:rowOff>96997</xdr:rowOff>
    </xdr:to>
    <xdr:cxnSp macro="">
      <xdr:nvCxnSpPr>
        <xdr:cNvPr id="804" name="直線コネクタ 803"/>
        <xdr:cNvCxnSpPr/>
      </xdr:nvCxnSpPr>
      <xdr:spPr>
        <a:xfrm>
          <a:off x="18656300" y="10040458"/>
          <a:ext cx="889000" cy="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30196</xdr:rowOff>
    </xdr:from>
    <xdr:to>
      <xdr:col>102</xdr:col>
      <xdr:colOff>165100</xdr:colOff>
      <xdr:row>58</xdr:row>
      <xdr:rowOff>131796</xdr:rowOff>
    </xdr:to>
    <xdr:sp macro="" textlink="">
      <xdr:nvSpPr>
        <xdr:cNvPr id="805" name="フローチャート: 判断 804"/>
        <xdr:cNvSpPr/>
      </xdr:nvSpPr>
      <xdr:spPr>
        <a:xfrm>
          <a:off x="19494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148323</xdr:rowOff>
    </xdr:from>
    <xdr:ext cx="469744" cy="259045"/>
    <xdr:sp macro="" textlink="">
      <xdr:nvSpPr>
        <xdr:cNvPr id="806" name="テキスト ボックス 805"/>
        <xdr:cNvSpPr txBox="1"/>
      </xdr:nvSpPr>
      <xdr:spPr>
        <a:xfrm>
          <a:off x="19310428"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8204</xdr:rowOff>
    </xdr:from>
    <xdr:to>
      <xdr:col>98</xdr:col>
      <xdr:colOff>38100</xdr:colOff>
      <xdr:row>58</xdr:row>
      <xdr:rowOff>109804</xdr:rowOff>
    </xdr:to>
    <xdr:sp macro="" textlink="">
      <xdr:nvSpPr>
        <xdr:cNvPr id="807" name="フローチャート: 判断 806"/>
        <xdr:cNvSpPr/>
      </xdr:nvSpPr>
      <xdr:spPr>
        <a:xfrm>
          <a:off x="18605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126331</xdr:rowOff>
    </xdr:from>
    <xdr:ext cx="469744" cy="259045"/>
    <xdr:sp macro="" textlink="">
      <xdr:nvSpPr>
        <xdr:cNvPr id="808" name="テキスト ボックス 807"/>
        <xdr:cNvSpPr txBox="1"/>
      </xdr:nvSpPr>
      <xdr:spPr>
        <a:xfrm>
          <a:off x="18421428"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47706</xdr:rowOff>
    </xdr:from>
    <xdr:to>
      <xdr:col>116</xdr:col>
      <xdr:colOff>114300</xdr:colOff>
      <xdr:row>58</xdr:row>
      <xdr:rowOff>149306</xdr:rowOff>
    </xdr:to>
    <xdr:sp macro="" textlink="">
      <xdr:nvSpPr>
        <xdr:cNvPr id="814" name="楕円 813"/>
        <xdr:cNvSpPr/>
      </xdr:nvSpPr>
      <xdr:spPr>
        <a:xfrm>
          <a:off x="22110700" y="999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136227</xdr:rowOff>
    </xdr:from>
    <xdr:ext cx="378565" cy="259045"/>
    <xdr:sp macro="" textlink="">
      <xdr:nvSpPr>
        <xdr:cNvPr id="815" name="貸付金該当値テキスト"/>
        <xdr:cNvSpPr txBox="1"/>
      </xdr:nvSpPr>
      <xdr:spPr>
        <a:xfrm>
          <a:off x="22212300" y="9908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47158</xdr:rowOff>
    </xdr:from>
    <xdr:to>
      <xdr:col>112</xdr:col>
      <xdr:colOff>38100</xdr:colOff>
      <xdr:row>58</xdr:row>
      <xdr:rowOff>148758</xdr:rowOff>
    </xdr:to>
    <xdr:sp macro="" textlink="">
      <xdr:nvSpPr>
        <xdr:cNvPr id="816" name="楕円 815"/>
        <xdr:cNvSpPr/>
      </xdr:nvSpPr>
      <xdr:spPr>
        <a:xfrm>
          <a:off x="21272500" y="999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139885</xdr:rowOff>
    </xdr:from>
    <xdr:ext cx="378565" cy="259045"/>
    <xdr:sp macro="" textlink="">
      <xdr:nvSpPr>
        <xdr:cNvPr id="817" name="テキスト ボックス 816"/>
        <xdr:cNvSpPr txBox="1"/>
      </xdr:nvSpPr>
      <xdr:spPr>
        <a:xfrm>
          <a:off x="21134017" y="10083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47249</xdr:rowOff>
    </xdr:from>
    <xdr:to>
      <xdr:col>107</xdr:col>
      <xdr:colOff>101600</xdr:colOff>
      <xdr:row>58</xdr:row>
      <xdr:rowOff>148849</xdr:rowOff>
    </xdr:to>
    <xdr:sp macro="" textlink="">
      <xdr:nvSpPr>
        <xdr:cNvPr id="818" name="楕円 817"/>
        <xdr:cNvSpPr/>
      </xdr:nvSpPr>
      <xdr:spPr>
        <a:xfrm>
          <a:off x="20383500" y="999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139976</xdr:rowOff>
    </xdr:from>
    <xdr:ext cx="378565" cy="259045"/>
    <xdr:sp macro="" textlink="">
      <xdr:nvSpPr>
        <xdr:cNvPr id="819" name="テキスト ボックス 818"/>
        <xdr:cNvSpPr txBox="1"/>
      </xdr:nvSpPr>
      <xdr:spPr>
        <a:xfrm>
          <a:off x="20245017" y="10084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46197</xdr:rowOff>
    </xdr:from>
    <xdr:to>
      <xdr:col>102</xdr:col>
      <xdr:colOff>165100</xdr:colOff>
      <xdr:row>58</xdr:row>
      <xdr:rowOff>147797</xdr:rowOff>
    </xdr:to>
    <xdr:sp macro="" textlink="">
      <xdr:nvSpPr>
        <xdr:cNvPr id="820" name="楕円 819"/>
        <xdr:cNvSpPr/>
      </xdr:nvSpPr>
      <xdr:spPr>
        <a:xfrm>
          <a:off x="19494500" y="999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138924</xdr:rowOff>
    </xdr:from>
    <xdr:ext cx="378565" cy="259045"/>
    <xdr:sp macro="" textlink="">
      <xdr:nvSpPr>
        <xdr:cNvPr id="821" name="テキスト ボックス 820"/>
        <xdr:cNvSpPr txBox="1"/>
      </xdr:nvSpPr>
      <xdr:spPr>
        <a:xfrm>
          <a:off x="19356017" y="10083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45558</xdr:rowOff>
    </xdr:from>
    <xdr:to>
      <xdr:col>98</xdr:col>
      <xdr:colOff>38100</xdr:colOff>
      <xdr:row>58</xdr:row>
      <xdr:rowOff>147158</xdr:rowOff>
    </xdr:to>
    <xdr:sp macro="" textlink="">
      <xdr:nvSpPr>
        <xdr:cNvPr id="822" name="楕円 821"/>
        <xdr:cNvSpPr/>
      </xdr:nvSpPr>
      <xdr:spPr>
        <a:xfrm>
          <a:off x="18605500" y="998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138285</xdr:rowOff>
    </xdr:from>
    <xdr:ext cx="378565" cy="259045"/>
    <xdr:sp macro="" textlink="">
      <xdr:nvSpPr>
        <xdr:cNvPr id="823" name="テキスト ボックス 822"/>
        <xdr:cNvSpPr txBox="1"/>
      </xdr:nvSpPr>
      <xdr:spPr>
        <a:xfrm>
          <a:off x="18467017" y="10082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126956</xdr:rowOff>
    </xdr:from>
    <xdr:to>
      <xdr:col>116</xdr:col>
      <xdr:colOff>62864</xdr:colOff>
      <xdr:row>78</xdr:row>
      <xdr:rowOff>11531</xdr:rowOff>
    </xdr:to>
    <xdr:cxnSp macro="">
      <xdr:nvCxnSpPr>
        <xdr:cNvPr id="848" name="直線コネクタ 847"/>
        <xdr:cNvCxnSpPr/>
      </xdr:nvCxnSpPr>
      <xdr:spPr>
        <a:xfrm flipV="1">
          <a:off x="22159595" y="11957006"/>
          <a:ext cx="1269" cy="142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15358</xdr:rowOff>
    </xdr:from>
    <xdr:ext cx="534377" cy="259045"/>
    <xdr:sp macro="" textlink="">
      <xdr:nvSpPr>
        <xdr:cNvPr id="849" name="繰出金最小値テキスト"/>
        <xdr:cNvSpPr txBox="1"/>
      </xdr:nvSpPr>
      <xdr:spPr>
        <a:xfrm>
          <a:off x="22212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11531</xdr:rowOff>
    </xdr:from>
    <xdr:to>
      <xdr:col>116</xdr:col>
      <xdr:colOff>152400</xdr:colOff>
      <xdr:row>78</xdr:row>
      <xdr:rowOff>11531</xdr:rowOff>
    </xdr:to>
    <xdr:cxnSp macro="">
      <xdr:nvCxnSpPr>
        <xdr:cNvPr id="850" name="直線コネクタ 849"/>
        <xdr:cNvCxnSpPr/>
      </xdr:nvCxnSpPr>
      <xdr:spPr>
        <a:xfrm>
          <a:off x="22072600" y="1338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73633</xdr:rowOff>
    </xdr:from>
    <xdr:ext cx="599010" cy="259045"/>
    <xdr:sp macro="" textlink="">
      <xdr:nvSpPr>
        <xdr:cNvPr id="851" name="繰出金最大値テキスト"/>
        <xdr:cNvSpPr txBox="1"/>
      </xdr:nvSpPr>
      <xdr:spPr>
        <a:xfrm>
          <a:off x="22212300" y="117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126956</xdr:rowOff>
    </xdr:from>
    <xdr:to>
      <xdr:col>116</xdr:col>
      <xdr:colOff>152400</xdr:colOff>
      <xdr:row>69</xdr:row>
      <xdr:rowOff>126956</xdr:rowOff>
    </xdr:to>
    <xdr:cxnSp macro="">
      <xdr:nvCxnSpPr>
        <xdr:cNvPr id="852" name="直線コネクタ 851"/>
        <xdr:cNvCxnSpPr/>
      </xdr:nvCxnSpPr>
      <xdr:spPr>
        <a:xfrm>
          <a:off x="22072600" y="1195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29763</xdr:rowOff>
    </xdr:from>
    <xdr:to>
      <xdr:col>116</xdr:col>
      <xdr:colOff>63500</xdr:colOff>
      <xdr:row>76</xdr:row>
      <xdr:rowOff>33877</xdr:rowOff>
    </xdr:to>
    <xdr:cxnSp macro="">
      <xdr:nvCxnSpPr>
        <xdr:cNvPr id="853" name="直線コネクタ 852"/>
        <xdr:cNvCxnSpPr/>
      </xdr:nvCxnSpPr>
      <xdr:spPr>
        <a:xfrm>
          <a:off x="21323300" y="13059963"/>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154068</xdr:rowOff>
    </xdr:from>
    <xdr:ext cx="534377" cy="259045"/>
    <xdr:sp macro="" textlink="">
      <xdr:nvSpPr>
        <xdr:cNvPr id="854" name="繰出金平均値テキスト"/>
        <xdr:cNvSpPr txBox="1"/>
      </xdr:nvSpPr>
      <xdr:spPr>
        <a:xfrm>
          <a:off x="22212300" y="1266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131191</xdr:rowOff>
    </xdr:from>
    <xdr:to>
      <xdr:col>116</xdr:col>
      <xdr:colOff>114300</xdr:colOff>
      <xdr:row>75</xdr:row>
      <xdr:rowOff>61341</xdr:rowOff>
    </xdr:to>
    <xdr:sp macro="" textlink="">
      <xdr:nvSpPr>
        <xdr:cNvPr id="855" name="フローチャート: 判断 854"/>
        <xdr:cNvSpPr/>
      </xdr:nvSpPr>
      <xdr:spPr>
        <a:xfrm>
          <a:off x="221107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29763</xdr:rowOff>
    </xdr:from>
    <xdr:to>
      <xdr:col>111</xdr:col>
      <xdr:colOff>177800</xdr:colOff>
      <xdr:row>76</xdr:row>
      <xdr:rowOff>49194</xdr:rowOff>
    </xdr:to>
    <xdr:cxnSp macro="">
      <xdr:nvCxnSpPr>
        <xdr:cNvPr id="856" name="直線コネクタ 855"/>
        <xdr:cNvCxnSpPr/>
      </xdr:nvCxnSpPr>
      <xdr:spPr>
        <a:xfrm flipV="1">
          <a:off x="20434300" y="13059963"/>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124447</xdr:rowOff>
    </xdr:from>
    <xdr:to>
      <xdr:col>112</xdr:col>
      <xdr:colOff>38100</xdr:colOff>
      <xdr:row>75</xdr:row>
      <xdr:rowOff>54597</xdr:rowOff>
    </xdr:to>
    <xdr:sp macro="" textlink="">
      <xdr:nvSpPr>
        <xdr:cNvPr id="857" name="フローチャート: 判断 856"/>
        <xdr:cNvSpPr/>
      </xdr:nvSpPr>
      <xdr:spPr>
        <a:xfrm>
          <a:off x="21272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71124</xdr:rowOff>
    </xdr:from>
    <xdr:ext cx="534377" cy="259045"/>
    <xdr:sp macro="" textlink="">
      <xdr:nvSpPr>
        <xdr:cNvPr id="858" name="テキスト ボックス 857"/>
        <xdr:cNvSpPr txBox="1"/>
      </xdr:nvSpPr>
      <xdr:spPr>
        <a:xfrm>
          <a:off x="21056111" y="1258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101429</xdr:rowOff>
    </xdr:from>
    <xdr:to>
      <xdr:col>107</xdr:col>
      <xdr:colOff>50800</xdr:colOff>
      <xdr:row>76</xdr:row>
      <xdr:rowOff>49194</xdr:rowOff>
    </xdr:to>
    <xdr:cxnSp macro="">
      <xdr:nvCxnSpPr>
        <xdr:cNvPr id="859" name="直線コネクタ 858"/>
        <xdr:cNvCxnSpPr/>
      </xdr:nvCxnSpPr>
      <xdr:spPr>
        <a:xfrm>
          <a:off x="19545300" y="12960179"/>
          <a:ext cx="889000" cy="11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124047</xdr:rowOff>
    </xdr:from>
    <xdr:to>
      <xdr:col>107</xdr:col>
      <xdr:colOff>101600</xdr:colOff>
      <xdr:row>75</xdr:row>
      <xdr:rowOff>54197</xdr:rowOff>
    </xdr:to>
    <xdr:sp macro="" textlink="">
      <xdr:nvSpPr>
        <xdr:cNvPr id="860" name="フローチャート: 判断 859"/>
        <xdr:cNvSpPr/>
      </xdr:nvSpPr>
      <xdr:spPr>
        <a:xfrm>
          <a:off x="20383500" y="128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70724</xdr:rowOff>
    </xdr:from>
    <xdr:ext cx="534377" cy="259045"/>
    <xdr:sp macro="" textlink="">
      <xdr:nvSpPr>
        <xdr:cNvPr id="861" name="テキスト ボックス 860"/>
        <xdr:cNvSpPr txBox="1"/>
      </xdr:nvSpPr>
      <xdr:spPr>
        <a:xfrm>
          <a:off x="20167111" y="125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18066</xdr:rowOff>
    </xdr:from>
    <xdr:to>
      <xdr:col>102</xdr:col>
      <xdr:colOff>114300</xdr:colOff>
      <xdr:row>75</xdr:row>
      <xdr:rowOff>101429</xdr:rowOff>
    </xdr:to>
    <xdr:cxnSp macro="">
      <xdr:nvCxnSpPr>
        <xdr:cNvPr id="862" name="直線コネクタ 861"/>
        <xdr:cNvCxnSpPr/>
      </xdr:nvCxnSpPr>
      <xdr:spPr>
        <a:xfrm>
          <a:off x="18656300" y="12876816"/>
          <a:ext cx="889000" cy="8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134810</xdr:rowOff>
    </xdr:from>
    <xdr:to>
      <xdr:col>102</xdr:col>
      <xdr:colOff>165100</xdr:colOff>
      <xdr:row>75</xdr:row>
      <xdr:rowOff>64960</xdr:rowOff>
    </xdr:to>
    <xdr:sp macro="" textlink="">
      <xdr:nvSpPr>
        <xdr:cNvPr id="863" name="フローチャート: 判断 862"/>
        <xdr:cNvSpPr/>
      </xdr:nvSpPr>
      <xdr:spPr>
        <a:xfrm>
          <a:off x="19494500" y="128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81487</xdr:rowOff>
    </xdr:from>
    <xdr:ext cx="534377" cy="259045"/>
    <xdr:sp macro="" textlink="">
      <xdr:nvSpPr>
        <xdr:cNvPr id="864" name="テキスト ボックス 863"/>
        <xdr:cNvSpPr txBox="1"/>
      </xdr:nvSpPr>
      <xdr:spPr>
        <a:xfrm>
          <a:off x="19278111" y="125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65" name="フローチャート: 判断 864"/>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67118</xdr:rowOff>
    </xdr:from>
    <xdr:ext cx="534377" cy="259045"/>
    <xdr:sp macro="" textlink="">
      <xdr:nvSpPr>
        <xdr:cNvPr id="866" name="テキスト ボックス 865"/>
        <xdr:cNvSpPr txBox="1"/>
      </xdr:nvSpPr>
      <xdr:spPr>
        <a:xfrm>
          <a:off x="18389111" y="129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154527</xdr:rowOff>
    </xdr:from>
    <xdr:to>
      <xdr:col>116</xdr:col>
      <xdr:colOff>114300</xdr:colOff>
      <xdr:row>76</xdr:row>
      <xdr:rowOff>84677</xdr:rowOff>
    </xdr:to>
    <xdr:sp macro="" textlink="">
      <xdr:nvSpPr>
        <xdr:cNvPr id="872" name="楕円 871"/>
        <xdr:cNvSpPr/>
      </xdr:nvSpPr>
      <xdr:spPr>
        <a:xfrm>
          <a:off x="22110700" y="1301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132954</xdr:rowOff>
    </xdr:from>
    <xdr:ext cx="534377" cy="259045"/>
    <xdr:sp macro="" textlink="">
      <xdr:nvSpPr>
        <xdr:cNvPr id="873" name="繰出金該当値テキスト"/>
        <xdr:cNvSpPr txBox="1"/>
      </xdr:nvSpPr>
      <xdr:spPr>
        <a:xfrm>
          <a:off x="22212300" y="1299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150413</xdr:rowOff>
    </xdr:from>
    <xdr:to>
      <xdr:col>112</xdr:col>
      <xdr:colOff>38100</xdr:colOff>
      <xdr:row>76</xdr:row>
      <xdr:rowOff>80563</xdr:rowOff>
    </xdr:to>
    <xdr:sp macro="" textlink="">
      <xdr:nvSpPr>
        <xdr:cNvPr id="874" name="楕円 873"/>
        <xdr:cNvSpPr/>
      </xdr:nvSpPr>
      <xdr:spPr>
        <a:xfrm>
          <a:off x="21272500" y="1300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71690</xdr:rowOff>
    </xdr:from>
    <xdr:ext cx="534377" cy="259045"/>
    <xdr:sp macro="" textlink="">
      <xdr:nvSpPr>
        <xdr:cNvPr id="875" name="テキスト ボックス 874"/>
        <xdr:cNvSpPr txBox="1"/>
      </xdr:nvSpPr>
      <xdr:spPr>
        <a:xfrm>
          <a:off x="21056111" y="1310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169844</xdr:rowOff>
    </xdr:from>
    <xdr:to>
      <xdr:col>107</xdr:col>
      <xdr:colOff>101600</xdr:colOff>
      <xdr:row>76</xdr:row>
      <xdr:rowOff>99994</xdr:rowOff>
    </xdr:to>
    <xdr:sp macro="" textlink="">
      <xdr:nvSpPr>
        <xdr:cNvPr id="876" name="楕円 875"/>
        <xdr:cNvSpPr/>
      </xdr:nvSpPr>
      <xdr:spPr>
        <a:xfrm>
          <a:off x="20383500" y="1302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91121</xdr:rowOff>
    </xdr:from>
    <xdr:ext cx="534377" cy="259045"/>
    <xdr:sp macro="" textlink="">
      <xdr:nvSpPr>
        <xdr:cNvPr id="877" name="テキスト ボックス 876"/>
        <xdr:cNvSpPr txBox="1"/>
      </xdr:nvSpPr>
      <xdr:spPr>
        <a:xfrm>
          <a:off x="20167111" y="1312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50629</xdr:rowOff>
    </xdr:from>
    <xdr:to>
      <xdr:col>102</xdr:col>
      <xdr:colOff>165100</xdr:colOff>
      <xdr:row>75</xdr:row>
      <xdr:rowOff>152229</xdr:rowOff>
    </xdr:to>
    <xdr:sp macro="" textlink="">
      <xdr:nvSpPr>
        <xdr:cNvPr id="878" name="楕円 877"/>
        <xdr:cNvSpPr/>
      </xdr:nvSpPr>
      <xdr:spPr>
        <a:xfrm>
          <a:off x="19494500" y="1290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143355</xdr:rowOff>
    </xdr:from>
    <xdr:ext cx="534377" cy="259045"/>
    <xdr:sp macro="" textlink="">
      <xdr:nvSpPr>
        <xdr:cNvPr id="879" name="テキスト ボックス 878"/>
        <xdr:cNvSpPr txBox="1"/>
      </xdr:nvSpPr>
      <xdr:spPr>
        <a:xfrm>
          <a:off x="19278111" y="1300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138716</xdr:rowOff>
    </xdr:from>
    <xdr:to>
      <xdr:col>98</xdr:col>
      <xdr:colOff>38100</xdr:colOff>
      <xdr:row>75</xdr:row>
      <xdr:rowOff>68866</xdr:rowOff>
    </xdr:to>
    <xdr:sp macro="" textlink="">
      <xdr:nvSpPr>
        <xdr:cNvPr id="880" name="楕円 879"/>
        <xdr:cNvSpPr/>
      </xdr:nvSpPr>
      <xdr:spPr>
        <a:xfrm>
          <a:off x="18605500" y="1282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85393</xdr:rowOff>
    </xdr:from>
    <xdr:ext cx="534377" cy="259045"/>
    <xdr:sp macro="" textlink="">
      <xdr:nvSpPr>
        <xdr:cNvPr id="881" name="テキスト ボックス 880"/>
        <xdr:cNvSpPr txBox="1"/>
      </xdr:nvSpPr>
      <xdr:spPr>
        <a:xfrm>
          <a:off x="18389111" y="1260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維持補修費に係る数値について、類似団体平均を大きく上回り、</a:t>
          </a:r>
          <a:r>
            <a:rPr lang="ja-JP" altLang="en-US" sz="1100" b="0" i="0" baseline="0">
              <a:solidFill>
                <a:sysClr val="windowText" lastClr="000000"/>
              </a:solidFill>
              <a:effectLst/>
              <a:latin typeface="+mn-lt"/>
              <a:ea typeface="+mn-ea"/>
              <a:cs typeface="+mn-cs"/>
            </a:rPr>
            <a:t>今年度も</a:t>
          </a:r>
          <a:r>
            <a:rPr lang="ja-JP" altLang="ja-JP" sz="1100" b="0" i="0" baseline="0">
              <a:solidFill>
                <a:sysClr val="windowText" lastClr="000000"/>
              </a:solidFill>
              <a:effectLst/>
              <a:latin typeface="+mn-lt"/>
              <a:ea typeface="+mn-ea"/>
              <a:cs typeface="+mn-cs"/>
            </a:rPr>
            <a:t>類似団体内順位２位となっている。北海道内でも有数の豪雪地帯であ</a:t>
          </a:r>
          <a:r>
            <a:rPr lang="ja-JP" altLang="en-US" sz="1100" b="0" i="0" baseline="0">
              <a:solidFill>
                <a:sysClr val="windowText" lastClr="000000"/>
              </a:solidFill>
              <a:effectLst/>
              <a:latin typeface="+mn-lt"/>
              <a:ea typeface="+mn-ea"/>
              <a:cs typeface="+mn-cs"/>
            </a:rPr>
            <a:t>り、</a:t>
          </a:r>
          <a:r>
            <a:rPr lang="ja-JP" altLang="ja-JP" sz="1100" b="0" i="0" baseline="0">
              <a:solidFill>
                <a:sysClr val="windowText" lastClr="000000"/>
              </a:solidFill>
              <a:effectLst/>
              <a:latin typeface="+mn-lt"/>
              <a:ea typeface="+mn-ea"/>
              <a:cs typeface="+mn-cs"/>
            </a:rPr>
            <a:t>除排雪経費が</a:t>
          </a:r>
          <a:r>
            <a:rPr lang="ja-JP" altLang="en-US" sz="1100" b="0" i="0" baseline="0">
              <a:solidFill>
                <a:sysClr val="windowText" lastClr="000000"/>
              </a:solidFill>
              <a:effectLst/>
              <a:latin typeface="+mn-lt"/>
              <a:ea typeface="+mn-ea"/>
              <a:cs typeface="+mn-cs"/>
            </a:rPr>
            <a:t>毎年</a:t>
          </a:r>
          <a:r>
            <a:rPr lang="ja-JP" altLang="ja-JP" sz="1100" b="0" i="0" baseline="0">
              <a:solidFill>
                <a:sysClr val="windowText" lastClr="000000"/>
              </a:solidFill>
              <a:effectLst/>
              <a:latin typeface="+mn-lt"/>
              <a:ea typeface="+mn-ea"/>
              <a:cs typeface="+mn-cs"/>
            </a:rPr>
            <a:t>多額</a:t>
          </a:r>
          <a:r>
            <a:rPr lang="ja-JP" altLang="en-US" sz="1100" b="0" i="0" baseline="0">
              <a:solidFill>
                <a:sysClr val="windowText" lastClr="000000"/>
              </a:solidFill>
              <a:effectLst/>
              <a:latin typeface="+mn-lt"/>
              <a:ea typeface="+mn-ea"/>
              <a:cs typeface="+mn-cs"/>
            </a:rPr>
            <a:t>の支出を要する</a:t>
          </a:r>
          <a:r>
            <a:rPr lang="ja-JP" altLang="ja-JP" sz="1100" b="0" i="0" baseline="0">
              <a:solidFill>
                <a:sysClr val="windowText" lastClr="000000"/>
              </a:solidFill>
              <a:effectLst/>
              <a:latin typeface="+mn-lt"/>
              <a:ea typeface="+mn-ea"/>
              <a:cs typeface="+mn-cs"/>
            </a:rPr>
            <a:t>事が大きな要因の一つである。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物件費に係る数値について、燃料費、光熱水費等の需用費</a:t>
          </a:r>
          <a:r>
            <a:rPr lang="ja-JP" altLang="en-US" sz="1100" b="0" i="0" baseline="0">
              <a:solidFill>
                <a:sysClr val="windowText" lastClr="000000"/>
              </a:solidFill>
              <a:effectLst/>
              <a:latin typeface="+mn-lt"/>
              <a:ea typeface="+mn-ea"/>
              <a:cs typeface="+mn-cs"/>
            </a:rPr>
            <a:t>は当初予算より厳しく査定を行うなど、</a:t>
          </a:r>
          <a:r>
            <a:rPr lang="ja-JP" altLang="ja-JP" sz="1100" b="0" i="0" baseline="0">
              <a:solidFill>
                <a:sysClr val="windowText" lastClr="000000"/>
              </a:solidFill>
              <a:effectLst/>
              <a:latin typeface="+mn-lt"/>
              <a:ea typeface="+mn-ea"/>
              <a:cs typeface="+mn-cs"/>
            </a:rPr>
            <a:t>経費削減努力を続けているものの、施設の維持管理に係る経費が増加傾向にある事から類似団体平均を上回り続けている。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普通建設事業費については、</a:t>
          </a:r>
          <a:r>
            <a:rPr lang="ja-JP" altLang="en-US" sz="1100" b="0" i="0" baseline="0">
              <a:solidFill>
                <a:sysClr val="windowText" lastClr="000000"/>
              </a:solidFill>
              <a:effectLst/>
              <a:latin typeface="+mn-lt"/>
              <a:ea typeface="+mn-ea"/>
              <a:cs typeface="+mn-cs"/>
            </a:rPr>
            <a:t>新庁舎建替事業に係る実施設計を行ったほか、北海道新幹線ルートに支障物件となる町道西３丁目南通・第１倶登山橋整備事業の実施設計も取り進めた。しかしながら前年度において大型事業の統合保育所整備事業が終了となったため、</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結果として</a:t>
          </a:r>
          <a:r>
            <a:rPr lang="ja-JP" altLang="ja-JP" sz="1100" b="0" i="0" baseline="0">
              <a:solidFill>
                <a:sysClr val="windowText" lastClr="000000"/>
              </a:solidFill>
              <a:effectLst/>
              <a:latin typeface="+mn-lt"/>
              <a:ea typeface="+mn-ea"/>
              <a:cs typeface="+mn-cs"/>
            </a:rPr>
            <a:t>類似団体平均を</a:t>
          </a:r>
          <a:r>
            <a:rPr lang="ja-JP" altLang="en-US" sz="1100" b="0" i="0" baseline="0">
              <a:solidFill>
                <a:sysClr val="windowText" lastClr="000000"/>
              </a:solidFill>
              <a:effectLst/>
              <a:latin typeface="+mn-lt"/>
              <a:ea typeface="+mn-ea"/>
              <a:cs typeface="+mn-cs"/>
            </a:rPr>
            <a:t>下回り、決算額も大きく減少する結果となった。</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北海道倶知安町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16,642
14,665
261.34
8,098,742
7,828,071
256,871
4,943,023
8,600,062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168765</xdr:rowOff>
    </xdr:from>
    <xdr:to>
      <xdr:col>24</xdr:col>
      <xdr:colOff>62865</xdr:colOff>
      <xdr:row>38</xdr:row>
      <xdr:rowOff>131535</xdr:rowOff>
    </xdr:to>
    <xdr:cxnSp macro="">
      <xdr:nvCxnSpPr>
        <xdr:cNvPr id="58" name="直線コネクタ 57"/>
        <xdr:cNvCxnSpPr/>
      </xdr:nvCxnSpPr>
      <xdr:spPr>
        <a:xfrm flipV="1">
          <a:off x="4633595" y="5140815"/>
          <a:ext cx="1270" cy="150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469744" cy="259045"/>
    <xdr:sp macro="" textlink="">
      <xdr:nvSpPr>
        <xdr:cNvPr id="59" name="議会費最小値テキスト"/>
        <xdr:cNvSpPr txBox="1"/>
      </xdr:nvSpPr>
      <xdr:spPr>
        <a:xfrm>
          <a:off x="4686300" y="66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131535</xdr:rowOff>
    </xdr:from>
    <xdr:to>
      <xdr:col>24</xdr:col>
      <xdr:colOff>152400</xdr:colOff>
      <xdr:row>38</xdr:row>
      <xdr:rowOff>131535</xdr:rowOff>
    </xdr:to>
    <xdr:cxnSp macro="">
      <xdr:nvCxnSpPr>
        <xdr:cNvPr id="60" name="直線コネクタ 59"/>
        <xdr:cNvCxnSpPr/>
      </xdr:nvCxnSpPr>
      <xdr:spPr>
        <a:xfrm>
          <a:off x="4546600" y="66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115442</xdr:rowOff>
    </xdr:from>
    <xdr:ext cx="469744" cy="259045"/>
    <xdr:sp macro="" textlink="">
      <xdr:nvSpPr>
        <xdr:cNvPr id="61" name="議会費最大値テキスト"/>
        <xdr:cNvSpPr txBox="1"/>
      </xdr:nvSpPr>
      <xdr:spPr>
        <a:xfrm>
          <a:off x="4686300" y="49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168765</xdr:rowOff>
    </xdr:from>
    <xdr:to>
      <xdr:col>24</xdr:col>
      <xdr:colOff>152400</xdr:colOff>
      <xdr:row>29</xdr:row>
      <xdr:rowOff>168765</xdr:rowOff>
    </xdr:to>
    <xdr:cxnSp macro="">
      <xdr:nvCxnSpPr>
        <xdr:cNvPr id="62" name="直線コネクタ 61"/>
        <xdr:cNvCxnSpPr/>
      </xdr:nvCxnSpPr>
      <xdr:spPr>
        <a:xfrm>
          <a:off x="4546600" y="51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35524</xdr:rowOff>
    </xdr:from>
    <xdr:to>
      <xdr:col>24</xdr:col>
      <xdr:colOff>63500</xdr:colOff>
      <xdr:row>34</xdr:row>
      <xdr:rowOff>54465</xdr:rowOff>
    </xdr:to>
    <xdr:cxnSp macro="">
      <xdr:nvCxnSpPr>
        <xdr:cNvPr id="63" name="直線コネクタ 62"/>
        <xdr:cNvCxnSpPr/>
      </xdr:nvCxnSpPr>
      <xdr:spPr>
        <a:xfrm flipV="1">
          <a:off x="3797300" y="5864824"/>
          <a:ext cx="8382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1686</xdr:rowOff>
    </xdr:from>
    <xdr:ext cx="469744" cy="259045"/>
    <xdr:sp macro="" textlink="">
      <xdr:nvSpPr>
        <xdr:cNvPr id="64" name="議会費平均値テキスト"/>
        <xdr:cNvSpPr txBox="1"/>
      </xdr:nvSpPr>
      <xdr:spPr>
        <a:xfrm>
          <a:off x="4686300" y="5830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23259</xdr:rowOff>
    </xdr:from>
    <xdr:to>
      <xdr:col>24</xdr:col>
      <xdr:colOff>114300</xdr:colOff>
      <xdr:row>34</xdr:row>
      <xdr:rowOff>124859</xdr:rowOff>
    </xdr:to>
    <xdr:sp macro="" textlink="">
      <xdr:nvSpPr>
        <xdr:cNvPr id="65" name="フローチャート: 判断 64"/>
        <xdr:cNvSpPr/>
      </xdr:nvSpPr>
      <xdr:spPr>
        <a:xfrm>
          <a:off x="45847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54465</xdr:rowOff>
    </xdr:from>
    <xdr:to>
      <xdr:col>19</xdr:col>
      <xdr:colOff>177800</xdr:colOff>
      <xdr:row>35</xdr:row>
      <xdr:rowOff>1887</xdr:rowOff>
    </xdr:to>
    <xdr:cxnSp macro="">
      <xdr:nvCxnSpPr>
        <xdr:cNvPr id="66" name="直線コネクタ 65"/>
        <xdr:cNvCxnSpPr/>
      </xdr:nvCxnSpPr>
      <xdr:spPr>
        <a:xfrm flipV="1">
          <a:off x="2908300" y="5883765"/>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4971</xdr:rowOff>
    </xdr:from>
    <xdr:to>
      <xdr:col>20</xdr:col>
      <xdr:colOff>38100</xdr:colOff>
      <xdr:row>34</xdr:row>
      <xdr:rowOff>106571</xdr:rowOff>
    </xdr:to>
    <xdr:sp macro="" textlink="">
      <xdr:nvSpPr>
        <xdr:cNvPr id="67" name="フローチャート: 判断 66"/>
        <xdr:cNvSpPr/>
      </xdr:nvSpPr>
      <xdr:spPr>
        <a:xfrm>
          <a:off x="3746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97698</xdr:rowOff>
    </xdr:from>
    <xdr:ext cx="469744" cy="259045"/>
    <xdr:sp macro="" textlink="">
      <xdr:nvSpPr>
        <xdr:cNvPr id="68" name="テキスト ボックス 67"/>
        <xdr:cNvSpPr txBox="1"/>
      </xdr:nvSpPr>
      <xdr:spPr>
        <a:xfrm>
          <a:off x="3562428" y="592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44668</xdr:rowOff>
    </xdr:from>
    <xdr:to>
      <xdr:col>15</xdr:col>
      <xdr:colOff>50800</xdr:colOff>
      <xdr:row>35</xdr:row>
      <xdr:rowOff>1887</xdr:rowOff>
    </xdr:to>
    <xdr:cxnSp macro="">
      <xdr:nvCxnSpPr>
        <xdr:cNvPr id="69" name="直線コネクタ 68"/>
        <xdr:cNvCxnSpPr/>
      </xdr:nvCxnSpPr>
      <xdr:spPr>
        <a:xfrm>
          <a:off x="2019300" y="5873968"/>
          <a:ext cx="889000" cy="12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10196</xdr:rowOff>
    </xdr:from>
    <xdr:to>
      <xdr:col>15</xdr:col>
      <xdr:colOff>101600</xdr:colOff>
      <xdr:row>34</xdr:row>
      <xdr:rowOff>111796</xdr:rowOff>
    </xdr:to>
    <xdr:sp macro="" textlink="">
      <xdr:nvSpPr>
        <xdr:cNvPr id="70" name="フローチャート: 判断 69"/>
        <xdr:cNvSpPr/>
      </xdr:nvSpPr>
      <xdr:spPr>
        <a:xfrm>
          <a:off x="2857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128323</xdr:rowOff>
    </xdr:from>
    <xdr:ext cx="469744" cy="259045"/>
    <xdr:sp macro="" textlink="">
      <xdr:nvSpPr>
        <xdr:cNvPr id="71" name="テキスト ボックス 70"/>
        <xdr:cNvSpPr txBox="1"/>
      </xdr:nvSpPr>
      <xdr:spPr>
        <a:xfrm>
          <a:off x="2673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44668</xdr:rowOff>
    </xdr:from>
    <xdr:to>
      <xdr:col>10</xdr:col>
      <xdr:colOff>114300</xdr:colOff>
      <xdr:row>34</xdr:row>
      <xdr:rowOff>71120</xdr:rowOff>
    </xdr:to>
    <xdr:cxnSp macro="">
      <xdr:nvCxnSpPr>
        <xdr:cNvPr id="72" name="直線コネクタ 71"/>
        <xdr:cNvCxnSpPr/>
      </xdr:nvCxnSpPr>
      <xdr:spPr>
        <a:xfrm flipV="1">
          <a:off x="1130300" y="5873968"/>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17707</xdr:rowOff>
    </xdr:from>
    <xdr:to>
      <xdr:col>10</xdr:col>
      <xdr:colOff>165100</xdr:colOff>
      <xdr:row>33</xdr:row>
      <xdr:rowOff>119307</xdr:rowOff>
    </xdr:to>
    <xdr:sp macro="" textlink="">
      <xdr:nvSpPr>
        <xdr:cNvPr id="73" name="フローチャート: 判断 72"/>
        <xdr:cNvSpPr/>
      </xdr:nvSpPr>
      <xdr:spPr>
        <a:xfrm>
          <a:off x="1968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135834</xdr:rowOff>
    </xdr:from>
    <xdr:ext cx="469744" cy="259045"/>
    <xdr:sp macro="" textlink="">
      <xdr:nvSpPr>
        <xdr:cNvPr id="74" name="テキスト ボックス 73"/>
        <xdr:cNvSpPr txBox="1"/>
      </xdr:nvSpPr>
      <xdr:spPr>
        <a:xfrm>
          <a:off x="1784428"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106861</xdr:rowOff>
    </xdr:from>
    <xdr:to>
      <xdr:col>6</xdr:col>
      <xdr:colOff>38100</xdr:colOff>
      <xdr:row>34</xdr:row>
      <xdr:rowOff>37011</xdr:rowOff>
    </xdr:to>
    <xdr:sp macro="" textlink="">
      <xdr:nvSpPr>
        <xdr:cNvPr id="75" name="フローチャート: 判断 74"/>
        <xdr:cNvSpPr/>
      </xdr:nvSpPr>
      <xdr:spPr>
        <a:xfrm>
          <a:off x="1079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53538</xdr:rowOff>
    </xdr:from>
    <xdr:ext cx="469744" cy="259045"/>
    <xdr:sp macro="" textlink="">
      <xdr:nvSpPr>
        <xdr:cNvPr id="76" name="テキスト ボックス 75"/>
        <xdr:cNvSpPr txBox="1"/>
      </xdr:nvSpPr>
      <xdr:spPr>
        <a:xfrm>
          <a:off x="895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156174</xdr:rowOff>
    </xdr:from>
    <xdr:to>
      <xdr:col>24</xdr:col>
      <xdr:colOff>114300</xdr:colOff>
      <xdr:row>34</xdr:row>
      <xdr:rowOff>86324</xdr:rowOff>
    </xdr:to>
    <xdr:sp macro="" textlink="">
      <xdr:nvSpPr>
        <xdr:cNvPr id="82" name="楕円 81"/>
        <xdr:cNvSpPr/>
      </xdr:nvSpPr>
      <xdr:spPr>
        <a:xfrm>
          <a:off x="4584700" y="581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7601</xdr:rowOff>
    </xdr:from>
    <xdr:ext cx="469744" cy="259045"/>
    <xdr:sp macro="" textlink="">
      <xdr:nvSpPr>
        <xdr:cNvPr id="83" name="議会費該当値テキスト"/>
        <xdr:cNvSpPr txBox="1"/>
      </xdr:nvSpPr>
      <xdr:spPr>
        <a:xfrm>
          <a:off x="4686300" y="566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3665</xdr:rowOff>
    </xdr:from>
    <xdr:to>
      <xdr:col>20</xdr:col>
      <xdr:colOff>38100</xdr:colOff>
      <xdr:row>34</xdr:row>
      <xdr:rowOff>105265</xdr:rowOff>
    </xdr:to>
    <xdr:sp macro="" textlink="">
      <xdr:nvSpPr>
        <xdr:cNvPr id="84" name="楕円 83"/>
        <xdr:cNvSpPr/>
      </xdr:nvSpPr>
      <xdr:spPr>
        <a:xfrm>
          <a:off x="3746500" y="583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121792</xdr:rowOff>
    </xdr:from>
    <xdr:ext cx="469744" cy="259045"/>
    <xdr:sp macro="" textlink="">
      <xdr:nvSpPr>
        <xdr:cNvPr id="85" name="テキスト ボックス 84"/>
        <xdr:cNvSpPr txBox="1"/>
      </xdr:nvSpPr>
      <xdr:spPr>
        <a:xfrm>
          <a:off x="3562428" y="560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122537</xdr:rowOff>
    </xdr:from>
    <xdr:to>
      <xdr:col>15</xdr:col>
      <xdr:colOff>101600</xdr:colOff>
      <xdr:row>35</xdr:row>
      <xdr:rowOff>52687</xdr:rowOff>
    </xdr:to>
    <xdr:sp macro="" textlink="">
      <xdr:nvSpPr>
        <xdr:cNvPr id="86" name="楕円 85"/>
        <xdr:cNvSpPr/>
      </xdr:nvSpPr>
      <xdr:spPr>
        <a:xfrm>
          <a:off x="2857500" y="595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43814</xdr:rowOff>
    </xdr:from>
    <xdr:ext cx="469744" cy="259045"/>
    <xdr:sp macro="" textlink="">
      <xdr:nvSpPr>
        <xdr:cNvPr id="87" name="テキスト ボックス 86"/>
        <xdr:cNvSpPr txBox="1"/>
      </xdr:nvSpPr>
      <xdr:spPr>
        <a:xfrm>
          <a:off x="2673428" y="60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165318</xdr:rowOff>
    </xdr:from>
    <xdr:to>
      <xdr:col>10</xdr:col>
      <xdr:colOff>165100</xdr:colOff>
      <xdr:row>34</xdr:row>
      <xdr:rowOff>95468</xdr:rowOff>
    </xdr:to>
    <xdr:sp macro="" textlink="">
      <xdr:nvSpPr>
        <xdr:cNvPr id="88" name="楕円 87"/>
        <xdr:cNvSpPr/>
      </xdr:nvSpPr>
      <xdr:spPr>
        <a:xfrm>
          <a:off x="1968500" y="582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86595</xdr:rowOff>
    </xdr:from>
    <xdr:ext cx="469744" cy="259045"/>
    <xdr:sp macro="" textlink="">
      <xdr:nvSpPr>
        <xdr:cNvPr id="89" name="テキスト ボックス 88"/>
        <xdr:cNvSpPr txBox="1"/>
      </xdr:nvSpPr>
      <xdr:spPr>
        <a:xfrm>
          <a:off x="1784428" y="591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20320</xdr:rowOff>
    </xdr:from>
    <xdr:to>
      <xdr:col>6</xdr:col>
      <xdr:colOff>38100</xdr:colOff>
      <xdr:row>34</xdr:row>
      <xdr:rowOff>121920</xdr:rowOff>
    </xdr:to>
    <xdr:sp macro="" textlink="">
      <xdr:nvSpPr>
        <xdr:cNvPr id="90" name="楕円 89"/>
        <xdr:cNvSpPr/>
      </xdr:nvSpPr>
      <xdr:spPr>
        <a:xfrm>
          <a:off x="1079500" y="58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113047</xdr:rowOff>
    </xdr:from>
    <xdr:ext cx="469744" cy="259045"/>
    <xdr:sp macro="" textlink="">
      <xdr:nvSpPr>
        <xdr:cNvPr id="91" name="テキスト ボックス 90"/>
        <xdr:cNvSpPr txBox="1"/>
      </xdr:nvSpPr>
      <xdr:spPr>
        <a:xfrm>
          <a:off x="895428" y="59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5" name="直線コネクタ 114"/>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6" name="総務費最小値テキスト"/>
        <xdr:cNvSpPr txBox="1"/>
      </xdr:nvSpPr>
      <xdr:spPr>
        <a:xfrm>
          <a:off x="4686300" y="10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7" name="直線コネクタ 116"/>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8" name="総務費最大値テキスト"/>
        <xdr:cNvSpPr txBox="1"/>
      </xdr:nvSpPr>
      <xdr:spPr>
        <a:xfrm>
          <a:off x="4686300" y="836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9" name="直線コネクタ 118"/>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123813</xdr:rowOff>
    </xdr:from>
    <xdr:to>
      <xdr:col>24</xdr:col>
      <xdr:colOff>63500</xdr:colOff>
      <xdr:row>58</xdr:row>
      <xdr:rowOff>124603</xdr:rowOff>
    </xdr:to>
    <xdr:cxnSp macro="">
      <xdr:nvCxnSpPr>
        <xdr:cNvPr id="120" name="直線コネクタ 119"/>
        <xdr:cNvCxnSpPr/>
      </xdr:nvCxnSpPr>
      <xdr:spPr>
        <a:xfrm>
          <a:off x="3797300" y="10067913"/>
          <a:ext cx="838200" cy="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49365</xdr:rowOff>
    </xdr:from>
    <xdr:ext cx="599010" cy="259045"/>
    <xdr:sp macro="" textlink="">
      <xdr:nvSpPr>
        <xdr:cNvPr id="121" name="総務費平均値テキスト"/>
        <xdr:cNvSpPr txBox="1"/>
      </xdr:nvSpPr>
      <xdr:spPr>
        <a:xfrm>
          <a:off x="4686300" y="9822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2" name="フローチャート: 判断 121"/>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123813</xdr:rowOff>
    </xdr:from>
    <xdr:to>
      <xdr:col>19</xdr:col>
      <xdr:colOff>177800</xdr:colOff>
      <xdr:row>58</xdr:row>
      <xdr:rowOff>124243</xdr:rowOff>
    </xdr:to>
    <xdr:cxnSp macro="">
      <xdr:nvCxnSpPr>
        <xdr:cNvPr id="123" name="直線コネクタ 122"/>
        <xdr:cNvCxnSpPr/>
      </xdr:nvCxnSpPr>
      <xdr:spPr>
        <a:xfrm flipV="1">
          <a:off x="2908300" y="10067913"/>
          <a:ext cx="889000" cy="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4" name="フローチャート: 判断 123"/>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6797</xdr:rowOff>
    </xdr:from>
    <xdr:ext cx="534377" cy="259045"/>
    <xdr:sp macro="" textlink="">
      <xdr:nvSpPr>
        <xdr:cNvPr id="125" name="テキスト ボックス 124"/>
        <xdr:cNvSpPr txBox="1"/>
      </xdr:nvSpPr>
      <xdr:spPr>
        <a:xfrm>
          <a:off x="3530111" y="977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119256</xdr:rowOff>
    </xdr:from>
    <xdr:to>
      <xdr:col>15</xdr:col>
      <xdr:colOff>50800</xdr:colOff>
      <xdr:row>58</xdr:row>
      <xdr:rowOff>124243</xdr:rowOff>
    </xdr:to>
    <xdr:cxnSp macro="">
      <xdr:nvCxnSpPr>
        <xdr:cNvPr id="126" name="直線コネクタ 125"/>
        <xdr:cNvCxnSpPr/>
      </xdr:nvCxnSpPr>
      <xdr:spPr>
        <a:xfrm>
          <a:off x="2019300" y="10063356"/>
          <a:ext cx="889000" cy="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7" name="フローチャート: 判断 126"/>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8534</xdr:rowOff>
    </xdr:from>
    <xdr:ext cx="534377" cy="259045"/>
    <xdr:sp macro="" textlink="">
      <xdr:nvSpPr>
        <xdr:cNvPr id="128" name="テキスト ボックス 127"/>
        <xdr:cNvSpPr txBox="1"/>
      </xdr:nvSpPr>
      <xdr:spPr>
        <a:xfrm>
          <a:off x="2641111" y="97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119256</xdr:rowOff>
    </xdr:from>
    <xdr:to>
      <xdr:col>10</xdr:col>
      <xdr:colOff>114300</xdr:colOff>
      <xdr:row>58</xdr:row>
      <xdr:rowOff>126584</xdr:rowOff>
    </xdr:to>
    <xdr:cxnSp macro="">
      <xdr:nvCxnSpPr>
        <xdr:cNvPr id="129" name="直線コネクタ 128"/>
        <xdr:cNvCxnSpPr/>
      </xdr:nvCxnSpPr>
      <xdr:spPr>
        <a:xfrm flipV="1">
          <a:off x="1130300" y="10063356"/>
          <a:ext cx="889000" cy="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63989</xdr:rowOff>
    </xdr:from>
    <xdr:to>
      <xdr:col>10</xdr:col>
      <xdr:colOff>165100</xdr:colOff>
      <xdr:row>58</xdr:row>
      <xdr:rowOff>165589</xdr:rowOff>
    </xdr:to>
    <xdr:sp macro="" textlink="">
      <xdr:nvSpPr>
        <xdr:cNvPr id="130" name="フローチャート: 判断 129"/>
        <xdr:cNvSpPr/>
      </xdr:nvSpPr>
      <xdr:spPr>
        <a:xfrm>
          <a:off x="1968500" y="1000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10666</xdr:rowOff>
    </xdr:from>
    <xdr:ext cx="534377" cy="259045"/>
    <xdr:sp macro="" textlink="">
      <xdr:nvSpPr>
        <xdr:cNvPr id="131" name="テキスト ボックス 130"/>
        <xdr:cNvSpPr txBox="1"/>
      </xdr:nvSpPr>
      <xdr:spPr>
        <a:xfrm>
          <a:off x="1752111" y="97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64681</xdr:rowOff>
    </xdr:from>
    <xdr:to>
      <xdr:col>6</xdr:col>
      <xdr:colOff>38100</xdr:colOff>
      <xdr:row>58</xdr:row>
      <xdr:rowOff>166281</xdr:rowOff>
    </xdr:to>
    <xdr:sp macro="" textlink="">
      <xdr:nvSpPr>
        <xdr:cNvPr id="132" name="フローチャート: 判断 131"/>
        <xdr:cNvSpPr/>
      </xdr:nvSpPr>
      <xdr:spPr>
        <a:xfrm>
          <a:off x="1079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11358</xdr:rowOff>
    </xdr:from>
    <xdr:ext cx="534377" cy="259045"/>
    <xdr:sp macro="" textlink="">
      <xdr:nvSpPr>
        <xdr:cNvPr id="133" name="テキスト ボックス 132"/>
        <xdr:cNvSpPr txBox="1"/>
      </xdr:nvSpPr>
      <xdr:spPr>
        <a:xfrm>
          <a:off x="863111" y="978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73803</xdr:rowOff>
    </xdr:from>
    <xdr:to>
      <xdr:col>24</xdr:col>
      <xdr:colOff>114300</xdr:colOff>
      <xdr:row>59</xdr:row>
      <xdr:rowOff>3953</xdr:rowOff>
    </xdr:to>
    <xdr:sp macro="" textlink="">
      <xdr:nvSpPr>
        <xdr:cNvPr id="139" name="楕円 138"/>
        <xdr:cNvSpPr/>
      </xdr:nvSpPr>
      <xdr:spPr>
        <a:xfrm>
          <a:off x="4584700" y="1001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4915</xdr:rowOff>
    </xdr:from>
    <xdr:ext cx="534377" cy="259045"/>
    <xdr:sp macro="" textlink="">
      <xdr:nvSpPr>
        <xdr:cNvPr id="140" name="総務費該当値テキスト"/>
        <xdr:cNvSpPr txBox="1"/>
      </xdr:nvSpPr>
      <xdr:spPr>
        <a:xfrm>
          <a:off x="4686300" y="994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73013</xdr:rowOff>
    </xdr:from>
    <xdr:to>
      <xdr:col>20</xdr:col>
      <xdr:colOff>38100</xdr:colOff>
      <xdr:row>59</xdr:row>
      <xdr:rowOff>3163</xdr:rowOff>
    </xdr:to>
    <xdr:sp macro="" textlink="">
      <xdr:nvSpPr>
        <xdr:cNvPr id="141" name="楕円 140"/>
        <xdr:cNvSpPr/>
      </xdr:nvSpPr>
      <xdr:spPr>
        <a:xfrm>
          <a:off x="3746500" y="1001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165740</xdr:rowOff>
    </xdr:from>
    <xdr:ext cx="534377" cy="259045"/>
    <xdr:sp macro="" textlink="">
      <xdr:nvSpPr>
        <xdr:cNvPr id="142" name="テキスト ボックス 141"/>
        <xdr:cNvSpPr txBox="1"/>
      </xdr:nvSpPr>
      <xdr:spPr>
        <a:xfrm>
          <a:off x="3530111" y="1010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73443</xdr:rowOff>
    </xdr:from>
    <xdr:to>
      <xdr:col>15</xdr:col>
      <xdr:colOff>101600</xdr:colOff>
      <xdr:row>59</xdr:row>
      <xdr:rowOff>3593</xdr:rowOff>
    </xdr:to>
    <xdr:sp macro="" textlink="">
      <xdr:nvSpPr>
        <xdr:cNvPr id="143" name="楕円 142"/>
        <xdr:cNvSpPr/>
      </xdr:nvSpPr>
      <xdr:spPr>
        <a:xfrm>
          <a:off x="2857500" y="1001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166170</xdr:rowOff>
    </xdr:from>
    <xdr:ext cx="534377" cy="259045"/>
    <xdr:sp macro="" textlink="">
      <xdr:nvSpPr>
        <xdr:cNvPr id="144" name="テキスト ボックス 143"/>
        <xdr:cNvSpPr txBox="1"/>
      </xdr:nvSpPr>
      <xdr:spPr>
        <a:xfrm>
          <a:off x="2641111" y="1011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68456</xdr:rowOff>
    </xdr:from>
    <xdr:to>
      <xdr:col>10</xdr:col>
      <xdr:colOff>165100</xdr:colOff>
      <xdr:row>58</xdr:row>
      <xdr:rowOff>170056</xdr:rowOff>
    </xdr:to>
    <xdr:sp macro="" textlink="">
      <xdr:nvSpPr>
        <xdr:cNvPr id="145" name="楕円 144"/>
        <xdr:cNvSpPr/>
      </xdr:nvSpPr>
      <xdr:spPr>
        <a:xfrm>
          <a:off x="1968500" y="1001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161183</xdr:rowOff>
    </xdr:from>
    <xdr:ext cx="534377" cy="259045"/>
    <xdr:sp macro="" textlink="">
      <xdr:nvSpPr>
        <xdr:cNvPr id="146" name="テキスト ボックス 145"/>
        <xdr:cNvSpPr txBox="1"/>
      </xdr:nvSpPr>
      <xdr:spPr>
        <a:xfrm>
          <a:off x="1752111" y="1010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75784</xdr:rowOff>
    </xdr:from>
    <xdr:to>
      <xdr:col>6</xdr:col>
      <xdr:colOff>38100</xdr:colOff>
      <xdr:row>59</xdr:row>
      <xdr:rowOff>5934</xdr:rowOff>
    </xdr:to>
    <xdr:sp macro="" textlink="">
      <xdr:nvSpPr>
        <xdr:cNvPr id="147" name="楕円 146"/>
        <xdr:cNvSpPr/>
      </xdr:nvSpPr>
      <xdr:spPr>
        <a:xfrm>
          <a:off x="1079500" y="1001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168511</xdr:rowOff>
    </xdr:from>
    <xdr:ext cx="534377" cy="259045"/>
    <xdr:sp macro="" textlink="">
      <xdr:nvSpPr>
        <xdr:cNvPr id="148" name="テキスト ボックス 147"/>
        <xdr:cNvSpPr txBox="1"/>
      </xdr:nvSpPr>
      <xdr:spPr>
        <a:xfrm>
          <a:off x="863111" y="1011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5" name="直線コネクタ 174"/>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6" name="民生費最小値テキスト"/>
        <xdr:cNvSpPr txBox="1"/>
      </xdr:nvSpPr>
      <xdr:spPr>
        <a:xfrm>
          <a:off x="4686300" y="135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7" name="直線コネクタ 176"/>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8" name="民生費最大値テキスト"/>
        <xdr:cNvSpPr txBox="1"/>
      </xdr:nvSpPr>
      <xdr:spPr>
        <a:xfrm>
          <a:off x="4686300" y="119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9" name="直線コネクタ 178"/>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109198</xdr:rowOff>
    </xdr:from>
    <xdr:to>
      <xdr:col>24</xdr:col>
      <xdr:colOff>63500</xdr:colOff>
      <xdr:row>77</xdr:row>
      <xdr:rowOff>152012</xdr:rowOff>
    </xdr:to>
    <xdr:cxnSp macro="">
      <xdr:nvCxnSpPr>
        <xdr:cNvPr id="180" name="直線コネクタ 179"/>
        <xdr:cNvCxnSpPr/>
      </xdr:nvCxnSpPr>
      <xdr:spPr>
        <a:xfrm>
          <a:off x="3797300" y="12625048"/>
          <a:ext cx="838200" cy="72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170636</xdr:rowOff>
    </xdr:from>
    <xdr:ext cx="599010" cy="259045"/>
    <xdr:sp macro="" textlink="">
      <xdr:nvSpPr>
        <xdr:cNvPr id="181" name="民生費平均値テキスト"/>
        <xdr:cNvSpPr txBox="1"/>
      </xdr:nvSpPr>
      <xdr:spPr>
        <a:xfrm>
          <a:off x="4686300" y="128579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2" name="フローチャート: 判断 181"/>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109198</xdr:rowOff>
    </xdr:from>
    <xdr:to>
      <xdr:col>19</xdr:col>
      <xdr:colOff>177800</xdr:colOff>
      <xdr:row>77</xdr:row>
      <xdr:rowOff>86675</xdr:rowOff>
    </xdr:to>
    <xdr:cxnSp macro="">
      <xdr:nvCxnSpPr>
        <xdr:cNvPr id="183" name="直線コネクタ 182"/>
        <xdr:cNvCxnSpPr/>
      </xdr:nvCxnSpPr>
      <xdr:spPr>
        <a:xfrm flipV="1">
          <a:off x="2908300" y="12625048"/>
          <a:ext cx="889000" cy="66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4" name="フローチャート: 判断 183"/>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89936</xdr:rowOff>
    </xdr:from>
    <xdr:ext cx="599010" cy="259045"/>
    <xdr:sp macro="" textlink="">
      <xdr:nvSpPr>
        <xdr:cNvPr id="185" name="テキスト ボックス 184"/>
        <xdr:cNvSpPr txBox="1"/>
      </xdr:nvSpPr>
      <xdr:spPr>
        <a:xfrm>
          <a:off x="3497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86675</xdr:rowOff>
    </xdr:from>
    <xdr:to>
      <xdr:col>15</xdr:col>
      <xdr:colOff>50800</xdr:colOff>
      <xdr:row>78</xdr:row>
      <xdr:rowOff>41162</xdr:rowOff>
    </xdr:to>
    <xdr:cxnSp macro="">
      <xdr:nvCxnSpPr>
        <xdr:cNvPr id="186" name="直線コネクタ 185"/>
        <xdr:cNvCxnSpPr/>
      </xdr:nvCxnSpPr>
      <xdr:spPr>
        <a:xfrm flipV="1">
          <a:off x="2019300" y="13288325"/>
          <a:ext cx="889000" cy="12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7" name="フローチャート: 判断 186"/>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128399</xdr:rowOff>
    </xdr:from>
    <xdr:ext cx="599010" cy="259045"/>
    <xdr:sp macro="" textlink="">
      <xdr:nvSpPr>
        <xdr:cNvPr id="188" name="テキスト ボックス 187"/>
        <xdr:cNvSpPr txBox="1"/>
      </xdr:nvSpPr>
      <xdr:spPr>
        <a:xfrm>
          <a:off x="2608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128510</xdr:rowOff>
    </xdr:from>
    <xdr:to>
      <xdr:col>10</xdr:col>
      <xdr:colOff>114300</xdr:colOff>
      <xdr:row>78</xdr:row>
      <xdr:rowOff>41162</xdr:rowOff>
    </xdr:to>
    <xdr:cxnSp macro="">
      <xdr:nvCxnSpPr>
        <xdr:cNvPr id="189" name="直線コネクタ 188"/>
        <xdr:cNvCxnSpPr/>
      </xdr:nvCxnSpPr>
      <xdr:spPr>
        <a:xfrm>
          <a:off x="1130300" y="13330160"/>
          <a:ext cx="889000" cy="8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113371</xdr:rowOff>
    </xdr:from>
    <xdr:to>
      <xdr:col>10</xdr:col>
      <xdr:colOff>165100</xdr:colOff>
      <xdr:row>77</xdr:row>
      <xdr:rowOff>43521</xdr:rowOff>
    </xdr:to>
    <xdr:sp macro="" textlink="">
      <xdr:nvSpPr>
        <xdr:cNvPr id="190" name="フローチャート: 判断 189"/>
        <xdr:cNvSpPr/>
      </xdr:nvSpPr>
      <xdr:spPr>
        <a:xfrm>
          <a:off x="1968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60048</xdr:rowOff>
    </xdr:from>
    <xdr:ext cx="599010" cy="259045"/>
    <xdr:sp macro="" textlink="">
      <xdr:nvSpPr>
        <xdr:cNvPr id="191" name="テキスト ボックス 190"/>
        <xdr:cNvSpPr txBox="1"/>
      </xdr:nvSpPr>
      <xdr:spPr>
        <a:xfrm>
          <a:off x="1719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10028</xdr:rowOff>
    </xdr:from>
    <xdr:ext cx="599010" cy="259045"/>
    <xdr:sp macro="" textlink="">
      <xdr:nvSpPr>
        <xdr:cNvPr id="193" name="テキスト ボックス 192"/>
        <xdr:cNvSpPr txBox="1"/>
      </xdr:nvSpPr>
      <xdr:spPr>
        <a:xfrm>
          <a:off x="830795"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101212</xdr:rowOff>
    </xdr:from>
    <xdr:to>
      <xdr:col>24</xdr:col>
      <xdr:colOff>114300</xdr:colOff>
      <xdr:row>78</xdr:row>
      <xdr:rowOff>31362</xdr:rowOff>
    </xdr:to>
    <xdr:sp macro="" textlink="">
      <xdr:nvSpPr>
        <xdr:cNvPr id="199" name="楕円 198"/>
        <xdr:cNvSpPr/>
      </xdr:nvSpPr>
      <xdr:spPr>
        <a:xfrm>
          <a:off x="4584700" y="1330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79639</xdr:rowOff>
    </xdr:from>
    <xdr:ext cx="599010" cy="259045"/>
    <xdr:sp macro="" textlink="">
      <xdr:nvSpPr>
        <xdr:cNvPr id="200" name="民生費該当値テキスト"/>
        <xdr:cNvSpPr txBox="1"/>
      </xdr:nvSpPr>
      <xdr:spPr>
        <a:xfrm>
          <a:off x="4686300" y="1328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58398</xdr:rowOff>
    </xdr:from>
    <xdr:to>
      <xdr:col>20</xdr:col>
      <xdr:colOff>38100</xdr:colOff>
      <xdr:row>73</xdr:row>
      <xdr:rowOff>159998</xdr:rowOff>
    </xdr:to>
    <xdr:sp macro="" textlink="">
      <xdr:nvSpPr>
        <xdr:cNvPr id="201" name="楕円 200"/>
        <xdr:cNvSpPr/>
      </xdr:nvSpPr>
      <xdr:spPr>
        <a:xfrm>
          <a:off x="3746500" y="1257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5075</xdr:rowOff>
    </xdr:from>
    <xdr:ext cx="599010" cy="259045"/>
    <xdr:sp macro="" textlink="">
      <xdr:nvSpPr>
        <xdr:cNvPr id="202" name="テキスト ボックス 201"/>
        <xdr:cNvSpPr txBox="1"/>
      </xdr:nvSpPr>
      <xdr:spPr>
        <a:xfrm>
          <a:off x="3497795" y="1234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35875</xdr:rowOff>
    </xdr:from>
    <xdr:to>
      <xdr:col>15</xdr:col>
      <xdr:colOff>101600</xdr:colOff>
      <xdr:row>77</xdr:row>
      <xdr:rowOff>137475</xdr:rowOff>
    </xdr:to>
    <xdr:sp macro="" textlink="">
      <xdr:nvSpPr>
        <xdr:cNvPr id="203" name="楕円 202"/>
        <xdr:cNvSpPr/>
      </xdr:nvSpPr>
      <xdr:spPr>
        <a:xfrm>
          <a:off x="2857500" y="1323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128602</xdr:rowOff>
    </xdr:from>
    <xdr:ext cx="599010" cy="259045"/>
    <xdr:sp macro="" textlink="">
      <xdr:nvSpPr>
        <xdr:cNvPr id="204" name="テキスト ボックス 203"/>
        <xdr:cNvSpPr txBox="1"/>
      </xdr:nvSpPr>
      <xdr:spPr>
        <a:xfrm>
          <a:off x="2608795" y="1333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161812</xdr:rowOff>
    </xdr:from>
    <xdr:to>
      <xdr:col>10</xdr:col>
      <xdr:colOff>165100</xdr:colOff>
      <xdr:row>78</xdr:row>
      <xdr:rowOff>91962</xdr:rowOff>
    </xdr:to>
    <xdr:sp macro="" textlink="">
      <xdr:nvSpPr>
        <xdr:cNvPr id="205" name="楕円 204"/>
        <xdr:cNvSpPr/>
      </xdr:nvSpPr>
      <xdr:spPr>
        <a:xfrm>
          <a:off x="1968500" y="1336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83089</xdr:rowOff>
    </xdr:from>
    <xdr:ext cx="599010" cy="259045"/>
    <xdr:sp macro="" textlink="">
      <xdr:nvSpPr>
        <xdr:cNvPr id="206" name="テキスト ボックス 205"/>
        <xdr:cNvSpPr txBox="1"/>
      </xdr:nvSpPr>
      <xdr:spPr>
        <a:xfrm>
          <a:off x="1719795" y="13456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77710</xdr:rowOff>
    </xdr:from>
    <xdr:to>
      <xdr:col>6</xdr:col>
      <xdr:colOff>38100</xdr:colOff>
      <xdr:row>78</xdr:row>
      <xdr:rowOff>7860</xdr:rowOff>
    </xdr:to>
    <xdr:sp macro="" textlink="">
      <xdr:nvSpPr>
        <xdr:cNvPr id="207" name="楕円 206"/>
        <xdr:cNvSpPr/>
      </xdr:nvSpPr>
      <xdr:spPr>
        <a:xfrm>
          <a:off x="1079500" y="1327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170437</xdr:rowOff>
    </xdr:from>
    <xdr:ext cx="599010" cy="259045"/>
    <xdr:sp macro="" textlink="">
      <xdr:nvSpPr>
        <xdr:cNvPr id="208" name="テキスト ボックス 207"/>
        <xdr:cNvSpPr txBox="1"/>
      </xdr:nvSpPr>
      <xdr:spPr>
        <a:xfrm>
          <a:off x="830795" y="13372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45679</xdr:rowOff>
    </xdr:from>
    <xdr:to>
      <xdr:col>24</xdr:col>
      <xdr:colOff>62865</xdr:colOff>
      <xdr:row>99</xdr:row>
      <xdr:rowOff>91858</xdr:rowOff>
    </xdr:to>
    <xdr:cxnSp macro="">
      <xdr:nvCxnSpPr>
        <xdr:cNvPr id="235" name="直線コネクタ 234"/>
        <xdr:cNvCxnSpPr/>
      </xdr:nvCxnSpPr>
      <xdr:spPr>
        <a:xfrm flipV="1">
          <a:off x="4633595" y="15647629"/>
          <a:ext cx="1270" cy="141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95685</xdr:rowOff>
    </xdr:from>
    <xdr:ext cx="534377" cy="259045"/>
    <xdr:sp macro="" textlink="">
      <xdr:nvSpPr>
        <xdr:cNvPr id="236" name="衛生費最小値テキスト"/>
        <xdr:cNvSpPr txBox="1"/>
      </xdr:nvSpPr>
      <xdr:spPr>
        <a:xfrm>
          <a:off x="4686300" y="17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91858</xdr:rowOff>
    </xdr:from>
    <xdr:to>
      <xdr:col>24</xdr:col>
      <xdr:colOff>152400</xdr:colOff>
      <xdr:row>99</xdr:row>
      <xdr:rowOff>91858</xdr:rowOff>
    </xdr:to>
    <xdr:cxnSp macro="">
      <xdr:nvCxnSpPr>
        <xdr:cNvPr id="237" name="直線コネクタ 236"/>
        <xdr:cNvCxnSpPr/>
      </xdr:nvCxnSpPr>
      <xdr:spPr>
        <a:xfrm>
          <a:off x="4546600" y="170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163806</xdr:rowOff>
    </xdr:from>
    <xdr:ext cx="599010" cy="259045"/>
    <xdr:sp macro="" textlink="">
      <xdr:nvSpPr>
        <xdr:cNvPr id="238" name="衛生費最大値テキスト"/>
        <xdr:cNvSpPr txBox="1"/>
      </xdr:nvSpPr>
      <xdr:spPr>
        <a:xfrm>
          <a:off x="4686300" y="1542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45679</xdr:rowOff>
    </xdr:from>
    <xdr:to>
      <xdr:col>24</xdr:col>
      <xdr:colOff>152400</xdr:colOff>
      <xdr:row>91</xdr:row>
      <xdr:rowOff>45679</xdr:rowOff>
    </xdr:to>
    <xdr:cxnSp macro="">
      <xdr:nvCxnSpPr>
        <xdr:cNvPr id="239" name="直線コネクタ 238"/>
        <xdr:cNvCxnSpPr/>
      </xdr:nvCxnSpPr>
      <xdr:spPr>
        <a:xfrm>
          <a:off x="4546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51558</xdr:rowOff>
    </xdr:from>
    <xdr:to>
      <xdr:col>24</xdr:col>
      <xdr:colOff>63500</xdr:colOff>
      <xdr:row>97</xdr:row>
      <xdr:rowOff>85554</xdr:rowOff>
    </xdr:to>
    <xdr:cxnSp macro="">
      <xdr:nvCxnSpPr>
        <xdr:cNvPr id="240" name="直線コネクタ 239"/>
        <xdr:cNvCxnSpPr/>
      </xdr:nvCxnSpPr>
      <xdr:spPr>
        <a:xfrm>
          <a:off x="3797300" y="16682208"/>
          <a:ext cx="838200" cy="3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118373</xdr:rowOff>
    </xdr:from>
    <xdr:ext cx="534377" cy="259045"/>
    <xdr:sp macro="" textlink="">
      <xdr:nvSpPr>
        <xdr:cNvPr id="241" name="衛生費平均値テキスト"/>
        <xdr:cNvSpPr txBox="1"/>
      </xdr:nvSpPr>
      <xdr:spPr>
        <a:xfrm>
          <a:off x="4686300" y="16406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95496</xdr:rowOff>
    </xdr:from>
    <xdr:to>
      <xdr:col>24</xdr:col>
      <xdr:colOff>114300</xdr:colOff>
      <xdr:row>97</xdr:row>
      <xdr:rowOff>25646</xdr:rowOff>
    </xdr:to>
    <xdr:sp macro="" textlink="">
      <xdr:nvSpPr>
        <xdr:cNvPr id="242" name="フローチャート: 判断 241"/>
        <xdr:cNvSpPr/>
      </xdr:nvSpPr>
      <xdr:spPr>
        <a:xfrm>
          <a:off x="45847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24828</xdr:rowOff>
    </xdr:from>
    <xdr:to>
      <xdr:col>19</xdr:col>
      <xdr:colOff>177800</xdr:colOff>
      <xdr:row>97</xdr:row>
      <xdr:rowOff>51558</xdr:rowOff>
    </xdr:to>
    <xdr:cxnSp macro="">
      <xdr:nvCxnSpPr>
        <xdr:cNvPr id="243" name="直線コネクタ 242"/>
        <xdr:cNvCxnSpPr/>
      </xdr:nvCxnSpPr>
      <xdr:spPr>
        <a:xfrm>
          <a:off x="2908300" y="16655478"/>
          <a:ext cx="889000" cy="2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107612</xdr:rowOff>
    </xdr:from>
    <xdr:to>
      <xdr:col>20</xdr:col>
      <xdr:colOff>38100</xdr:colOff>
      <xdr:row>97</xdr:row>
      <xdr:rowOff>37762</xdr:rowOff>
    </xdr:to>
    <xdr:sp macro="" textlink="">
      <xdr:nvSpPr>
        <xdr:cNvPr id="244" name="フローチャート: 判断 243"/>
        <xdr:cNvSpPr/>
      </xdr:nvSpPr>
      <xdr:spPr>
        <a:xfrm>
          <a:off x="3746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54289</xdr:rowOff>
    </xdr:from>
    <xdr:ext cx="534377" cy="259045"/>
    <xdr:sp macro="" textlink="">
      <xdr:nvSpPr>
        <xdr:cNvPr id="245" name="テキスト ボックス 244"/>
        <xdr:cNvSpPr txBox="1"/>
      </xdr:nvSpPr>
      <xdr:spPr>
        <a:xfrm>
          <a:off x="3530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9773</xdr:rowOff>
    </xdr:from>
    <xdr:to>
      <xdr:col>15</xdr:col>
      <xdr:colOff>50800</xdr:colOff>
      <xdr:row>97</xdr:row>
      <xdr:rowOff>24828</xdr:rowOff>
    </xdr:to>
    <xdr:cxnSp macro="">
      <xdr:nvCxnSpPr>
        <xdr:cNvPr id="246" name="直線コネクタ 245"/>
        <xdr:cNvCxnSpPr/>
      </xdr:nvCxnSpPr>
      <xdr:spPr>
        <a:xfrm>
          <a:off x="2019300" y="16640423"/>
          <a:ext cx="889000" cy="1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88230</xdr:rowOff>
    </xdr:from>
    <xdr:to>
      <xdr:col>15</xdr:col>
      <xdr:colOff>101600</xdr:colOff>
      <xdr:row>97</xdr:row>
      <xdr:rowOff>18380</xdr:rowOff>
    </xdr:to>
    <xdr:sp macro="" textlink="">
      <xdr:nvSpPr>
        <xdr:cNvPr id="247" name="フローチャート: 判断 246"/>
        <xdr:cNvSpPr/>
      </xdr:nvSpPr>
      <xdr:spPr>
        <a:xfrm>
          <a:off x="2857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34907</xdr:rowOff>
    </xdr:from>
    <xdr:ext cx="534377" cy="259045"/>
    <xdr:sp macro="" textlink="">
      <xdr:nvSpPr>
        <xdr:cNvPr id="248" name="テキスト ボックス 247"/>
        <xdr:cNvSpPr txBox="1"/>
      </xdr:nvSpPr>
      <xdr:spPr>
        <a:xfrm>
          <a:off x="2641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161694</xdr:rowOff>
    </xdr:from>
    <xdr:to>
      <xdr:col>10</xdr:col>
      <xdr:colOff>114300</xdr:colOff>
      <xdr:row>97</xdr:row>
      <xdr:rowOff>9773</xdr:rowOff>
    </xdr:to>
    <xdr:cxnSp macro="">
      <xdr:nvCxnSpPr>
        <xdr:cNvPr id="249" name="直線コネクタ 248"/>
        <xdr:cNvCxnSpPr/>
      </xdr:nvCxnSpPr>
      <xdr:spPr>
        <a:xfrm>
          <a:off x="1130300" y="16620894"/>
          <a:ext cx="8890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7322</xdr:rowOff>
    </xdr:from>
    <xdr:to>
      <xdr:col>10</xdr:col>
      <xdr:colOff>165100</xdr:colOff>
      <xdr:row>97</xdr:row>
      <xdr:rowOff>108922</xdr:rowOff>
    </xdr:to>
    <xdr:sp macro="" textlink="">
      <xdr:nvSpPr>
        <xdr:cNvPr id="250" name="フローチャート: 判断 249"/>
        <xdr:cNvSpPr/>
      </xdr:nvSpPr>
      <xdr:spPr>
        <a:xfrm>
          <a:off x="1968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100049</xdr:rowOff>
    </xdr:from>
    <xdr:ext cx="534377" cy="259045"/>
    <xdr:sp macro="" textlink="">
      <xdr:nvSpPr>
        <xdr:cNvPr id="251" name="テキスト ボックス 250"/>
        <xdr:cNvSpPr txBox="1"/>
      </xdr:nvSpPr>
      <xdr:spPr>
        <a:xfrm>
          <a:off x="1752111" y="1673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2" name="フローチャート: 判断 251"/>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132184</xdr:rowOff>
    </xdr:from>
    <xdr:ext cx="534377" cy="259045"/>
    <xdr:sp macro="" textlink="">
      <xdr:nvSpPr>
        <xdr:cNvPr id="253" name="テキスト ボックス 252"/>
        <xdr:cNvSpPr txBox="1"/>
      </xdr:nvSpPr>
      <xdr:spPr>
        <a:xfrm>
          <a:off x="863111" y="167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34754</xdr:rowOff>
    </xdr:from>
    <xdr:to>
      <xdr:col>24</xdr:col>
      <xdr:colOff>114300</xdr:colOff>
      <xdr:row>97</xdr:row>
      <xdr:rowOff>136354</xdr:rowOff>
    </xdr:to>
    <xdr:sp macro="" textlink="">
      <xdr:nvSpPr>
        <xdr:cNvPr id="259" name="楕円 258"/>
        <xdr:cNvSpPr/>
      </xdr:nvSpPr>
      <xdr:spPr>
        <a:xfrm>
          <a:off x="4584700" y="1666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13181</xdr:rowOff>
    </xdr:from>
    <xdr:ext cx="534377" cy="259045"/>
    <xdr:sp macro="" textlink="">
      <xdr:nvSpPr>
        <xdr:cNvPr id="260" name="衛生費該当値テキスト"/>
        <xdr:cNvSpPr txBox="1"/>
      </xdr:nvSpPr>
      <xdr:spPr>
        <a:xfrm>
          <a:off x="4686300" y="166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758</xdr:rowOff>
    </xdr:from>
    <xdr:to>
      <xdr:col>20</xdr:col>
      <xdr:colOff>38100</xdr:colOff>
      <xdr:row>97</xdr:row>
      <xdr:rowOff>102358</xdr:rowOff>
    </xdr:to>
    <xdr:sp macro="" textlink="">
      <xdr:nvSpPr>
        <xdr:cNvPr id="261" name="楕円 260"/>
        <xdr:cNvSpPr/>
      </xdr:nvSpPr>
      <xdr:spPr>
        <a:xfrm>
          <a:off x="3746500" y="1663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93485</xdr:rowOff>
    </xdr:from>
    <xdr:ext cx="534377" cy="259045"/>
    <xdr:sp macro="" textlink="">
      <xdr:nvSpPr>
        <xdr:cNvPr id="262" name="テキスト ボックス 261"/>
        <xdr:cNvSpPr txBox="1"/>
      </xdr:nvSpPr>
      <xdr:spPr>
        <a:xfrm>
          <a:off x="3530111" y="1672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145478</xdr:rowOff>
    </xdr:from>
    <xdr:to>
      <xdr:col>15</xdr:col>
      <xdr:colOff>101600</xdr:colOff>
      <xdr:row>97</xdr:row>
      <xdr:rowOff>75628</xdr:rowOff>
    </xdr:to>
    <xdr:sp macro="" textlink="">
      <xdr:nvSpPr>
        <xdr:cNvPr id="263" name="楕円 262"/>
        <xdr:cNvSpPr/>
      </xdr:nvSpPr>
      <xdr:spPr>
        <a:xfrm>
          <a:off x="2857500" y="1660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66755</xdr:rowOff>
    </xdr:from>
    <xdr:ext cx="534377" cy="259045"/>
    <xdr:sp macro="" textlink="">
      <xdr:nvSpPr>
        <xdr:cNvPr id="264" name="テキスト ボックス 263"/>
        <xdr:cNvSpPr txBox="1"/>
      </xdr:nvSpPr>
      <xdr:spPr>
        <a:xfrm>
          <a:off x="2641111" y="1669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130423</xdr:rowOff>
    </xdr:from>
    <xdr:to>
      <xdr:col>10</xdr:col>
      <xdr:colOff>165100</xdr:colOff>
      <xdr:row>97</xdr:row>
      <xdr:rowOff>60573</xdr:rowOff>
    </xdr:to>
    <xdr:sp macro="" textlink="">
      <xdr:nvSpPr>
        <xdr:cNvPr id="265" name="楕円 264"/>
        <xdr:cNvSpPr/>
      </xdr:nvSpPr>
      <xdr:spPr>
        <a:xfrm>
          <a:off x="1968500" y="165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77100</xdr:rowOff>
    </xdr:from>
    <xdr:ext cx="534377" cy="259045"/>
    <xdr:sp macro="" textlink="">
      <xdr:nvSpPr>
        <xdr:cNvPr id="266" name="テキスト ボックス 265"/>
        <xdr:cNvSpPr txBox="1"/>
      </xdr:nvSpPr>
      <xdr:spPr>
        <a:xfrm>
          <a:off x="1752111" y="1636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110894</xdr:rowOff>
    </xdr:from>
    <xdr:to>
      <xdr:col>6</xdr:col>
      <xdr:colOff>38100</xdr:colOff>
      <xdr:row>97</xdr:row>
      <xdr:rowOff>41044</xdr:rowOff>
    </xdr:to>
    <xdr:sp macro="" textlink="">
      <xdr:nvSpPr>
        <xdr:cNvPr id="267" name="楕円 266"/>
        <xdr:cNvSpPr/>
      </xdr:nvSpPr>
      <xdr:spPr>
        <a:xfrm>
          <a:off x="1079500" y="165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57571</xdr:rowOff>
    </xdr:from>
    <xdr:ext cx="534377" cy="259045"/>
    <xdr:sp macro="" textlink="">
      <xdr:nvSpPr>
        <xdr:cNvPr id="268" name="テキスト ボックス 267"/>
        <xdr:cNvSpPr txBox="1"/>
      </xdr:nvSpPr>
      <xdr:spPr>
        <a:xfrm>
          <a:off x="863111" y="1634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21481</xdr:rowOff>
    </xdr:from>
    <xdr:to>
      <xdr:col>54</xdr:col>
      <xdr:colOff>189865</xdr:colOff>
      <xdr:row>39</xdr:row>
      <xdr:rowOff>98878</xdr:rowOff>
    </xdr:to>
    <xdr:cxnSp macro="">
      <xdr:nvCxnSpPr>
        <xdr:cNvPr id="294" name="直線コネクタ 293"/>
        <xdr:cNvCxnSpPr/>
      </xdr:nvCxnSpPr>
      <xdr:spPr>
        <a:xfrm flipV="1">
          <a:off x="10475595" y="5164981"/>
          <a:ext cx="1270" cy="162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139608</xdr:rowOff>
    </xdr:from>
    <xdr:ext cx="469744" cy="259045"/>
    <xdr:sp macro="" textlink="">
      <xdr:nvSpPr>
        <xdr:cNvPr id="297" name="労働費最大値テキスト"/>
        <xdr:cNvSpPr txBox="1"/>
      </xdr:nvSpPr>
      <xdr:spPr>
        <a:xfrm>
          <a:off x="10528300" y="49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21481</xdr:rowOff>
    </xdr:from>
    <xdr:to>
      <xdr:col>55</xdr:col>
      <xdr:colOff>88900</xdr:colOff>
      <xdr:row>30</xdr:row>
      <xdr:rowOff>21481</xdr:rowOff>
    </xdr:to>
    <xdr:cxnSp macro="">
      <xdr:nvCxnSpPr>
        <xdr:cNvPr id="298" name="直線コネクタ 297"/>
        <xdr:cNvCxnSpPr/>
      </xdr:nvCxnSpPr>
      <xdr:spPr>
        <a:xfrm>
          <a:off x="10388600" y="516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161254</xdr:rowOff>
    </xdr:from>
    <xdr:to>
      <xdr:col>55</xdr:col>
      <xdr:colOff>0</xdr:colOff>
      <xdr:row>36</xdr:row>
      <xdr:rowOff>3520</xdr:rowOff>
    </xdr:to>
    <xdr:cxnSp macro="">
      <xdr:nvCxnSpPr>
        <xdr:cNvPr id="299" name="直線コネクタ 298"/>
        <xdr:cNvCxnSpPr/>
      </xdr:nvCxnSpPr>
      <xdr:spPr>
        <a:xfrm flipV="1">
          <a:off x="9639300" y="61620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46100</xdr:rowOff>
    </xdr:from>
    <xdr:ext cx="378565" cy="259045"/>
    <xdr:sp macro="" textlink="">
      <xdr:nvSpPr>
        <xdr:cNvPr id="300" name="労働費平均値テキスト"/>
        <xdr:cNvSpPr txBox="1"/>
      </xdr:nvSpPr>
      <xdr:spPr>
        <a:xfrm>
          <a:off x="10528300" y="65612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301" name="フローチャート: 判断 300"/>
        <xdr:cNvSpPr/>
      </xdr:nvSpPr>
      <xdr:spPr>
        <a:xfrm>
          <a:off x="104267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3520</xdr:rowOff>
    </xdr:from>
    <xdr:to>
      <xdr:col>50</xdr:col>
      <xdr:colOff>114300</xdr:colOff>
      <xdr:row>36</xdr:row>
      <xdr:rowOff>7112</xdr:rowOff>
    </xdr:to>
    <xdr:cxnSp macro="">
      <xdr:nvCxnSpPr>
        <xdr:cNvPr id="302" name="直線コネクタ 301"/>
        <xdr:cNvCxnSpPr/>
      </xdr:nvCxnSpPr>
      <xdr:spPr>
        <a:xfrm flipV="1">
          <a:off x="8750300" y="6175720"/>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58855</xdr:rowOff>
    </xdr:from>
    <xdr:to>
      <xdr:col>50</xdr:col>
      <xdr:colOff>165100</xdr:colOff>
      <xdr:row>38</xdr:row>
      <xdr:rowOff>160455</xdr:rowOff>
    </xdr:to>
    <xdr:sp macro="" textlink="">
      <xdr:nvSpPr>
        <xdr:cNvPr id="303" name="フローチャート: 判断 302"/>
        <xdr:cNvSpPr/>
      </xdr:nvSpPr>
      <xdr:spPr>
        <a:xfrm>
          <a:off x="9588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151582</xdr:rowOff>
    </xdr:from>
    <xdr:ext cx="378565" cy="259045"/>
    <xdr:sp macro="" textlink="">
      <xdr:nvSpPr>
        <xdr:cNvPr id="304" name="テキスト ボックス 303"/>
        <xdr:cNvSpPr txBox="1"/>
      </xdr:nvSpPr>
      <xdr:spPr>
        <a:xfrm>
          <a:off x="9450017" y="6666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98225</xdr:rowOff>
    </xdr:from>
    <xdr:to>
      <xdr:col>45</xdr:col>
      <xdr:colOff>177800</xdr:colOff>
      <xdr:row>36</xdr:row>
      <xdr:rowOff>7112</xdr:rowOff>
    </xdr:to>
    <xdr:cxnSp macro="">
      <xdr:nvCxnSpPr>
        <xdr:cNvPr id="305" name="直線コネクタ 304"/>
        <xdr:cNvCxnSpPr/>
      </xdr:nvCxnSpPr>
      <xdr:spPr>
        <a:xfrm>
          <a:off x="7861300" y="6098975"/>
          <a:ext cx="889000" cy="8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6" name="フローチャート: 判断 305"/>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143745</xdr:rowOff>
    </xdr:from>
    <xdr:ext cx="378565" cy="259045"/>
    <xdr:sp macro="" textlink="">
      <xdr:nvSpPr>
        <xdr:cNvPr id="307" name="テキスト ボックス 306"/>
        <xdr:cNvSpPr txBox="1"/>
      </xdr:nvSpPr>
      <xdr:spPr>
        <a:xfrm>
          <a:off x="8561017" y="6658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95939</xdr:rowOff>
    </xdr:from>
    <xdr:to>
      <xdr:col>41</xdr:col>
      <xdr:colOff>50800</xdr:colOff>
      <xdr:row>35</xdr:row>
      <xdr:rowOff>98225</xdr:rowOff>
    </xdr:to>
    <xdr:cxnSp macro="">
      <xdr:nvCxnSpPr>
        <xdr:cNvPr id="308" name="直線コネクタ 307"/>
        <xdr:cNvCxnSpPr/>
      </xdr:nvCxnSpPr>
      <xdr:spPr>
        <a:xfrm>
          <a:off x="6972300" y="609668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1705</xdr:rowOff>
    </xdr:from>
    <xdr:to>
      <xdr:col>41</xdr:col>
      <xdr:colOff>101600</xdr:colOff>
      <xdr:row>38</xdr:row>
      <xdr:rowOff>103305</xdr:rowOff>
    </xdr:to>
    <xdr:sp macro="" textlink="">
      <xdr:nvSpPr>
        <xdr:cNvPr id="309" name="フローチャート: 判断 308"/>
        <xdr:cNvSpPr/>
      </xdr:nvSpPr>
      <xdr:spPr>
        <a:xfrm>
          <a:off x="7810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94432</xdr:rowOff>
    </xdr:from>
    <xdr:ext cx="378565" cy="259045"/>
    <xdr:sp macro="" textlink="">
      <xdr:nvSpPr>
        <xdr:cNvPr id="310" name="テキスト ボックス 309"/>
        <xdr:cNvSpPr txBox="1"/>
      </xdr:nvSpPr>
      <xdr:spPr>
        <a:xfrm>
          <a:off x="7672017" y="6609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1" name="フローチャート: 判断 310"/>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29771</xdr:rowOff>
    </xdr:from>
    <xdr:ext cx="469744" cy="259045"/>
    <xdr:sp macro="" textlink="">
      <xdr:nvSpPr>
        <xdr:cNvPr id="312" name="テキスト ボックス 311"/>
        <xdr:cNvSpPr txBox="1"/>
      </xdr:nvSpPr>
      <xdr:spPr>
        <a:xfrm>
          <a:off x="6737428"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110454</xdr:rowOff>
    </xdr:from>
    <xdr:to>
      <xdr:col>55</xdr:col>
      <xdr:colOff>50800</xdr:colOff>
      <xdr:row>36</xdr:row>
      <xdr:rowOff>40604</xdr:rowOff>
    </xdr:to>
    <xdr:sp macro="" textlink="">
      <xdr:nvSpPr>
        <xdr:cNvPr id="318" name="楕円 317"/>
        <xdr:cNvSpPr/>
      </xdr:nvSpPr>
      <xdr:spPr>
        <a:xfrm>
          <a:off x="10426700" y="611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133331</xdr:rowOff>
    </xdr:from>
    <xdr:ext cx="469744" cy="259045"/>
    <xdr:sp macro="" textlink="">
      <xdr:nvSpPr>
        <xdr:cNvPr id="319" name="労働費該当値テキスト"/>
        <xdr:cNvSpPr txBox="1"/>
      </xdr:nvSpPr>
      <xdr:spPr>
        <a:xfrm>
          <a:off x="10528300" y="596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124170</xdr:rowOff>
    </xdr:from>
    <xdr:to>
      <xdr:col>50</xdr:col>
      <xdr:colOff>165100</xdr:colOff>
      <xdr:row>36</xdr:row>
      <xdr:rowOff>54320</xdr:rowOff>
    </xdr:to>
    <xdr:sp macro="" textlink="">
      <xdr:nvSpPr>
        <xdr:cNvPr id="320" name="楕円 319"/>
        <xdr:cNvSpPr/>
      </xdr:nvSpPr>
      <xdr:spPr>
        <a:xfrm>
          <a:off x="9588500" y="612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70847</xdr:rowOff>
    </xdr:from>
    <xdr:ext cx="469744" cy="259045"/>
    <xdr:sp macro="" textlink="">
      <xdr:nvSpPr>
        <xdr:cNvPr id="321" name="テキスト ボックス 320"/>
        <xdr:cNvSpPr txBox="1"/>
      </xdr:nvSpPr>
      <xdr:spPr>
        <a:xfrm>
          <a:off x="9404428" y="590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127762</xdr:rowOff>
    </xdr:from>
    <xdr:to>
      <xdr:col>46</xdr:col>
      <xdr:colOff>38100</xdr:colOff>
      <xdr:row>36</xdr:row>
      <xdr:rowOff>57912</xdr:rowOff>
    </xdr:to>
    <xdr:sp macro="" textlink="">
      <xdr:nvSpPr>
        <xdr:cNvPr id="322" name="楕円 321"/>
        <xdr:cNvSpPr/>
      </xdr:nvSpPr>
      <xdr:spPr>
        <a:xfrm>
          <a:off x="8699500" y="61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74439</xdr:rowOff>
    </xdr:from>
    <xdr:ext cx="469744" cy="259045"/>
    <xdr:sp macro="" textlink="">
      <xdr:nvSpPr>
        <xdr:cNvPr id="323" name="テキスト ボックス 322"/>
        <xdr:cNvSpPr txBox="1"/>
      </xdr:nvSpPr>
      <xdr:spPr>
        <a:xfrm>
          <a:off x="8515428" y="590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47425</xdr:rowOff>
    </xdr:from>
    <xdr:to>
      <xdr:col>41</xdr:col>
      <xdr:colOff>101600</xdr:colOff>
      <xdr:row>35</xdr:row>
      <xdr:rowOff>149025</xdr:rowOff>
    </xdr:to>
    <xdr:sp macro="" textlink="">
      <xdr:nvSpPr>
        <xdr:cNvPr id="324" name="楕円 323"/>
        <xdr:cNvSpPr/>
      </xdr:nvSpPr>
      <xdr:spPr>
        <a:xfrm>
          <a:off x="7810500" y="604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165552</xdr:rowOff>
    </xdr:from>
    <xdr:ext cx="469744" cy="259045"/>
    <xdr:sp macro="" textlink="">
      <xdr:nvSpPr>
        <xdr:cNvPr id="325" name="テキスト ボックス 324"/>
        <xdr:cNvSpPr txBox="1"/>
      </xdr:nvSpPr>
      <xdr:spPr>
        <a:xfrm>
          <a:off x="7626428" y="582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45139</xdr:rowOff>
    </xdr:from>
    <xdr:to>
      <xdr:col>36</xdr:col>
      <xdr:colOff>165100</xdr:colOff>
      <xdr:row>35</xdr:row>
      <xdr:rowOff>146739</xdr:rowOff>
    </xdr:to>
    <xdr:sp macro="" textlink="">
      <xdr:nvSpPr>
        <xdr:cNvPr id="326" name="楕円 325"/>
        <xdr:cNvSpPr/>
      </xdr:nvSpPr>
      <xdr:spPr>
        <a:xfrm>
          <a:off x="6921500" y="604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163266</xdr:rowOff>
    </xdr:from>
    <xdr:ext cx="469744" cy="259045"/>
    <xdr:sp macro="" textlink="">
      <xdr:nvSpPr>
        <xdr:cNvPr id="327" name="テキスト ボックス 326"/>
        <xdr:cNvSpPr txBox="1"/>
      </xdr:nvSpPr>
      <xdr:spPr>
        <a:xfrm>
          <a:off x="6737428" y="582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7" name="テキスト ボックス 34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18656</xdr:rowOff>
    </xdr:from>
    <xdr:to>
      <xdr:col>54</xdr:col>
      <xdr:colOff>189865</xdr:colOff>
      <xdr:row>59</xdr:row>
      <xdr:rowOff>22733</xdr:rowOff>
    </xdr:to>
    <xdr:cxnSp macro="">
      <xdr:nvCxnSpPr>
        <xdr:cNvPr id="351" name="直線コネクタ 350"/>
        <xdr:cNvCxnSpPr/>
      </xdr:nvCxnSpPr>
      <xdr:spPr>
        <a:xfrm flipV="1">
          <a:off x="10475595" y="8591156"/>
          <a:ext cx="1270" cy="154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26560</xdr:rowOff>
    </xdr:from>
    <xdr:ext cx="469744" cy="259045"/>
    <xdr:sp macro="" textlink="">
      <xdr:nvSpPr>
        <xdr:cNvPr id="352" name="農林水産業費最小値テキスト"/>
        <xdr:cNvSpPr txBox="1"/>
      </xdr:nvSpPr>
      <xdr:spPr>
        <a:xfrm>
          <a:off x="10528300"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22733</xdr:rowOff>
    </xdr:from>
    <xdr:to>
      <xdr:col>55</xdr:col>
      <xdr:colOff>88900</xdr:colOff>
      <xdr:row>59</xdr:row>
      <xdr:rowOff>22733</xdr:rowOff>
    </xdr:to>
    <xdr:cxnSp macro="">
      <xdr:nvCxnSpPr>
        <xdr:cNvPr id="353" name="直線コネクタ 352"/>
        <xdr:cNvCxnSpPr/>
      </xdr:nvCxnSpPr>
      <xdr:spPr>
        <a:xfrm>
          <a:off x="10388600" y="1013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136783</xdr:rowOff>
    </xdr:from>
    <xdr:ext cx="534377" cy="259045"/>
    <xdr:sp macro="" textlink="">
      <xdr:nvSpPr>
        <xdr:cNvPr id="354" name="農林水産業費最大値テキスト"/>
        <xdr:cNvSpPr txBox="1"/>
      </xdr:nvSpPr>
      <xdr:spPr>
        <a:xfrm>
          <a:off x="10528300" y="8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18656</xdr:rowOff>
    </xdr:from>
    <xdr:to>
      <xdr:col>55</xdr:col>
      <xdr:colOff>88900</xdr:colOff>
      <xdr:row>50</xdr:row>
      <xdr:rowOff>18656</xdr:rowOff>
    </xdr:to>
    <xdr:cxnSp macro="">
      <xdr:nvCxnSpPr>
        <xdr:cNvPr id="355" name="直線コネクタ 354"/>
        <xdr:cNvCxnSpPr/>
      </xdr:nvCxnSpPr>
      <xdr:spPr>
        <a:xfrm>
          <a:off x="10388600" y="859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53689</xdr:rowOff>
    </xdr:from>
    <xdr:to>
      <xdr:col>55</xdr:col>
      <xdr:colOff>0</xdr:colOff>
      <xdr:row>57</xdr:row>
      <xdr:rowOff>115183</xdr:rowOff>
    </xdr:to>
    <xdr:cxnSp macro="">
      <xdr:nvCxnSpPr>
        <xdr:cNvPr id="356" name="直線コネクタ 355"/>
        <xdr:cNvCxnSpPr/>
      </xdr:nvCxnSpPr>
      <xdr:spPr>
        <a:xfrm flipV="1">
          <a:off x="9639300" y="9826339"/>
          <a:ext cx="838200" cy="6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102995</xdr:rowOff>
    </xdr:from>
    <xdr:ext cx="534377" cy="259045"/>
    <xdr:sp macro="" textlink="">
      <xdr:nvSpPr>
        <xdr:cNvPr id="357" name="農林水産業費平均値テキスト"/>
        <xdr:cNvSpPr txBox="1"/>
      </xdr:nvSpPr>
      <xdr:spPr>
        <a:xfrm>
          <a:off x="10528300" y="9532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80118</xdr:rowOff>
    </xdr:from>
    <xdr:to>
      <xdr:col>55</xdr:col>
      <xdr:colOff>50800</xdr:colOff>
      <xdr:row>57</xdr:row>
      <xdr:rowOff>10268</xdr:rowOff>
    </xdr:to>
    <xdr:sp macro="" textlink="">
      <xdr:nvSpPr>
        <xdr:cNvPr id="358" name="フローチャート: 判断 357"/>
        <xdr:cNvSpPr/>
      </xdr:nvSpPr>
      <xdr:spPr>
        <a:xfrm>
          <a:off x="104267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114954</xdr:rowOff>
    </xdr:from>
    <xdr:to>
      <xdr:col>50</xdr:col>
      <xdr:colOff>114300</xdr:colOff>
      <xdr:row>57</xdr:row>
      <xdr:rowOff>115183</xdr:rowOff>
    </xdr:to>
    <xdr:cxnSp macro="">
      <xdr:nvCxnSpPr>
        <xdr:cNvPr id="359" name="直線コネクタ 358"/>
        <xdr:cNvCxnSpPr/>
      </xdr:nvCxnSpPr>
      <xdr:spPr>
        <a:xfrm>
          <a:off x="8750300" y="988760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115189</xdr:rowOff>
    </xdr:from>
    <xdr:to>
      <xdr:col>50</xdr:col>
      <xdr:colOff>165100</xdr:colOff>
      <xdr:row>57</xdr:row>
      <xdr:rowOff>45339</xdr:rowOff>
    </xdr:to>
    <xdr:sp macro="" textlink="">
      <xdr:nvSpPr>
        <xdr:cNvPr id="360" name="フローチャート: 判断 359"/>
        <xdr:cNvSpPr/>
      </xdr:nvSpPr>
      <xdr:spPr>
        <a:xfrm>
          <a:off x="9588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61866</xdr:rowOff>
    </xdr:from>
    <xdr:ext cx="534377" cy="259045"/>
    <xdr:sp macro="" textlink="">
      <xdr:nvSpPr>
        <xdr:cNvPr id="361" name="テキスト ボックス 360"/>
        <xdr:cNvSpPr txBox="1"/>
      </xdr:nvSpPr>
      <xdr:spPr>
        <a:xfrm>
          <a:off x="9372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53499</xdr:rowOff>
    </xdr:from>
    <xdr:to>
      <xdr:col>45</xdr:col>
      <xdr:colOff>177800</xdr:colOff>
      <xdr:row>57</xdr:row>
      <xdr:rowOff>114954</xdr:rowOff>
    </xdr:to>
    <xdr:cxnSp macro="">
      <xdr:nvCxnSpPr>
        <xdr:cNvPr id="362" name="直線コネクタ 361"/>
        <xdr:cNvCxnSpPr/>
      </xdr:nvCxnSpPr>
      <xdr:spPr>
        <a:xfrm>
          <a:off x="7861300" y="9826149"/>
          <a:ext cx="889000" cy="6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96634</xdr:rowOff>
    </xdr:from>
    <xdr:to>
      <xdr:col>46</xdr:col>
      <xdr:colOff>38100</xdr:colOff>
      <xdr:row>57</xdr:row>
      <xdr:rowOff>26784</xdr:rowOff>
    </xdr:to>
    <xdr:sp macro="" textlink="">
      <xdr:nvSpPr>
        <xdr:cNvPr id="363" name="フローチャート: 判断 362"/>
        <xdr:cNvSpPr/>
      </xdr:nvSpPr>
      <xdr:spPr>
        <a:xfrm>
          <a:off x="8699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43311</xdr:rowOff>
    </xdr:from>
    <xdr:ext cx="534377" cy="259045"/>
    <xdr:sp macro="" textlink="">
      <xdr:nvSpPr>
        <xdr:cNvPr id="364" name="テキスト ボックス 363"/>
        <xdr:cNvSpPr txBox="1"/>
      </xdr:nvSpPr>
      <xdr:spPr>
        <a:xfrm>
          <a:off x="8483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53499</xdr:rowOff>
    </xdr:from>
    <xdr:to>
      <xdr:col>41</xdr:col>
      <xdr:colOff>50800</xdr:colOff>
      <xdr:row>57</xdr:row>
      <xdr:rowOff>56337</xdr:rowOff>
    </xdr:to>
    <xdr:cxnSp macro="">
      <xdr:nvCxnSpPr>
        <xdr:cNvPr id="365" name="直線コネクタ 364"/>
        <xdr:cNvCxnSpPr/>
      </xdr:nvCxnSpPr>
      <xdr:spPr>
        <a:xfrm flipV="1">
          <a:off x="6972300" y="9826149"/>
          <a:ext cx="889000" cy="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90957</xdr:rowOff>
    </xdr:from>
    <xdr:to>
      <xdr:col>41</xdr:col>
      <xdr:colOff>101600</xdr:colOff>
      <xdr:row>57</xdr:row>
      <xdr:rowOff>21107</xdr:rowOff>
    </xdr:to>
    <xdr:sp macro="" textlink="">
      <xdr:nvSpPr>
        <xdr:cNvPr id="366" name="フローチャート: 判断 365"/>
        <xdr:cNvSpPr/>
      </xdr:nvSpPr>
      <xdr:spPr>
        <a:xfrm>
          <a:off x="7810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37634</xdr:rowOff>
    </xdr:from>
    <xdr:ext cx="534377" cy="259045"/>
    <xdr:sp macro="" textlink="">
      <xdr:nvSpPr>
        <xdr:cNvPr id="367" name="テキスト ボックス 366"/>
        <xdr:cNvSpPr txBox="1"/>
      </xdr:nvSpPr>
      <xdr:spPr>
        <a:xfrm>
          <a:off x="7594111" y="94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68250</xdr:rowOff>
    </xdr:from>
    <xdr:to>
      <xdr:col>36</xdr:col>
      <xdr:colOff>165100</xdr:colOff>
      <xdr:row>56</xdr:row>
      <xdr:rowOff>169850</xdr:rowOff>
    </xdr:to>
    <xdr:sp macro="" textlink="">
      <xdr:nvSpPr>
        <xdr:cNvPr id="368" name="フローチャート: 判断 367"/>
        <xdr:cNvSpPr/>
      </xdr:nvSpPr>
      <xdr:spPr>
        <a:xfrm>
          <a:off x="6921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14927</xdr:rowOff>
    </xdr:from>
    <xdr:ext cx="534377" cy="259045"/>
    <xdr:sp macro="" textlink="">
      <xdr:nvSpPr>
        <xdr:cNvPr id="369" name="テキスト ボックス 368"/>
        <xdr:cNvSpPr txBox="1"/>
      </xdr:nvSpPr>
      <xdr:spPr>
        <a:xfrm>
          <a:off x="6705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2889</xdr:rowOff>
    </xdr:from>
    <xdr:to>
      <xdr:col>55</xdr:col>
      <xdr:colOff>50800</xdr:colOff>
      <xdr:row>57</xdr:row>
      <xdr:rowOff>104489</xdr:rowOff>
    </xdr:to>
    <xdr:sp macro="" textlink="">
      <xdr:nvSpPr>
        <xdr:cNvPr id="375" name="楕円 374"/>
        <xdr:cNvSpPr/>
      </xdr:nvSpPr>
      <xdr:spPr>
        <a:xfrm>
          <a:off x="10426700" y="977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152766</xdr:rowOff>
    </xdr:from>
    <xdr:ext cx="534377" cy="259045"/>
    <xdr:sp macro="" textlink="">
      <xdr:nvSpPr>
        <xdr:cNvPr id="376" name="農林水産業費該当値テキスト"/>
        <xdr:cNvSpPr txBox="1"/>
      </xdr:nvSpPr>
      <xdr:spPr>
        <a:xfrm>
          <a:off x="10528300" y="975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64383</xdr:rowOff>
    </xdr:from>
    <xdr:to>
      <xdr:col>50</xdr:col>
      <xdr:colOff>165100</xdr:colOff>
      <xdr:row>57</xdr:row>
      <xdr:rowOff>165983</xdr:rowOff>
    </xdr:to>
    <xdr:sp macro="" textlink="">
      <xdr:nvSpPr>
        <xdr:cNvPr id="377" name="楕円 376"/>
        <xdr:cNvSpPr/>
      </xdr:nvSpPr>
      <xdr:spPr>
        <a:xfrm>
          <a:off x="9588500" y="983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157110</xdr:rowOff>
    </xdr:from>
    <xdr:ext cx="534377" cy="259045"/>
    <xdr:sp macro="" textlink="">
      <xdr:nvSpPr>
        <xdr:cNvPr id="378" name="テキスト ボックス 377"/>
        <xdr:cNvSpPr txBox="1"/>
      </xdr:nvSpPr>
      <xdr:spPr>
        <a:xfrm>
          <a:off x="9372111" y="992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64154</xdr:rowOff>
    </xdr:from>
    <xdr:to>
      <xdr:col>46</xdr:col>
      <xdr:colOff>38100</xdr:colOff>
      <xdr:row>57</xdr:row>
      <xdr:rowOff>165754</xdr:rowOff>
    </xdr:to>
    <xdr:sp macro="" textlink="">
      <xdr:nvSpPr>
        <xdr:cNvPr id="379" name="楕円 378"/>
        <xdr:cNvSpPr/>
      </xdr:nvSpPr>
      <xdr:spPr>
        <a:xfrm>
          <a:off x="8699500" y="983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156881</xdr:rowOff>
    </xdr:from>
    <xdr:ext cx="534377" cy="259045"/>
    <xdr:sp macro="" textlink="">
      <xdr:nvSpPr>
        <xdr:cNvPr id="380" name="テキスト ボックス 379"/>
        <xdr:cNvSpPr txBox="1"/>
      </xdr:nvSpPr>
      <xdr:spPr>
        <a:xfrm>
          <a:off x="8483111" y="992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2699</xdr:rowOff>
    </xdr:from>
    <xdr:to>
      <xdr:col>41</xdr:col>
      <xdr:colOff>101600</xdr:colOff>
      <xdr:row>57</xdr:row>
      <xdr:rowOff>104299</xdr:rowOff>
    </xdr:to>
    <xdr:sp macro="" textlink="">
      <xdr:nvSpPr>
        <xdr:cNvPr id="381" name="楕円 380"/>
        <xdr:cNvSpPr/>
      </xdr:nvSpPr>
      <xdr:spPr>
        <a:xfrm>
          <a:off x="7810500" y="97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95426</xdr:rowOff>
    </xdr:from>
    <xdr:ext cx="534377" cy="259045"/>
    <xdr:sp macro="" textlink="">
      <xdr:nvSpPr>
        <xdr:cNvPr id="382" name="テキスト ボックス 381"/>
        <xdr:cNvSpPr txBox="1"/>
      </xdr:nvSpPr>
      <xdr:spPr>
        <a:xfrm>
          <a:off x="7594111" y="986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5537</xdr:rowOff>
    </xdr:from>
    <xdr:to>
      <xdr:col>36</xdr:col>
      <xdr:colOff>165100</xdr:colOff>
      <xdr:row>57</xdr:row>
      <xdr:rowOff>107137</xdr:rowOff>
    </xdr:to>
    <xdr:sp macro="" textlink="">
      <xdr:nvSpPr>
        <xdr:cNvPr id="383" name="楕円 382"/>
        <xdr:cNvSpPr/>
      </xdr:nvSpPr>
      <xdr:spPr>
        <a:xfrm>
          <a:off x="6921500" y="977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98264</xdr:rowOff>
    </xdr:from>
    <xdr:ext cx="534377" cy="259045"/>
    <xdr:sp macro="" textlink="">
      <xdr:nvSpPr>
        <xdr:cNvPr id="384" name="テキスト ボックス 383"/>
        <xdr:cNvSpPr txBox="1"/>
      </xdr:nvSpPr>
      <xdr:spPr>
        <a:xfrm>
          <a:off x="6705111" y="987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08" name="直線コネクタ 407"/>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09" name="商工費最小値テキスト"/>
        <xdr:cNvSpPr txBox="1"/>
      </xdr:nvSpPr>
      <xdr:spPr>
        <a:xfrm>
          <a:off x="10528300"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10" name="直線コネクタ 409"/>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11" name="商工費最大値テキスト"/>
        <xdr:cNvSpPr txBox="1"/>
      </xdr:nvSpPr>
      <xdr:spPr>
        <a:xfrm>
          <a:off x="10528300" y="11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12" name="直線コネクタ 411"/>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24352</xdr:rowOff>
    </xdr:from>
    <xdr:to>
      <xdr:col>55</xdr:col>
      <xdr:colOff>0</xdr:colOff>
      <xdr:row>78</xdr:row>
      <xdr:rowOff>73768</xdr:rowOff>
    </xdr:to>
    <xdr:cxnSp macro="">
      <xdr:nvCxnSpPr>
        <xdr:cNvPr id="413" name="直線コネクタ 412"/>
        <xdr:cNvCxnSpPr/>
      </xdr:nvCxnSpPr>
      <xdr:spPr>
        <a:xfrm>
          <a:off x="9639300" y="13397452"/>
          <a:ext cx="838200" cy="4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130427</xdr:rowOff>
    </xdr:from>
    <xdr:ext cx="534377" cy="259045"/>
    <xdr:sp macro="" textlink="">
      <xdr:nvSpPr>
        <xdr:cNvPr id="414" name="商工費平均値テキスト"/>
        <xdr:cNvSpPr txBox="1"/>
      </xdr:nvSpPr>
      <xdr:spPr>
        <a:xfrm>
          <a:off x="10528300" y="1316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15" name="フローチャート: 判断 414"/>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13836</xdr:rowOff>
    </xdr:from>
    <xdr:to>
      <xdr:col>50</xdr:col>
      <xdr:colOff>114300</xdr:colOff>
      <xdr:row>78</xdr:row>
      <xdr:rowOff>24352</xdr:rowOff>
    </xdr:to>
    <xdr:cxnSp macro="">
      <xdr:nvCxnSpPr>
        <xdr:cNvPr id="416" name="直線コネクタ 415"/>
        <xdr:cNvCxnSpPr/>
      </xdr:nvCxnSpPr>
      <xdr:spPr>
        <a:xfrm>
          <a:off x="8750300" y="13386936"/>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7" name="フローチャート: 判断 416"/>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56266</xdr:rowOff>
    </xdr:from>
    <xdr:ext cx="534377" cy="259045"/>
    <xdr:sp macro="" textlink="">
      <xdr:nvSpPr>
        <xdr:cNvPr id="418" name="テキスト ボックス 417"/>
        <xdr:cNvSpPr txBox="1"/>
      </xdr:nvSpPr>
      <xdr:spPr>
        <a:xfrm>
          <a:off x="9372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13836</xdr:rowOff>
    </xdr:from>
    <xdr:to>
      <xdr:col>45</xdr:col>
      <xdr:colOff>177800</xdr:colOff>
      <xdr:row>78</xdr:row>
      <xdr:rowOff>24104</xdr:rowOff>
    </xdr:to>
    <xdr:cxnSp macro="">
      <xdr:nvCxnSpPr>
        <xdr:cNvPr id="419" name="直線コネクタ 418"/>
        <xdr:cNvCxnSpPr/>
      </xdr:nvCxnSpPr>
      <xdr:spPr>
        <a:xfrm flipV="1">
          <a:off x="7861300" y="13386936"/>
          <a:ext cx="889000" cy="1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20" name="フローチャート: 判断 419"/>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54094</xdr:rowOff>
    </xdr:from>
    <xdr:ext cx="534377" cy="259045"/>
    <xdr:sp macro="" textlink="">
      <xdr:nvSpPr>
        <xdr:cNvPr id="421" name="テキスト ボックス 420"/>
        <xdr:cNvSpPr txBox="1"/>
      </xdr:nvSpPr>
      <xdr:spPr>
        <a:xfrm>
          <a:off x="8483111" y="130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24104</xdr:rowOff>
    </xdr:from>
    <xdr:to>
      <xdr:col>41</xdr:col>
      <xdr:colOff>50800</xdr:colOff>
      <xdr:row>78</xdr:row>
      <xdr:rowOff>56871</xdr:rowOff>
    </xdr:to>
    <xdr:cxnSp macro="">
      <xdr:nvCxnSpPr>
        <xdr:cNvPr id="422" name="直線コネクタ 421"/>
        <xdr:cNvCxnSpPr/>
      </xdr:nvCxnSpPr>
      <xdr:spPr>
        <a:xfrm flipV="1">
          <a:off x="6972300" y="13397204"/>
          <a:ext cx="889000" cy="3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129248</xdr:rowOff>
    </xdr:from>
    <xdr:to>
      <xdr:col>41</xdr:col>
      <xdr:colOff>101600</xdr:colOff>
      <xdr:row>78</xdr:row>
      <xdr:rowOff>59398</xdr:rowOff>
    </xdr:to>
    <xdr:sp macro="" textlink="">
      <xdr:nvSpPr>
        <xdr:cNvPr id="423" name="フローチャート: 判断 422"/>
        <xdr:cNvSpPr/>
      </xdr:nvSpPr>
      <xdr:spPr>
        <a:xfrm>
          <a:off x="7810500" y="133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75925</xdr:rowOff>
    </xdr:from>
    <xdr:ext cx="534377" cy="259045"/>
    <xdr:sp macro="" textlink="">
      <xdr:nvSpPr>
        <xdr:cNvPr id="424" name="テキスト ボックス 423"/>
        <xdr:cNvSpPr txBox="1"/>
      </xdr:nvSpPr>
      <xdr:spPr>
        <a:xfrm>
          <a:off x="7594111" y="1310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5" name="フローチャート: 判断 424"/>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106900</xdr:rowOff>
    </xdr:from>
    <xdr:ext cx="469744" cy="259045"/>
    <xdr:sp macro="" textlink="">
      <xdr:nvSpPr>
        <xdr:cNvPr id="426" name="テキスト ボックス 425"/>
        <xdr:cNvSpPr txBox="1"/>
      </xdr:nvSpPr>
      <xdr:spPr>
        <a:xfrm>
          <a:off x="6737428" y="131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22968</xdr:rowOff>
    </xdr:from>
    <xdr:to>
      <xdr:col>55</xdr:col>
      <xdr:colOff>50800</xdr:colOff>
      <xdr:row>78</xdr:row>
      <xdr:rowOff>124568</xdr:rowOff>
    </xdr:to>
    <xdr:sp macro="" textlink="">
      <xdr:nvSpPr>
        <xdr:cNvPr id="432" name="楕円 431"/>
        <xdr:cNvSpPr/>
      </xdr:nvSpPr>
      <xdr:spPr>
        <a:xfrm>
          <a:off x="10426700" y="1339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1395</xdr:rowOff>
    </xdr:from>
    <xdr:ext cx="469744" cy="259045"/>
    <xdr:sp macro="" textlink="">
      <xdr:nvSpPr>
        <xdr:cNvPr id="433" name="商工費該当値テキスト"/>
        <xdr:cNvSpPr txBox="1"/>
      </xdr:nvSpPr>
      <xdr:spPr>
        <a:xfrm>
          <a:off x="10528300" y="1337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145002</xdr:rowOff>
    </xdr:from>
    <xdr:to>
      <xdr:col>50</xdr:col>
      <xdr:colOff>165100</xdr:colOff>
      <xdr:row>78</xdr:row>
      <xdr:rowOff>75152</xdr:rowOff>
    </xdr:to>
    <xdr:sp macro="" textlink="">
      <xdr:nvSpPr>
        <xdr:cNvPr id="434" name="楕円 433"/>
        <xdr:cNvSpPr/>
      </xdr:nvSpPr>
      <xdr:spPr>
        <a:xfrm>
          <a:off x="9588500" y="1334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66279</xdr:rowOff>
    </xdr:from>
    <xdr:ext cx="534377" cy="259045"/>
    <xdr:sp macro="" textlink="">
      <xdr:nvSpPr>
        <xdr:cNvPr id="435" name="テキスト ボックス 434"/>
        <xdr:cNvSpPr txBox="1"/>
      </xdr:nvSpPr>
      <xdr:spPr>
        <a:xfrm>
          <a:off x="9372111" y="134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134486</xdr:rowOff>
    </xdr:from>
    <xdr:to>
      <xdr:col>46</xdr:col>
      <xdr:colOff>38100</xdr:colOff>
      <xdr:row>78</xdr:row>
      <xdr:rowOff>64636</xdr:rowOff>
    </xdr:to>
    <xdr:sp macro="" textlink="">
      <xdr:nvSpPr>
        <xdr:cNvPr id="436" name="楕円 435"/>
        <xdr:cNvSpPr/>
      </xdr:nvSpPr>
      <xdr:spPr>
        <a:xfrm>
          <a:off x="8699500" y="1333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55763</xdr:rowOff>
    </xdr:from>
    <xdr:ext cx="534377" cy="259045"/>
    <xdr:sp macro="" textlink="">
      <xdr:nvSpPr>
        <xdr:cNvPr id="437" name="テキスト ボックス 436"/>
        <xdr:cNvSpPr txBox="1"/>
      </xdr:nvSpPr>
      <xdr:spPr>
        <a:xfrm>
          <a:off x="8483111" y="1342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144754</xdr:rowOff>
    </xdr:from>
    <xdr:to>
      <xdr:col>41</xdr:col>
      <xdr:colOff>101600</xdr:colOff>
      <xdr:row>78</xdr:row>
      <xdr:rowOff>74904</xdr:rowOff>
    </xdr:to>
    <xdr:sp macro="" textlink="">
      <xdr:nvSpPr>
        <xdr:cNvPr id="438" name="楕円 437"/>
        <xdr:cNvSpPr/>
      </xdr:nvSpPr>
      <xdr:spPr>
        <a:xfrm>
          <a:off x="7810500" y="1334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66031</xdr:rowOff>
    </xdr:from>
    <xdr:ext cx="534377" cy="259045"/>
    <xdr:sp macro="" textlink="">
      <xdr:nvSpPr>
        <xdr:cNvPr id="439" name="テキスト ボックス 438"/>
        <xdr:cNvSpPr txBox="1"/>
      </xdr:nvSpPr>
      <xdr:spPr>
        <a:xfrm>
          <a:off x="7594111" y="134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6071</xdr:rowOff>
    </xdr:from>
    <xdr:to>
      <xdr:col>36</xdr:col>
      <xdr:colOff>165100</xdr:colOff>
      <xdr:row>78</xdr:row>
      <xdr:rowOff>107671</xdr:rowOff>
    </xdr:to>
    <xdr:sp macro="" textlink="">
      <xdr:nvSpPr>
        <xdr:cNvPr id="440" name="楕円 439"/>
        <xdr:cNvSpPr/>
      </xdr:nvSpPr>
      <xdr:spPr>
        <a:xfrm>
          <a:off x="6921500" y="1337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98798</xdr:rowOff>
    </xdr:from>
    <xdr:ext cx="469744" cy="259045"/>
    <xdr:sp macro="" textlink="">
      <xdr:nvSpPr>
        <xdr:cNvPr id="441" name="テキスト ボックス 440"/>
        <xdr:cNvSpPr txBox="1"/>
      </xdr:nvSpPr>
      <xdr:spPr>
        <a:xfrm>
          <a:off x="6737428" y="13471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5" name="テキスト ボックス 45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7" name="テキスト ボックス 45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67517</xdr:rowOff>
    </xdr:from>
    <xdr:to>
      <xdr:col>54</xdr:col>
      <xdr:colOff>189865</xdr:colOff>
      <xdr:row>98</xdr:row>
      <xdr:rowOff>67824</xdr:rowOff>
    </xdr:to>
    <xdr:cxnSp macro="">
      <xdr:nvCxnSpPr>
        <xdr:cNvPr id="463" name="直線コネクタ 462"/>
        <xdr:cNvCxnSpPr/>
      </xdr:nvCxnSpPr>
      <xdr:spPr>
        <a:xfrm flipV="1">
          <a:off x="10475595" y="15840917"/>
          <a:ext cx="1270" cy="102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71651</xdr:rowOff>
    </xdr:from>
    <xdr:ext cx="534377" cy="259045"/>
    <xdr:sp macro="" textlink="">
      <xdr:nvSpPr>
        <xdr:cNvPr id="464" name="土木費最小値テキスト"/>
        <xdr:cNvSpPr txBox="1"/>
      </xdr:nvSpPr>
      <xdr:spPr>
        <a:xfrm>
          <a:off x="10528300" y="16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67824</xdr:rowOff>
    </xdr:from>
    <xdr:to>
      <xdr:col>55</xdr:col>
      <xdr:colOff>88900</xdr:colOff>
      <xdr:row>98</xdr:row>
      <xdr:rowOff>67824</xdr:rowOff>
    </xdr:to>
    <xdr:cxnSp macro="">
      <xdr:nvCxnSpPr>
        <xdr:cNvPr id="465" name="直線コネクタ 464"/>
        <xdr:cNvCxnSpPr/>
      </xdr:nvCxnSpPr>
      <xdr:spPr>
        <a:xfrm>
          <a:off x="10388600" y="1686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14194</xdr:rowOff>
    </xdr:from>
    <xdr:ext cx="599010" cy="259045"/>
    <xdr:sp macro="" textlink="">
      <xdr:nvSpPr>
        <xdr:cNvPr id="466" name="土木費最大値テキスト"/>
        <xdr:cNvSpPr txBox="1"/>
      </xdr:nvSpPr>
      <xdr:spPr>
        <a:xfrm>
          <a:off x="10528300" y="156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67517</xdr:rowOff>
    </xdr:from>
    <xdr:to>
      <xdr:col>55</xdr:col>
      <xdr:colOff>88900</xdr:colOff>
      <xdr:row>92</xdr:row>
      <xdr:rowOff>67517</xdr:rowOff>
    </xdr:to>
    <xdr:cxnSp macro="">
      <xdr:nvCxnSpPr>
        <xdr:cNvPr id="467" name="直線コネクタ 466"/>
        <xdr:cNvCxnSpPr/>
      </xdr:nvCxnSpPr>
      <xdr:spPr>
        <a:xfrm>
          <a:off x="10388600" y="158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95786</xdr:rowOff>
    </xdr:from>
    <xdr:to>
      <xdr:col>55</xdr:col>
      <xdr:colOff>0</xdr:colOff>
      <xdr:row>96</xdr:row>
      <xdr:rowOff>106781</xdr:rowOff>
    </xdr:to>
    <xdr:cxnSp macro="">
      <xdr:nvCxnSpPr>
        <xdr:cNvPr id="468" name="直線コネクタ 467"/>
        <xdr:cNvCxnSpPr/>
      </xdr:nvCxnSpPr>
      <xdr:spPr>
        <a:xfrm>
          <a:off x="9639300" y="16554986"/>
          <a:ext cx="838200" cy="1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154785</xdr:rowOff>
    </xdr:from>
    <xdr:ext cx="534377" cy="259045"/>
    <xdr:sp macro="" textlink="">
      <xdr:nvSpPr>
        <xdr:cNvPr id="469" name="土木費平均値テキスト"/>
        <xdr:cNvSpPr txBox="1"/>
      </xdr:nvSpPr>
      <xdr:spPr>
        <a:xfrm>
          <a:off x="10528300" y="1661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4908</xdr:rowOff>
    </xdr:from>
    <xdr:to>
      <xdr:col>55</xdr:col>
      <xdr:colOff>50800</xdr:colOff>
      <xdr:row>97</xdr:row>
      <xdr:rowOff>106508</xdr:rowOff>
    </xdr:to>
    <xdr:sp macro="" textlink="">
      <xdr:nvSpPr>
        <xdr:cNvPr id="470" name="フローチャート: 判断 469"/>
        <xdr:cNvSpPr/>
      </xdr:nvSpPr>
      <xdr:spPr>
        <a:xfrm>
          <a:off x="104267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95786</xdr:rowOff>
    </xdr:from>
    <xdr:to>
      <xdr:col>50</xdr:col>
      <xdr:colOff>114300</xdr:colOff>
      <xdr:row>96</xdr:row>
      <xdr:rowOff>107677</xdr:rowOff>
    </xdr:to>
    <xdr:cxnSp macro="">
      <xdr:nvCxnSpPr>
        <xdr:cNvPr id="471" name="直線コネクタ 470"/>
        <xdr:cNvCxnSpPr/>
      </xdr:nvCxnSpPr>
      <xdr:spPr>
        <a:xfrm flipV="1">
          <a:off x="8750300" y="16554986"/>
          <a:ext cx="889000" cy="1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72" name="フローチャート: 判断 471"/>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95848</xdr:rowOff>
    </xdr:from>
    <xdr:ext cx="534377" cy="259045"/>
    <xdr:sp macro="" textlink="">
      <xdr:nvSpPr>
        <xdr:cNvPr id="473" name="テキスト ボックス 472"/>
        <xdr:cNvSpPr txBox="1"/>
      </xdr:nvSpPr>
      <xdr:spPr>
        <a:xfrm>
          <a:off x="9372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81466</xdr:rowOff>
    </xdr:from>
    <xdr:to>
      <xdr:col>45</xdr:col>
      <xdr:colOff>177800</xdr:colOff>
      <xdr:row>96</xdr:row>
      <xdr:rowOff>107677</xdr:rowOff>
    </xdr:to>
    <xdr:cxnSp macro="">
      <xdr:nvCxnSpPr>
        <xdr:cNvPr id="474" name="直線コネクタ 473"/>
        <xdr:cNvCxnSpPr/>
      </xdr:nvCxnSpPr>
      <xdr:spPr>
        <a:xfrm>
          <a:off x="7861300" y="16540666"/>
          <a:ext cx="889000" cy="2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9424</xdr:rowOff>
    </xdr:from>
    <xdr:to>
      <xdr:col>46</xdr:col>
      <xdr:colOff>38100</xdr:colOff>
      <xdr:row>97</xdr:row>
      <xdr:rowOff>111024</xdr:rowOff>
    </xdr:to>
    <xdr:sp macro="" textlink="">
      <xdr:nvSpPr>
        <xdr:cNvPr id="475" name="フローチャート: 判断 474"/>
        <xdr:cNvSpPr/>
      </xdr:nvSpPr>
      <xdr:spPr>
        <a:xfrm>
          <a:off x="8699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102151</xdr:rowOff>
    </xdr:from>
    <xdr:ext cx="534377" cy="259045"/>
    <xdr:sp macro="" textlink="">
      <xdr:nvSpPr>
        <xdr:cNvPr id="476" name="テキスト ボックス 475"/>
        <xdr:cNvSpPr txBox="1"/>
      </xdr:nvSpPr>
      <xdr:spPr>
        <a:xfrm>
          <a:off x="8483111" y="1673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72637</xdr:rowOff>
    </xdr:from>
    <xdr:to>
      <xdr:col>41</xdr:col>
      <xdr:colOff>50800</xdr:colOff>
      <xdr:row>96</xdr:row>
      <xdr:rowOff>81466</xdr:rowOff>
    </xdr:to>
    <xdr:cxnSp macro="">
      <xdr:nvCxnSpPr>
        <xdr:cNvPr id="477" name="直線コネクタ 476"/>
        <xdr:cNvCxnSpPr/>
      </xdr:nvCxnSpPr>
      <xdr:spPr>
        <a:xfrm>
          <a:off x="6972300" y="16531837"/>
          <a:ext cx="889000" cy="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35613</xdr:rowOff>
    </xdr:from>
    <xdr:to>
      <xdr:col>41</xdr:col>
      <xdr:colOff>101600</xdr:colOff>
      <xdr:row>97</xdr:row>
      <xdr:rowOff>137213</xdr:rowOff>
    </xdr:to>
    <xdr:sp macro="" textlink="">
      <xdr:nvSpPr>
        <xdr:cNvPr id="478" name="フローチャート: 判断 477"/>
        <xdr:cNvSpPr/>
      </xdr:nvSpPr>
      <xdr:spPr>
        <a:xfrm>
          <a:off x="7810500" y="1666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128340</xdr:rowOff>
    </xdr:from>
    <xdr:ext cx="534377" cy="259045"/>
    <xdr:sp macro="" textlink="">
      <xdr:nvSpPr>
        <xdr:cNvPr id="479" name="テキスト ボックス 478"/>
        <xdr:cNvSpPr txBox="1"/>
      </xdr:nvSpPr>
      <xdr:spPr>
        <a:xfrm>
          <a:off x="7594111" y="1675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152538</xdr:rowOff>
    </xdr:from>
    <xdr:to>
      <xdr:col>36</xdr:col>
      <xdr:colOff>165100</xdr:colOff>
      <xdr:row>97</xdr:row>
      <xdr:rowOff>82688</xdr:rowOff>
    </xdr:to>
    <xdr:sp macro="" textlink="">
      <xdr:nvSpPr>
        <xdr:cNvPr id="480" name="フローチャート: 判断 479"/>
        <xdr:cNvSpPr/>
      </xdr:nvSpPr>
      <xdr:spPr>
        <a:xfrm>
          <a:off x="6921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73815</xdr:rowOff>
    </xdr:from>
    <xdr:ext cx="534377" cy="259045"/>
    <xdr:sp macro="" textlink="">
      <xdr:nvSpPr>
        <xdr:cNvPr id="481" name="テキスト ボックス 480"/>
        <xdr:cNvSpPr txBox="1"/>
      </xdr:nvSpPr>
      <xdr:spPr>
        <a:xfrm>
          <a:off x="6705111" y="1670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55981</xdr:rowOff>
    </xdr:from>
    <xdr:to>
      <xdr:col>55</xdr:col>
      <xdr:colOff>50800</xdr:colOff>
      <xdr:row>96</xdr:row>
      <xdr:rowOff>157581</xdr:rowOff>
    </xdr:to>
    <xdr:sp macro="" textlink="">
      <xdr:nvSpPr>
        <xdr:cNvPr id="487" name="楕円 486"/>
        <xdr:cNvSpPr/>
      </xdr:nvSpPr>
      <xdr:spPr>
        <a:xfrm>
          <a:off x="10426700" y="1651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78858</xdr:rowOff>
    </xdr:from>
    <xdr:ext cx="534377" cy="259045"/>
    <xdr:sp macro="" textlink="">
      <xdr:nvSpPr>
        <xdr:cNvPr id="488" name="土木費該当値テキスト"/>
        <xdr:cNvSpPr txBox="1"/>
      </xdr:nvSpPr>
      <xdr:spPr>
        <a:xfrm>
          <a:off x="10528300" y="1636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44986</xdr:rowOff>
    </xdr:from>
    <xdr:to>
      <xdr:col>50</xdr:col>
      <xdr:colOff>165100</xdr:colOff>
      <xdr:row>96</xdr:row>
      <xdr:rowOff>146586</xdr:rowOff>
    </xdr:to>
    <xdr:sp macro="" textlink="">
      <xdr:nvSpPr>
        <xdr:cNvPr id="489" name="楕円 488"/>
        <xdr:cNvSpPr/>
      </xdr:nvSpPr>
      <xdr:spPr>
        <a:xfrm>
          <a:off x="9588500" y="1650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163113</xdr:rowOff>
    </xdr:from>
    <xdr:ext cx="534377" cy="259045"/>
    <xdr:sp macro="" textlink="">
      <xdr:nvSpPr>
        <xdr:cNvPr id="490" name="テキスト ボックス 489"/>
        <xdr:cNvSpPr txBox="1"/>
      </xdr:nvSpPr>
      <xdr:spPr>
        <a:xfrm>
          <a:off x="9372111" y="1627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56877</xdr:rowOff>
    </xdr:from>
    <xdr:to>
      <xdr:col>46</xdr:col>
      <xdr:colOff>38100</xdr:colOff>
      <xdr:row>96</xdr:row>
      <xdr:rowOff>158477</xdr:rowOff>
    </xdr:to>
    <xdr:sp macro="" textlink="">
      <xdr:nvSpPr>
        <xdr:cNvPr id="491" name="楕円 490"/>
        <xdr:cNvSpPr/>
      </xdr:nvSpPr>
      <xdr:spPr>
        <a:xfrm>
          <a:off x="8699500" y="1651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3554</xdr:rowOff>
    </xdr:from>
    <xdr:ext cx="534377" cy="259045"/>
    <xdr:sp macro="" textlink="">
      <xdr:nvSpPr>
        <xdr:cNvPr id="492" name="テキスト ボックス 491"/>
        <xdr:cNvSpPr txBox="1"/>
      </xdr:nvSpPr>
      <xdr:spPr>
        <a:xfrm>
          <a:off x="8483111" y="1629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30666</xdr:rowOff>
    </xdr:from>
    <xdr:to>
      <xdr:col>41</xdr:col>
      <xdr:colOff>101600</xdr:colOff>
      <xdr:row>96</xdr:row>
      <xdr:rowOff>132266</xdr:rowOff>
    </xdr:to>
    <xdr:sp macro="" textlink="">
      <xdr:nvSpPr>
        <xdr:cNvPr id="493" name="楕円 492"/>
        <xdr:cNvSpPr/>
      </xdr:nvSpPr>
      <xdr:spPr>
        <a:xfrm>
          <a:off x="7810500" y="1648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148793</xdr:rowOff>
    </xdr:from>
    <xdr:ext cx="534377" cy="259045"/>
    <xdr:sp macro="" textlink="">
      <xdr:nvSpPr>
        <xdr:cNvPr id="494" name="テキスト ボックス 493"/>
        <xdr:cNvSpPr txBox="1"/>
      </xdr:nvSpPr>
      <xdr:spPr>
        <a:xfrm>
          <a:off x="7594111" y="1626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21837</xdr:rowOff>
    </xdr:from>
    <xdr:to>
      <xdr:col>36</xdr:col>
      <xdr:colOff>165100</xdr:colOff>
      <xdr:row>96</xdr:row>
      <xdr:rowOff>123437</xdr:rowOff>
    </xdr:to>
    <xdr:sp macro="" textlink="">
      <xdr:nvSpPr>
        <xdr:cNvPr id="495" name="楕円 494"/>
        <xdr:cNvSpPr/>
      </xdr:nvSpPr>
      <xdr:spPr>
        <a:xfrm>
          <a:off x="6921500" y="1648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139964</xdr:rowOff>
    </xdr:from>
    <xdr:ext cx="534377" cy="259045"/>
    <xdr:sp macro="" textlink="">
      <xdr:nvSpPr>
        <xdr:cNvPr id="496" name="テキスト ボックス 495"/>
        <xdr:cNvSpPr txBox="1"/>
      </xdr:nvSpPr>
      <xdr:spPr>
        <a:xfrm>
          <a:off x="6705111" y="1625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20" name="直線コネクタ 519"/>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21" name="消防費最小値テキスト"/>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22" name="直線コネクタ 521"/>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23" name="消防費最大値テキスト"/>
        <xdr:cNvSpPr txBox="1"/>
      </xdr:nvSpPr>
      <xdr:spPr>
        <a:xfrm>
          <a:off x="16370300" y="51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24" name="直線コネクタ 523"/>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146139</xdr:rowOff>
    </xdr:from>
    <xdr:to>
      <xdr:col>85</xdr:col>
      <xdr:colOff>127000</xdr:colOff>
      <xdr:row>36</xdr:row>
      <xdr:rowOff>149949</xdr:rowOff>
    </xdr:to>
    <xdr:cxnSp macro="">
      <xdr:nvCxnSpPr>
        <xdr:cNvPr id="525" name="直線コネクタ 524"/>
        <xdr:cNvCxnSpPr/>
      </xdr:nvCxnSpPr>
      <xdr:spPr>
        <a:xfrm flipV="1">
          <a:off x="15481300" y="6318339"/>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60742</xdr:rowOff>
    </xdr:from>
    <xdr:ext cx="534377" cy="259045"/>
    <xdr:sp macro="" textlink="">
      <xdr:nvSpPr>
        <xdr:cNvPr id="526" name="消防費平均値テキスト"/>
        <xdr:cNvSpPr txBox="1"/>
      </xdr:nvSpPr>
      <xdr:spPr>
        <a:xfrm>
          <a:off x="16370300" y="6061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7" name="フローチャート: 判断 526"/>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149949</xdr:rowOff>
    </xdr:from>
    <xdr:to>
      <xdr:col>81</xdr:col>
      <xdr:colOff>50800</xdr:colOff>
      <xdr:row>36</xdr:row>
      <xdr:rowOff>149968</xdr:rowOff>
    </xdr:to>
    <xdr:cxnSp macro="">
      <xdr:nvCxnSpPr>
        <xdr:cNvPr id="528" name="直線コネクタ 527"/>
        <xdr:cNvCxnSpPr/>
      </xdr:nvCxnSpPr>
      <xdr:spPr>
        <a:xfrm flipV="1">
          <a:off x="14592300" y="6322149"/>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29" name="フローチャート: 判断 528"/>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3001</xdr:rowOff>
    </xdr:from>
    <xdr:ext cx="534377" cy="259045"/>
    <xdr:sp macro="" textlink="">
      <xdr:nvSpPr>
        <xdr:cNvPr id="530" name="テキスト ボックス 529"/>
        <xdr:cNvSpPr txBox="1"/>
      </xdr:nvSpPr>
      <xdr:spPr>
        <a:xfrm>
          <a:off x="15214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149968</xdr:rowOff>
    </xdr:from>
    <xdr:to>
      <xdr:col>76</xdr:col>
      <xdr:colOff>114300</xdr:colOff>
      <xdr:row>36</xdr:row>
      <xdr:rowOff>169399</xdr:rowOff>
    </xdr:to>
    <xdr:cxnSp macro="">
      <xdr:nvCxnSpPr>
        <xdr:cNvPr id="531" name="直線コネクタ 530"/>
        <xdr:cNvCxnSpPr/>
      </xdr:nvCxnSpPr>
      <xdr:spPr>
        <a:xfrm flipV="1">
          <a:off x="13703300" y="6322168"/>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32" name="フローチャート: 判断 531"/>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30548</xdr:rowOff>
    </xdr:from>
    <xdr:ext cx="534377" cy="259045"/>
    <xdr:sp macro="" textlink="">
      <xdr:nvSpPr>
        <xdr:cNvPr id="533" name="テキスト ボックス 532"/>
        <xdr:cNvSpPr txBox="1"/>
      </xdr:nvSpPr>
      <xdr:spPr>
        <a:xfrm>
          <a:off x="14325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169399</xdr:rowOff>
    </xdr:from>
    <xdr:to>
      <xdr:col>71</xdr:col>
      <xdr:colOff>177800</xdr:colOff>
      <xdr:row>37</xdr:row>
      <xdr:rowOff>4350</xdr:rowOff>
    </xdr:to>
    <xdr:cxnSp macro="">
      <xdr:nvCxnSpPr>
        <xdr:cNvPr id="534" name="直線コネクタ 533"/>
        <xdr:cNvCxnSpPr/>
      </xdr:nvCxnSpPr>
      <xdr:spPr>
        <a:xfrm flipV="1">
          <a:off x="12814300" y="634159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60287</xdr:rowOff>
    </xdr:from>
    <xdr:to>
      <xdr:col>72</xdr:col>
      <xdr:colOff>38100</xdr:colOff>
      <xdr:row>36</xdr:row>
      <xdr:rowOff>161887</xdr:rowOff>
    </xdr:to>
    <xdr:sp macro="" textlink="">
      <xdr:nvSpPr>
        <xdr:cNvPr id="535" name="フローチャート: 判断 534"/>
        <xdr:cNvSpPr/>
      </xdr:nvSpPr>
      <xdr:spPr>
        <a:xfrm>
          <a:off x="13652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6964</xdr:rowOff>
    </xdr:from>
    <xdr:ext cx="534377" cy="259045"/>
    <xdr:sp macro="" textlink="">
      <xdr:nvSpPr>
        <xdr:cNvPr id="536" name="テキスト ボックス 535"/>
        <xdr:cNvSpPr txBox="1"/>
      </xdr:nvSpPr>
      <xdr:spPr>
        <a:xfrm>
          <a:off x="13436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37" name="フローチャート: 判断 536"/>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1535</xdr:rowOff>
    </xdr:from>
    <xdr:ext cx="534377" cy="259045"/>
    <xdr:sp macro="" textlink="">
      <xdr:nvSpPr>
        <xdr:cNvPr id="538" name="テキスト ボックス 537"/>
        <xdr:cNvSpPr txBox="1"/>
      </xdr:nvSpPr>
      <xdr:spPr>
        <a:xfrm>
          <a:off x="12547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95339</xdr:rowOff>
    </xdr:from>
    <xdr:to>
      <xdr:col>85</xdr:col>
      <xdr:colOff>177800</xdr:colOff>
      <xdr:row>37</xdr:row>
      <xdr:rowOff>25489</xdr:rowOff>
    </xdr:to>
    <xdr:sp macro="" textlink="">
      <xdr:nvSpPr>
        <xdr:cNvPr id="544" name="楕円 543"/>
        <xdr:cNvSpPr/>
      </xdr:nvSpPr>
      <xdr:spPr>
        <a:xfrm>
          <a:off x="16268700" y="626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73766</xdr:rowOff>
    </xdr:from>
    <xdr:ext cx="534377" cy="259045"/>
    <xdr:sp macro="" textlink="">
      <xdr:nvSpPr>
        <xdr:cNvPr id="545" name="消防費該当値テキスト"/>
        <xdr:cNvSpPr txBox="1"/>
      </xdr:nvSpPr>
      <xdr:spPr>
        <a:xfrm>
          <a:off x="16370300" y="624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99149</xdr:rowOff>
    </xdr:from>
    <xdr:to>
      <xdr:col>81</xdr:col>
      <xdr:colOff>101600</xdr:colOff>
      <xdr:row>37</xdr:row>
      <xdr:rowOff>29299</xdr:rowOff>
    </xdr:to>
    <xdr:sp macro="" textlink="">
      <xdr:nvSpPr>
        <xdr:cNvPr id="546" name="楕円 545"/>
        <xdr:cNvSpPr/>
      </xdr:nvSpPr>
      <xdr:spPr>
        <a:xfrm>
          <a:off x="15430500" y="627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20426</xdr:rowOff>
    </xdr:from>
    <xdr:ext cx="534377" cy="259045"/>
    <xdr:sp macro="" textlink="">
      <xdr:nvSpPr>
        <xdr:cNvPr id="547" name="テキスト ボックス 546"/>
        <xdr:cNvSpPr txBox="1"/>
      </xdr:nvSpPr>
      <xdr:spPr>
        <a:xfrm>
          <a:off x="15214111" y="636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99168</xdr:rowOff>
    </xdr:from>
    <xdr:to>
      <xdr:col>76</xdr:col>
      <xdr:colOff>165100</xdr:colOff>
      <xdr:row>37</xdr:row>
      <xdr:rowOff>29318</xdr:rowOff>
    </xdr:to>
    <xdr:sp macro="" textlink="">
      <xdr:nvSpPr>
        <xdr:cNvPr id="548" name="楕円 547"/>
        <xdr:cNvSpPr/>
      </xdr:nvSpPr>
      <xdr:spPr>
        <a:xfrm>
          <a:off x="14541500" y="627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20445</xdr:rowOff>
    </xdr:from>
    <xdr:ext cx="534377" cy="259045"/>
    <xdr:sp macro="" textlink="">
      <xdr:nvSpPr>
        <xdr:cNvPr id="549" name="テキスト ボックス 548"/>
        <xdr:cNvSpPr txBox="1"/>
      </xdr:nvSpPr>
      <xdr:spPr>
        <a:xfrm>
          <a:off x="14325111" y="63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118599</xdr:rowOff>
    </xdr:from>
    <xdr:to>
      <xdr:col>72</xdr:col>
      <xdr:colOff>38100</xdr:colOff>
      <xdr:row>37</xdr:row>
      <xdr:rowOff>48749</xdr:rowOff>
    </xdr:to>
    <xdr:sp macro="" textlink="">
      <xdr:nvSpPr>
        <xdr:cNvPr id="550" name="楕円 549"/>
        <xdr:cNvSpPr/>
      </xdr:nvSpPr>
      <xdr:spPr>
        <a:xfrm>
          <a:off x="13652500" y="629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39876</xdr:rowOff>
    </xdr:from>
    <xdr:ext cx="534377" cy="259045"/>
    <xdr:sp macro="" textlink="">
      <xdr:nvSpPr>
        <xdr:cNvPr id="551" name="テキスト ボックス 550"/>
        <xdr:cNvSpPr txBox="1"/>
      </xdr:nvSpPr>
      <xdr:spPr>
        <a:xfrm>
          <a:off x="13436111" y="638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125000</xdr:rowOff>
    </xdr:from>
    <xdr:to>
      <xdr:col>67</xdr:col>
      <xdr:colOff>101600</xdr:colOff>
      <xdr:row>37</xdr:row>
      <xdr:rowOff>55150</xdr:rowOff>
    </xdr:to>
    <xdr:sp macro="" textlink="">
      <xdr:nvSpPr>
        <xdr:cNvPr id="552" name="楕円 551"/>
        <xdr:cNvSpPr/>
      </xdr:nvSpPr>
      <xdr:spPr>
        <a:xfrm>
          <a:off x="12763500" y="62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46277</xdr:rowOff>
    </xdr:from>
    <xdr:ext cx="534377" cy="259045"/>
    <xdr:sp macro="" textlink="">
      <xdr:nvSpPr>
        <xdr:cNvPr id="553" name="テキスト ボックス 552"/>
        <xdr:cNvSpPr txBox="1"/>
      </xdr:nvSpPr>
      <xdr:spPr>
        <a:xfrm>
          <a:off x="12547111" y="638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5" name="テキスト ボックス 56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7" name="テキスト ボックス 56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9" name="テキスト ボックス 56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75" name="直線コネクタ 574"/>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18300</xdr:rowOff>
    </xdr:from>
    <xdr:ext cx="534377" cy="259045"/>
    <xdr:sp macro="" textlink="">
      <xdr:nvSpPr>
        <xdr:cNvPr id="576" name="教育費最小値テキスト"/>
        <xdr:cNvSpPr txBox="1"/>
      </xdr:nvSpPr>
      <xdr:spPr>
        <a:xfrm>
          <a:off x="16370300" y="99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7" name="直線コネクタ 576"/>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78" name="教育費最大値テキスト"/>
        <xdr:cNvSpPr txBox="1"/>
      </xdr:nvSpPr>
      <xdr:spPr>
        <a:xfrm>
          <a:off x="16370300" y="878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79" name="直線コネクタ 578"/>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164110</xdr:rowOff>
    </xdr:from>
    <xdr:to>
      <xdr:col>85</xdr:col>
      <xdr:colOff>127000</xdr:colOff>
      <xdr:row>57</xdr:row>
      <xdr:rowOff>29387</xdr:rowOff>
    </xdr:to>
    <xdr:cxnSp macro="">
      <xdr:nvCxnSpPr>
        <xdr:cNvPr id="580" name="直線コネクタ 579"/>
        <xdr:cNvCxnSpPr/>
      </xdr:nvCxnSpPr>
      <xdr:spPr>
        <a:xfrm>
          <a:off x="15481300" y="9765310"/>
          <a:ext cx="838200" cy="3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170591</xdr:rowOff>
    </xdr:from>
    <xdr:ext cx="534377" cy="259045"/>
    <xdr:sp macro="" textlink="">
      <xdr:nvSpPr>
        <xdr:cNvPr id="581" name="教育費平均値テキスト"/>
        <xdr:cNvSpPr txBox="1"/>
      </xdr:nvSpPr>
      <xdr:spPr>
        <a:xfrm>
          <a:off x="16370300" y="9600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82" name="フローチャート: 判断 581"/>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170845</xdr:rowOff>
    </xdr:from>
    <xdr:to>
      <xdr:col>81</xdr:col>
      <xdr:colOff>50800</xdr:colOff>
      <xdr:row>56</xdr:row>
      <xdr:rowOff>164110</xdr:rowOff>
    </xdr:to>
    <xdr:cxnSp macro="">
      <xdr:nvCxnSpPr>
        <xdr:cNvPr id="583" name="直線コネクタ 582"/>
        <xdr:cNvCxnSpPr/>
      </xdr:nvCxnSpPr>
      <xdr:spPr>
        <a:xfrm>
          <a:off x="14592300" y="9429145"/>
          <a:ext cx="889000" cy="33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84" name="フローチャート: 判断 583"/>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93758</xdr:rowOff>
    </xdr:from>
    <xdr:ext cx="534377" cy="259045"/>
    <xdr:sp macro="" textlink="">
      <xdr:nvSpPr>
        <xdr:cNvPr id="585" name="テキスト ボックス 584"/>
        <xdr:cNvSpPr txBox="1"/>
      </xdr:nvSpPr>
      <xdr:spPr>
        <a:xfrm>
          <a:off x="15214111" y="98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170845</xdr:rowOff>
    </xdr:from>
    <xdr:to>
      <xdr:col>76</xdr:col>
      <xdr:colOff>114300</xdr:colOff>
      <xdr:row>57</xdr:row>
      <xdr:rowOff>29140</xdr:rowOff>
    </xdr:to>
    <xdr:cxnSp macro="">
      <xdr:nvCxnSpPr>
        <xdr:cNvPr id="586" name="直線コネクタ 585"/>
        <xdr:cNvCxnSpPr/>
      </xdr:nvCxnSpPr>
      <xdr:spPr>
        <a:xfrm flipV="1">
          <a:off x="13703300" y="9429145"/>
          <a:ext cx="889000" cy="37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7" name="フローチャート: 判断 586"/>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103720</xdr:rowOff>
    </xdr:from>
    <xdr:ext cx="534377" cy="259045"/>
    <xdr:sp macro="" textlink="">
      <xdr:nvSpPr>
        <xdr:cNvPr id="588" name="テキスト ボックス 587"/>
        <xdr:cNvSpPr txBox="1"/>
      </xdr:nvSpPr>
      <xdr:spPr>
        <a:xfrm>
          <a:off x="14325111" y="987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29140</xdr:rowOff>
    </xdr:from>
    <xdr:to>
      <xdr:col>71</xdr:col>
      <xdr:colOff>177800</xdr:colOff>
      <xdr:row>57</xdr:row>
      <xdr:rowOff>64980</xdr:rowOff>
    </xdr:to>
    <xdr:cxnSp macro="">
      <xdr:nvCxnSpPr>
        <xdr:cNvPr id="589" name="直線コネクタ 588"/>
        <xdr:cNvCxnSpPr/>
      </xdr:nvCxnSpPr>
      <xdr:spPr>
        <a:xfrm flipV="1">
          <a:off x="12814300" y="9801790"/>
          <a:ext cx="889000" cy="3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157905</xdr:rowOff>
    </xdr:from>
    <xdr:to>
      <xdr:col>72</xdr:col>
      <xdr:colOff>38100</xdr:colOff>
      <xdr:row>57</xdr:row>
      <xdr:rowOff>88055</xdr:rowOff>
    </xdr:to>
    <xdr:sp macro="" textlink="">
      <xdr:nvSpPr>
        <xdr:cNvPr id="590" name="フローチャート: 判断 589"/>
        <xdr:cNvSpPr/>
      </xdr:nvSpPr>
      <xdr:spPr>
        <a:xfrm>
          <a:off x="136525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79182</xdr:rowOff>
    </xdr:from>
    <xdr:ext cx="534377" cy="259045"/>
    <xdr:sp macro="" textlink="">
      <xdr:nvSpPr>
        <xdr:cNvPr id="591" name="テキスト ボックス 590"/>
        <xdr:cNvSpPr txBox="1"/>
      </xdr:nvSpPr>
      <xdr:spPr>
        <a:xfrm>
          <a:off x="13436111" y="985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159053</xdr:rowOff>
    </xdr:from>
    <xdr:to>
      <xdr:col>67</xdr:col>
      <xdr:colOff>101600</xdr:colOff>
      <xdr:row>57</xdr:row>
      <xdr:rowOff>89203</xdr:rowOff>
    </xdr:to>
    <xdr:sp macro="" textlink="">
      <xdr:nvSpPr>
        <xdr:cNvPr id="592" name="フローチャート: 判断 591"/>
        <xdr:cNvSpPr/>
      </xdr:nvSpPr>
      <xdr:spPr>
        <a:xfrm>
          <a:off x="12763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105730</xdr:rowOff>
    </xdr:from>
    <xdr:ext cx="534377" cy="259045"/>
    <xdr:sp macro="" textlink="">
      <xdr:nvSpPr>
        <xdr:cNvPr id="593" name="テキスト ボックス 592"/>
        <xdr:cNvSpPr txBox="1"/>
      </xdr:nvSpPr>
      <xdr:spPr>
        <a:xfrm>
          <a:off x="12547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150037</xdr:rowOff>
    </xdr:from>
    <xdr:to>
      <xdr:col>85</xdr:col>
      <xdr:colOff>177800</xdr:colOff>
      <xdr:row>57</xdr:row>
      <xdr:rowOff>80187</xdr:rowOff>
    </xdr:to>
    <xdr:sp macro="" textlink="">
      <xdr:nvSpPr>
        <xdr:cNvPr id="599" name="楕円 598"/>
        <xdr:cNvSpPr/>
      </xdr:nvSpPr>
      <xdr:spPr>
        <a:xfrm>
          <a:off x="16268700" y="975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128464</xdr:rowOff>
    </xdr:from>
    <xdr:ext cx="534377" cy="259045"/>
    <xdr:sp macro="" textlink="">
      <xdr:nvSpPr>
        <xdr:cNvPr id="600" name="教育費該当値テキスト"/>
        <xdr:cNvSpPr txBox="1"/>
      </xdr:nvSpPr>
      <xdr:spPr>
        <a:xfrm>
          <a:off x="16370300" y="972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113310</xdr:rowOff>
    </xdr:from>
    <xdr:to>
      <xdr:col>81</xdr:col>
      <xdr:colOff>101600</xdr:colOff>
      <xdr:row>57</xdr:row>
      <xdr:rowOff>43460</xdr:rowOff>
    </xdr:to>
    <xdr:sp macro="" textlink="">
      <xdr:nvSpPr>
        <xdr:cNvPr id="601" name="楕円 600"/>
        <xdr:cNvSpPr/>
      </xdr:nvSpPr>
      <xdr:spPr>
        <a:xfrm>
          <a:off x="15430500" y="971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59987</xdr:rowOff>
    </xdr:from>
    <xdr:ext cx="534377" cy="259045"/>
    <xdr:sp macro="" textlink="">
      <xdr:nvSpPr>
        <xdr:cNvPr id="602" name="テキスト ボックス 601"/>
        <xdr:cNvSpPr txBox="1"/>
      </xdr:nvSpPr>
      <xdr:spPr>
        <a:xfrm>
          <a:off x="15214111" y="948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120045</xdr:rowOff>
    </xdr:from>
    <xdr:to>
      <xdr:col>76</xdr:col>
      <xdr:colOff>165100</xdr:colOff>
      <xdr:row>55</xdr:row>
      <xdr:rowOff>50195</xdr:rowOff>
    </xdr:to>
    <xdr:sp macro="" textlink="">
      <xdr:nvSpPr>
        <xdr:cNvPr id="603" name="楕円 602"/>
        <xdr:cNvSpPr/>
      </xdr:nvSpPr>
      <xdr:spPr>
        <a:xfrm>
          <a:off x="14541500" y="937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66722</xdr:rowOff>
    </xdr:from>
    <xdr:ext cx="599010" cy="259045"/>
    <xdr:sp macro="" textlink="">
      <xdr:nvSpPr>
        <xdr:cNvPr id="604" name="テキスト ボックス 603"/>
        <xdr:cNvSpPr txBox="1"/>
      </xdr:nvSpPr>
      <xdr:spPr>
        <a:xfrm>
          <a:off x="14292795" y="915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149790</xdr:rowOff>
    </xdr:from>
    <xdr:to>
      <xdr:col>72</xdr:col>
      <xdr:colOff>38100</xdr:colOff>
      <xdr:row>57</xdr:row>
      <xdr:rowOff>79940</xdr:rowOff>
    </xdr:to>
    <xdr:sp macro="" textlink="">
      <xdr:nvSpPr>
        <xdr:cNvPr id="605" name="楕円 604"/>
        <xdr:cNvSpPr/>
      </xdr:nvSpPr>
      <xdr:spPr>
        <a:xfrm>
          <a:off x="13652500" y="97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96467</xdr:rowOff>
    </xdr:from>
    <xdr:ext cx="534377" cy="259045"/>
    <xdr:sp macro="" textlink="">
      <xdr:nvSpPr>
        <xdr:cNvPr id="606" name="テキスト ボックス 605"/>
        <xdr:cNvSpPr txBox="1"/>
      </xdr:nvSpPr>
      <xdr:spPr>
        <a:xfrm>
          <a:off x="13436111" y="95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14180</xdr:rowOff>
    </xdr:from>
    <xdr:to>
      <xdr:col>67</xdr:col>
      <xdr:colOff>101600</xdr:colOff>
      <xdr:row>57</xdr:row>
      <xdr:rowOff>115780</xdr:rowOff>
    </xdr:to>
    <xdr:sp macro="" textlink="">
      <xdr:nvSpPr>
        <xdr:cNvPr id="607" name="楕円 606"/>
        <xdr:cNvSpPr/>
      </xdr:nvSpPr>
      <xdr:spPr>
        <a:xfrm>
          <a:off x="12763500" y="97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106907</xdr:rowOff>
    </xdr:from>
    <xdr:ext cx="534377" cy="259045"/>
    <xdr:sp macro="" textlink="">
      <xdr:nvSpPr>
        <xdr:cNvPr id="608" name="テキスト ボックス 607"/>
        <xdr:cNvSpPr txBox="1"/>
      </xdr:nvSpPr>
      <xdr:spPr>
        <a:xfrm>
          <a:off x="12547111" y="987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28" name="直線コネクタ 627"/>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58299</xdr:rowOff>
    </xdr:from>
    <xdr:ext cx="249299" cy="259045"/>
    <xdr:sp macro="" textlink="">
      <xdr:nvSpPr>
        <xdr:cNvPr id="629" name="災害復旧費最小値テキスト"/>
        <xdr:cNvSpPr txBox="1"/>
      </xdr:nvSpPr>
      <xdr:spPr>
        <a:xfrm>
          <a:off x="16370300" y="1343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60786</xdr:rowOff>
    </xdr:from>
    <xdr:ext cx="599010" cy="259045"/>
    <xdr:sp macro="" textlink="">
      <xdr:nvSpPr>
        <xdr:cNvPr id="631" name="災害復旧費最大値テキスト"/>
        <xdr:cNvSpPr txBox="1"/>
      </xdr:nvSpPr>
      <xdr:spPr>
        <a:xfrm>
          <a:off x="16370300" y="118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32" name="直線コネクタ 631"/>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23543</xdr:rowOff>
    </xdr:from>
    <xdr:to>
      <xdr:col>85</xdr:col>
      <xdr:colOff>127000</xdr:colOff>
      <xdr:row>78</xdr:row>
      <xdr:rowOff>25400</xdr:rowOff>
    </xdr:to>
    <xdr:cxnSp macro="">
      <xdr:nvCxnSpPr>
        <xdr:cNvPr id="633" name="直線コネクタ 632"/>
        <xdr:cNvCxnSpPr/>
      </xdr:nvCxnSpPr>
      <xdr:spPr>
        <a:xfrm flipV="1">
          <a:off x="15481300" y="13396643"/>
          <a:ext cx="838200" cy="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147198</xdr:rowOff>
    </xdr:from>
    <xdr:ext cx="469744" cy="259045"/>
    <xdr:sp macro="" textlink="">
      <xdr:nvSpPr>
        <xdr:cNvPr id="634" name="災害復旧費平均値テキスト"/>
        <xdr:cNvSpPr txBox="1"/>
      </xdr:nvSpPr>
      <xdr:spPr>
        <a:xfrm>
          <a:off x="16370300" y="1317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35" name="フローチャート: 判断 634"/>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6" name="直線コネクタ 635"/>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7" name="フローチャート: 判断 636"/>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83314</xdr:rowOff>
    </xdr:from>
    <xdr:ext cx="469744" cy="259045"/>
    <xdr:sp macro="" textlink="">
      <xdr:nvSpPr>
        <xdr:cNvPr id="638" name="テキスト ボックス 637"/>
        <xdr:cNvSpPr txBox="1"/>
      </xdr:nvSpPr>
      <xdr:spPr>
        <a:xfrm>
          <a:off x="15246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21273</xdr:rowOff>
    </xdr:from>
    <xdr:to>
      <xdr:col>76</xdr:col>
      <xdr:colOff>114300</xdr:colOff>
      <xdr:row>78</xdr:row>
      <xdr:rowOff>25400</xdr:rowOff>
    </xdr:to>
    <xdr:cxnSp macro="">
      <xdr:nvCxnSpPr>
        <xdr:cNvPr id="639" name="直線コネクタ 638"/>
        <xdr:cNvCxnSpPr/>
      </xdr:nvCxnSpPr>
      <xdr:spPr>
        <a:xfrm>
          <a:off x="13703300" y="13394373"/>
          <a:ext cx="889000" cy="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40" name="フローチャート: 判断 639"/>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77433</xdr:rowOff>
    </xdr:from>
    <xdr:ext cx="469744" cy="259045"/>
    <xdr:sp macro="" textlink="">
      <xdr:nvSpPr>
        <xdr:cNvPr id="641" name="テキスト ボックス 640"/>
        <xdr:cNvSpPr txBox="1"/>
      </xdr:nvSpPr>
      <xdr:spPr>
        <a:xfrm>
          <a:off x="14357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21273</xdr:rowOff>
    </xdr:from>
    <xdr:to>
      <xdr:col>71</xdr:col>
      <xdr:colOff>177800</xdr:colOff>
      <xdr:row>78</xdr:row>
      <xdr:rowOff>25400</xdr:rowOff>
    </xdr:to>
    <xdr:cxnSp macro="">
      <xdr:nvCxnSpPr>
        <xdr:cNvPr id="642" name="直線コネクタ 641"/>
        <xdr:cNvCxnSpPr/>
      </xdr:nvCxnSpPr>
      <xdr:spPr>
        <a:xfrm flipV="1">
          <a:off x="12814300" y="13394373"/>
          <a:ext cx="889000" cy="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136866</xdr:rowOff>
    </xdr:from>
    <xdr:to>
      <xdr:col>72</xdr:col>
      <xdr:colOff>38100</xdr:colOff>
      <xdr:row>78</xdr:row>
      <xdr:rowOff>67016</xdr:rowOff>
    </xdr:to>
    <xdr:sp macro="" textlink="">
      <xdr:nvSpPr>
        <xdr:cNvPr id="643" name="フローチャート: 判断 642"/>
        <xdr:cNvSpPr/>
      </xdr:nvSpPr>
      <xdr:spPr>
        <a:xfrm>
          <a:off x="13652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83543</xdr:rowOff>
    </xdr:from>
    <xdr:ext cx="469744" cy="259045"/>
    <xdr:sp macro="" textlink="">
      <xdr:nvSpPr>
        <xdr:cNvPr id="644" name="テキスト ボックス 643"/>
        <xdr:cNvSpPr txBox="1"/>
      </xdr:nvSpPr>
      <xdr:spPr>
        <a:xfrm>
          <a:off x="13468428" y="1311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125876</xdr:rowOff>
    </xdr:from>
    <xdr:to>
      <xdr:col>67</xdr:col>
      <xdr:colOff>101600</xdr:colOff>
      <xdr:row>78</xdr:row>
      <xdr:rowOff>56026</xdr:rowOff>
    </xdr:to>
    <xdr:sp macro="" textlink="">
      <xdr:nvSpPr>
        <xdr:cNvPr id="645" name="フローチャート: 判断 644"/>
        <xdr:cNvSpPr/>
      </xdr:nvSpPr>
      <xdr:spPr>
        <a:xfrm>
          <a:off x="12763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72553</xdr:rowOff>
    </xdr:from>
    <xdr:ext cx="469744" cy="259045"/>
    <xdr:sp macro="" textlink="">
      <xdr:nvSpPr>
        <xdr:cNvPr id="646" name="テキスト ボックス 645"/>
        <xdr:cNvSpPr txBox="1"/>
      </xdr:nvSpPr>
      <xdr:spPr>
        <a:xfrm>
          <a:off x="12579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144193</xdr:rowOff>
    </xdr:from>
    <xdr:to>
      <xdr:col>85</xdr:col>
      <xdr:colOff>177800</xdr:colOff>
      <xdr:row>78</xdr:row>
      <xdr:rowOff>74343</xdr:rowOff>
    </xdr:to>
    <xdr:sp macro="" textlink="">
      <xdr:nvSpPr>
        <xdr:cNvPr id="652" name="楕円 651"/>
        <xdr:cNvSpPr/>
      </xdr:nvSpPr>
      <xdr:spPr>
        <a:xfrm>
          <a:off x="16268700" y="1334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102749</xdr:rowOff>
    </xdr:from>
    <xdr:ext cx="378565" cy="259045"/>
    <xdr:sp macro="" textlink="">
      <xdr:nvSpPr>
        <xdr:cNvPr id="653" name="災害復旧費該当値テキスト"/>
        <xdr:cNvSpPr txBox="1"/>
      </xdr:nvSpPr>
      <xdr:spPr>
        <a:xfrm>
          <a:off x="16370300" y="13304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4" name="楕円 653"/>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5" name="テキスト ボックス 654"/>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6" name="楕円 655"/>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7" name="テキスト ボックス 656"/>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141923</xdr:rowOff>
    </xdr:from>
    <xdr:to>
      <xdr:col>72</xdr:col>
      <xdr:colOff>38100</xdr:colOff>
      <xdr:row>78</xdr:row>
      <xdr:rowOff>72073</xdr:rowOff>
    </xdr:to>
    <xdr:sp macro="" textlink="">
      <xdr:nvSpPr>
        <xdr:cNvPr id="658" name="楕円 657"/>
        <xdr:cNvSpPr/>
      </xdr:nvSpPr>
      <xdr:spPr>
        <a:xfrm>
          <a:off x="13652500" y="133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63200</xdr:rowOff>
    </xdr:from>
    <xdr:ext cx="378565" cy="259045"/>
    <xdr:sp macro="" textlink="">
      <xdr:nvSpPr>
        <xdr:cNvPr id="659" name="テキスト ボックス 658"/>
        <xdr:cNvSpPr txBox="1"/>
      </xdr:nvSpPr>
      <xdr:spPr>
        <a:xfrm>
          <a:off x="13514017" y="13436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0" name="楕円 659"/>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1" name="テキスト ボックス 660"/>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81" name="直線コネクタ 680"/>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82" name="公債費最小値テキスト"/>
        <xdr:cNvSpPr txBox="1"/>
      </xdr:nvSpPr>
      <xdr:spPr>
        <a:xfrm>
          <a:off x="16370300" y="168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83" name="直線コネクタ 682"/>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84" name="公債費最大値テキスト"/>
        <xdr:cNvSpPr txBox="1"/>
      </xdr:nvSpPr>
      <xdr:spPr>
        <a:xfrm>
          <a:off x="16370300" y="152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85" name="直線コネクタ 684"/>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119137</xdr:rowOff>
    </xdr:from>
    <xdr:to>
      <xdr:col>85</xdr:col>
      <xdr:colOff>127000</xdr:colOff>
      <xdr:row>96</xdr:row>
      <xdr:rowOff>130905</xdr:rowOff>
    </xdr:to>
    <xdr:cxnSp macro="">
      <xdr:nvCxnSpPr>
        <xdr:cNvPr id="686" name="直線コネクタ 685"/>
        <xdr:cNvCxnSpPr/>
      </xdr:nvCxnSpPr>
      <xdr:spPr>
        <a:xfrm>
          <a:off x="15481300" y="16578337"/>
          <a:ext cx="838200" cy="1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36870</xdr:rowOff>
    </xdr:from>
    <xdr:ext cx="534377" cy="259045"/>
    <xdr:sp macro="" textlink="">
      <xdr:nvSpPr>
        <xdr:cNvPr id="687" name="公債費平均値テキスト"/>
        <xdr:cNvSpPr txBox="1"/>
      </xdr:nvSpPr>
      <xdr:spPr>
        <a:xfrm>
          <a:off x="16370300" y="16324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88" name="フローチャート: 判断 687"/>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106421</xdr:rowOff>
    </xdr:from>
    <xdr:to>
      <xdr:col>81</xdr:col>
      <xdr:colOff>50800</xdr:colOff>
      <xdr:row>96</xdr:row>
      <xdr:rowOff>119137</xdr:rowOff>
    </xdr:to>
    <xdr:cxnSp macro="">
      <xdr:nvCxnSpPr>
        <xdr:cNvPr id="689" name="直線コネクタ 688"/>
        <xdr:cNvCxnSpPr/>
      </xdr:nvCxnSpPr>
      <xdr:spPr>
        <a:xfrm>
          <a:off x="14592300" y="16565621"/>
          <a:ext cx="889000" cy="1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90" name="フローチャート: 判断 689"/>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142733</xdr:rowOff>
    </xdr:from>
    <xdr:ext cx="534377" cy="259045"/>
    <xdr:sp macro="" textlink="">
      <xdr:nvSpPr>
        <xdr:cNvPr id="691" name="テキスト ボックス 690"/>
        <xdr:cNvSpPr txBox="1"/>
      </xdr:nvSpPr>
      <xdr:spPr>
        <a:xfrm>
          <a:off x="15214111" y="1625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106421</xdr:rowOff>
    </xdr:from>
    <xdr:to>
      <xdr:col>76</xdr:col>
      <xdr:colOff>114300</xdr:colOff>
      <xdr:row>96</xdr:row>
      <xdr:rowOff>128453</xdr:rowOff>
    </xdr:to>
    <xdr:cxnSp macro="">
      <xdr:nvCxnSpPr>
        <xdr:cNvPr id="692" name="直線コネクタ 691"/>
        <xdr:cNvCxnSpPr/>
      </xdr:nvCxnSpPr>
      <xdr:spPr>
        <a:xfrm flipV="1">
          <a:off x="13703300" y="16565621"/>
          <a:ext cx="889000" cy="2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93" name="フローチャート: 判断 692"/>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147352</xdr:rowOff>
    </xdr:from>
    <xdr:ext cx="534377" cy="259045"/>
    <xdr:sp macro="" textlink="">
      <xdr:nvSpPr>
        <xdr:cNvPr id="694" name="テキスト ボックス 693"/>
        <xdr:cNvSpPr txBox="1"/>
      </xdr:nvSpPr>
      <xdr:spPr>
        <a:xfrm>
          <a:off x="14325111" y="1626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101501</xdr:rowOff>
    </xdr:from>
    <xdr:to>
      <xdr:col>71</xdr:col>
      <xdr:colOff>177800</xdr:colOff>
      <xdr:row>96</xdr:row>
      <xdr:rowOff>128453</xdr:rowOff>
    </xdr:to>
    <xdr:cxnSp macro="">
      <xdr:nvCxnSpPr>
        <xdr:cNvPr id="695" name="直線コネクタ 694"/>
        <xdr:cNvCxnSpPr/>
      </xdr:nvCxnSpPr>
      <xdr:spPr>
        <a:xfrm>
          <a:off x="12814300" y="16560701"/>
          <a:ext cx="889000" cy="2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34282</xdr:rowOff>
    </xdr:from>
    <xdr:to>
      <xdr:col>72</xdr:col>
      <xdr:colOff>38100</xdr:colOff>
      <xdr:row>96</xdr:row>
      <xdr:rowOff>135882</xdr:rowOff>
    </xdr:to>
    <xdr:sp macro="" textlink="">
      <xdr:nvSpPr>
        <xdr:cNvPr id="696" name="フローチャート: 判断 695"/>
        <xdr:cNvSpPr/>
      </xdr:nvSpPr>
      <xdr:spPr>
        <a:xfrm>
          <a:off x="13652500" y="1649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152409</xdr:rowOff>
    </xdr:from>
    <xdr:ext cx="534377" cy="259045"/>
    <xdr:sp macro="" textlink="">
      <xdr:nvSpPr>
        <xdr:cNvPr id="697" name="テキスト ボックス 696"/>
        <xdr:cNvSpPr txBox="1"/>
      </xdr:nvSpPr>
      <xdr:spPr>
        <a:xfrm>
          <a:off x="13436111" y="1626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4866</xdr:rowOff>
    </xdr:from>
    <xdr:to>
      <xdr:col>67</xdr:col>
      <xdr:colOff>101600</xdr:colOff>
      <xdr:row>96</xdr:row>
      <xdr:rowOff>106466</xdr:rowOff>
    </xdr:to>
    <xdr:sp macro="" textlink="">
      <xdr:nvSpPr>
        <xdr:cNvPr id="698" name="フローチャート: 判断 697"/>
        <xdr:cNvSpPr/>
      </xdr:nvSpPr>
      <xdr:spPr>
        <a:xfrm>
          <a:off x="12763500" y="1646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122993</xdr:rowOff>
    </xdr:from>
    <xdr:ext cx="534377" cy="259045"/>
    <xdr:sp macro="" textlink="">
      <xdr:nvSpPr>
        <xdr:cNvPr id="699" name="テキスト ボックス 698"/>
        <xdr:cNvSpPr txBox="1"/>
      </xdr:nvSpPr>
      <xdr:spPr>
        <a:xfrm>
          <a:off x="12547111" y="1623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80105</xdr:rowOff>
    </xdr:from>
    <xdr:to>
      <xdr:col>85</xdr:col>
      <xdr:colOff>177800</xdr:colOff>
      <xdr:row>97</xdr:row>
      <xdr:rowOff>10255</xdr:rowOff>
    </xdr:to>
    <xdr:sp macro="" textlink="">
      <xdr:nvSpPr>
        <xdr:cNvPr id="705" name="楕円 704"/>
        <xdr:cNvSpPr/>
      </xdr:nvSpPr>
      <xdr:spPr>
        <a:xfrm>
          <a:off x="16268700" y="1653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58532</xdr:rowOff>
    </xdr:from>
    <xdr:ext cx="534377" cy="259045"/>
    <xdr:sp macro="" textlink="">
      <xdr:nvSpPr>
        <xdr:cNvPr id="706" name="公債費該当値テキスト"/>
        <xdr:cNvSpPr txBox="1"/>
      </xdr:nvSpPr>
      <xdr:spPr>
        <a:xfrm>
          <a:off x="16370300" y="1651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68337</xdr:rowOff>
    </xdr:from>
    <xdr:to>
      <xdr:col>81</xdr:col>
      <xdr:colOff>101600</xdr:colOff>
      <xdr:row>96</xdr:row>
      <xdr:rowOff>169937</xdr:rowOff>
    </xdr:to>
    <xdr:sp macro="" textlink="">
      <xdr:nvSpPr>
        <xdr:cNvPr id="707" name="楕円 706"/>
        <xdr:cNvSpPr/>
      </xdr:nvSpPr>
      <xdr:spPr>
        <a:xfrm>
          <a:off x="15430500" y="1652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161064</xdr:rowOff>
    </xdr:from>
    <xdr:ext cx="534377" cy="259045"/>
    <xdr:sp macro="" textlink="">
      <xdr:nvSpPr>
        <xdr:cNvPr id="708" name="テキスト ボックス 707"/>
        <xdr:cNvSpPr txBox="1"/>
      </xdr:nvSpPr>
      <xdr:spPr>
        <a:xfrm>
          <a:off x="15214111" y="1662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55621</xdr:rowOff>
    </xdr:from>
    <xdr:to>
      <xdr:col>76</xdr:col>
      <xdr:colOff>165100</xdr:colOff>
      <xdr:row>96</xdr:row>
      <xdr:rowOff>157221</xdr:rowOff>
    </xdr:to>
    <xdr:sp macro="" textlink="">
      <xdr:nvSpPr>
        <xdr:cNvPr id="709" name="楕円 708"/>
        <xdr:cNvSpPr/>
      </xdr:nvSpPr>
      <xdr:spPr>
        <a:xfrm>
          <a:off x="14541500" y="1651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148348</xdr:rowOff>
    </xdr:from>
    <xdr:ext cx="534377" cy="259045"/>
    <xdr:sp macro="" textlink="">
      <xdr:nvSpPr>
        <xdr:cNvPr id="710" name="テキスト ボックス 709"/>
        <xdr:cNvSpPr txBox="1"/>
      </xdr:nvSpPr>
      <xdr:spPr>
        <a:xfrm>
          <a:off x="14325111" y="1660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77653</xdr:rowOff>
    </xdr:from>
    <xdr:to>
      <xdr:col>72</xdr:col>
      <xdr:colOff>38100</xdr:colOff>
      <xdr:row>97</xdr:row>
      <xdr:rowOff>7803</xdr:rowOff>
    </xdr:to>
    <xdr:sp macro="" textlink="">
      <xdr:nvSpPr>
        <xdr:cNvPr id="711" name="楕円 710"/>
        <xdr:cNvSpPr/>
      </xdr:nvSpPr>
      <xdr:spPr>
        <a:xfrm>
          <a:off x="13652500" y="1653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170380</xdr:rowOff>
    </xdr:from>
    <xdr:ext cx="534377" cy="259045"/>
    <xdr:sp macro="" textlink="">
      <xdr:nvSpPr>
        <xdr:cNvPr id="712" name="テキスト ボックス 711"/>
        <xdr:cNvSpPr txBox="1"/>
      </xdr:nvSpPr>
      <xdr:spPr>
        <a:xfrm>
          <a:off x="13436111" y="1662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50701</xdr:rowOff>
    </xdr:from>
    <xdr:to>
      <xdr:col>67</xdr:col>
      <xdr:colOff>101600</xdr:colOff>
      <xdr:row>96</xdr:row>
      <xdr:rowOff>152301</xdr:rowOff>
    </xdr:to>
    <xdr:sp macro="" textlink="">
      <xdr:nvSpPr>
        <xdr:cNvPr id="713" name="楕円 712"/>
        <xdr:cNvSpPr/>
      </xdr:nvSpPr>
      <xdr:spPr>
        <a:xfrm>
          <a:off x="12763500" y="1650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143428</xdr:rowOff>
    </xdr:from>
    <xdr:ext cx="534377" cy="259045"/>
    <xdr:sp macro="" textlink="">
      <xdr:nvSpPr>
        <xdr:cNvPr id="714" name="テキスト ボックス 713"/>
        <xdr:cNvSpPr txBox="1"/>
      </xdr:nvSpPr>
      <xdr:spPr>
        <a:xfrm>
          <a:off x="12547111" y="1660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6" name="直線コネクタ 735"/>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7" name="諸支出金最小値テキスト"/>
        <xdr:cNvSpPr txBox="1"/>
      </xdr:nvSpPr>
      <xdr:spPr>
        <a:xfrm>
          <a:off x="22212300" y="668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39" name="諸支出金最大値テキスト"/>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40" name="直線コネクタ 739"/>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13932" cy="259045"/>
    <xdr:sp macro="" textlink="">
      <xdr:nvSpPr>
        <xdr:cNvPr id="742" name="諸支出金平均値テキスト"/>
        <xdr:cNvSpPr txBox="1"/>
      </xdr:nvSpPr>
      <xdr:spPr>
        <a:xfrm>
          <a:off x="22212300" y="64348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43" name="フローチャート: 判断 742"/>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45" name="フローチャート: 判断 744"/>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32376</xdr:rowOff>
    </xdr:from>
    <xdr:ext cx="249299" cy="259045"/>
    <xdr:sp macro="" textlink="">
      <xdr:nvSpPr>
        <xdr:cNvPr id="746" name="テキスト ボックス 745"/>
        <xdr:cNvSpPr txBox="1"/>
      </xdr:nvSpPr>
      <xdr:spPr>
        <a:xfrm>
          <a:off x="21198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48" name="フローチャート: 判断 747"/>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49" name="テキスト ボックス 748"/>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80670</xdr:rowOff>
    </xdr:from>
    <xdr:to>
      <xdr:col>102</xdr:col>
      <xdr:colOff>165100</xdr:colOff>
      <xdr:row>39</xdr:row>
      <xdr:rowOff>10820</xdr:rowOff>
    </xdr:to>
    <xdr:sp macro="" textlink="">
      <xdr:nvSpPr>
        <xdr:cNvPr id="751" name="フローチャート: 判断 750"/>
        <xdr:cNvSpPr/>
      </xdr:nvSpPr>
      <xdr:spPr>
        <a:xfrm>
          <a:off x="19494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27347</xdr:rowOff>
    </xdr:from>
    <xdr:ext cx="313932" cy="259045"/>
    <xdr:sp macro="" textlink="">
      <xdr:nvSpPr>
        <xdr:cNvPr id="752" name="テキスト ボックス 751"/>
        <xdr:cNvSpPr txBox="1"/>
      </xdr:nvSpPr>
      <xdr:spPr>
        <a:xfrm>
          <a:off x="19388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160680</xdr:rowOff>
    </xdr:from>
    <xdr:to>
      <xdr:col>98</xdr:col>
      <xdr:colOff>38100</xdr:colOff>
      <xdr:row>38</xdr:row>
      <xdr:rowOff>90830</xdr:rowOff>
    </xdr:to>
    <xdr:sp macro="" textlink="">
      <xdr:nvSpPr>
        <xdr:cNvPr id="753" name="フローチャート: 判断 752"/>
        <xdr:cNvSpPr/>
      </xdr:nvSpPr>
      <xdr:spPr>
        <a:xfrm>
          <a:off x="18605500" y="65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107358</xdr:rowOff>
    </xdr:from>
    <xdr:ext cx="378565" cy="259045"/>
    <xdr:sp macro="" textlink="">
      <xdr:nvSpPr>
        <xdr:cNvPr id="754" name="テキスト ボックス 753"/>
        <xdr:cNvSpPr txBox="1"/>
      </xdr:nvSpPr>
      <xdr:spPr>
        <a:xfrm>
          <a:off x="18467017" y="6279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249299" cy="259045"/>
    <xdr:sp macro="" textlink="">
      <xdr:nvSpPr>
        <xdr:cNvPr id="761" name="諸支出金該当値テキスト"/>
        <xdr:cNvSpPr txBox="1"/>
      </xdr:nvSpPr>
      <xdr:spPr>
        <a:xfrm>
          <a:off x="22212300" y="6561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mn-lt"/>
              <a:ea typeface="+mn-ea"/>
              <a:cs typeface="+mn-cs"/>
            </a:rPr>
            <a:t>民生費については、</a:t>
          </a:r>
          <a:r>
            <a:rPr lang="en-US" altLang="ja-JP" sz="1100" b="0" i="0" baseline="0">
              <a:solidFill>
                <a:sysClr val="windowText" lastClr="000000"/>
              </a:solidFill>
              <a:effectLst/>
              <a:latin typeface="+mn-lt"/>
              <a:ea typeface="+mn-ea"/>
              <a:cs typeface="+mn-cs"/>
            </a:rPr>
            <a:t>H29</a:t>
          </a:r>
          <a:r>
            <a:rPr lang="ja-JP" altLang="en-US" sz="1100" b="0" i="0" baseline="0">
              <a:solidFill>
                <a:sysClr val="windowText" lastClr="000000"/>
              </a:solidFill>
              <a:effectLst/>
              <a:latin typeface="+mn-lt"/>
              <a:ea typeface="+mn-ea"/>
              <a:cs typeface="+mn-cs"/>
            </a:rPr>
            <a:t>年度において統合保育所整備事業が事業完了となったことから、前年比において減少している。</a:t>
          </a:r>
          <a:endParaRPr lang="en-US" altLang="ja-JP" sz="1100" b="0" i="0" baseline="0">
            <a:solidFill>
              <a:sysClr val="windowText" lastClr="000000"/>
            </a:solidFill>
            <a:effectLst/>
            <a:latin typeface="+mn-lt"/>
            <a:ea typeface="+mn-ea"/>
            <a:cs typeface="+mn-cs"/>
          </a:endParaRPr>
        </a:p>
        <a:p>
          <a:pPr rtl="0"/>
          <a:r>
            <a:rPr lang="ja-JP" altLang="ja-JP" sz="1100" b="0" i="0" baseline="0">
              <a:solidFill>
                <a:sysClr val="windowText" lastClr="000000"/>
              </a:solidFill>
              <a:effectLst/>
              <a:latin typeface="+mn-lt"/>
              <a:ea typeface="+mn-ea"/>
              <a:cs typeface="+mn-cs"/>
            </a:rPr>
            <a:t>労働費に係る数値について、類似団体平均を上回り、類似団体内順位５位となっている。労働者生活資金貸付金を毎年度１５百万円計上している事が主な要因である。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土木費に係る数値について、類似団体平均を上回り、類似団体内順位</a:t>
          </a:r>
          <a:r>
            <a:rPr lang="ja-JP" altLang="en-US" sz="1100" b="0" i="0" baseline="0">
              <a:solidFill>
                <a:sysClr val="windowText" lastClr="000000"/>
              </a:solidFill>
              <a:effectLst/>
              <a:latin typeface="+mn-lt"/>
              <a:ea typeface="+mn-ea"/>
              <a:cs typeface="+mn-cs"/>
            </a:rPr>
            <a:t>１１</a:t>
          </a:r>
          <a:r>
            <a:rPr lang="ja-JP" altLang="ja-JP" sz="1100" b="0" i="0" baseline="0">
              <a:solidFill>
                <a:sysClr val="windowText" lastClr="000000"/>
              </a:solidFill>
              <a:effectLst/>
              <a:latin typeface="+mn-lt"/>
              <a:ea typeface="+mn-ea"/>
              <a:cs typeface="+mn-cs"/>
            </a:rPr>
            <a:t>位となっている。北海道内でも有数の豪雪地帯である事による除排雪業務に係る費用が多額である事が大きな要因の一つである。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北海道倶知安町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財政調整基金残高は、平成</a:t>
          </a:r>
          <a:r>
            <a:rPr lang="ja-JP" altLang="en-US" sz="1100" b="0" i="0" baseline="0">
              <a:solidFill>
                <a:schemeClr val="dk1"/>
              </a:solidFill>
              <a:effectLst/>
              <a:latin typeface="+mn-lt"/>
              <a:ea typeface="+mn-ea"/>
              <a:cs typeface="+mn-cs"/>
            </a:rPr>
            <a:t>２９</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８．４</a:t>
          </a:r>
          <a:r>
            <a:rPr lang="ja-JP" altLang="ja-JP" sz="1100" b="0" i="0" baseline="0">
              <a:solidFill>
                <a:schemeClr val="dk1"/>
              </a:solidFill>
              <a:effectLst/>
              <a:latin typeface="+mn-lt"/>
              <a:ea typeface="+mn-ea"/>
              <a:cs typeface="+mn-cs"/>
            </a:rPr>
            <a:t>億円であったが、平成</a:t>
          </a:r>
          <a:r>
            <a:rPr lang="ja-JP" altLang="en-US" sz="1100" b="0" i="0" baseline="0">
              <a:solidFill>
                <a:schemeClr val="dk1"/>
              </a:solidFill>
              <a:effectLst/>
              <a:latin typeface="+mn-lt"/>
              <a:ea typeface="+mn-ea"/>
              <a:cs typeface="+mn-cs"/>
            </a:rPr>
            <a:t>３０</a:t>
          </a:r>
          <a:r>
            <a:rPr lang="ja-JP" altLang="ja-JP" sz="1100" b="0" i="0" baseline="0">
              <a:solidFill>
                <a:schemeClr val="dk1"/>
              </a:solidFill>
              <a:effectLst/>
              <a:latin typeface="+mn-lt"/>
              <a:ea typeface="+mn-ea"/>
              <a:cs typeface="+mn-cs"/>
            </a:rPr>
            <a:t>年度において、</a:t>
          </a:r>
          <a:r>
            <a:rPr lang="ja-JP" altLang="en-US" sz="1100" b="0" i="0" baseline="0">
              <a:solidFill>
                <a:schemeClr val="dk1"/>
              </a:solidFill>
              <a:effectLst/>
              <a:latin typeface="+mn-lt"/>
              <a:ea typeface="+mn-ea"/>
              <a:cs typeface="+mn-cs"/>
            </a:rPr>
            <a:t>１．１</a:t>
          </a:r>
          <a:r>
            <a:rPr lang="ja-JP" altLang="ja-JP" sz="1100" b="0" i="0" baseline="0">
              <a:solidFill>
                <a:schemeClr val="dk1"/>
              </a:solidFill>
              <a:effectLst/>
              <a:latin typeface="+mn-lt"/>
              <a:ea typeface="+mn-ea"/>
              <a:cs typeface="+mn-cs"/>
            </a:rPr>
            <a:t>億円の積立てに対し</a:t>
          </a:r>
          <a:r>
            <a:rPr lang="ja-JP" altLang="en-US" sz="1100" b="0" i="0" baseline="0">
              <a:solidFill>
                <a:schemeClr val="dk1"/>
              </a:solidFill>
              <a:effectLst/>
              <a:latin typeface="+mn-lt"/>
              <a:ea typeface="+mn-ea"/>
              <a:cs typeface="+mn-cs"/>
            </a:rPr>
            <a:t>３．０</a:t>
          </a:r>
          <a:r>
            <a:rPr lang="ja-JP" altLang="ja-JP" sz="1100" b="0" i="0" baseline="0">
              <a:solidFill>
                <a:schemeClr val="dk1"/>
              </a:solidFill>
              <a:effectLst/>
              <a:latin typeface="+mn-lt"/>
              <a:ea typeface="+mn-ea"/>
              <a:cs typeface="+mn-cs"/>
            </a:rPr>
            <a:t>億円の費消となった事から</a:t>
          </a:r>
          <a:r>
            <a:rPr lang="ja-JP" altLang="en-US" sz="1100" b="0" i="0" baseline="0">
              <a:solidFill>
                <a:schemeClr val="dk1"/>
              </a:solidFill>
              <a:effectLst/>
              <a:latin typeface="+mn-lt"/>
              <a:ea typeface="+mn-ea"/>
              <a:cs typeface="+mn-cs"/>
            </a:rPr>
            <a:t>６．５</a:t>
          </a:r>
          <a:r>
            <a:rPr lang="ja-JP" altLang="ja-JP" sz="1100" b="0" i="0" baseline="0">
              <a:solidFill>
                <a:schemeClr val="dk1"/>
              </a:solidFill>
              <a:effectLst/>
              <a:latin typeface="+mn-lt"/>
              <a:ea typeface="+mn-ea"/>
              <a:cs typeface="+mn-cs"/>
            </a:rPr>
            <a:t>億円となっている。</a:t>
          </a:r>
          <a:endParaRPr lang="ja-JP" altLang="ja-JP" sz="1400">
            <a:effectLst/>
          </a:endParaRPr>
        </a:p>
        <a:p>
          <a:pPr rtl="0"/>
          <a:r>
            <a:rPr lang="ja-JP" altLang="ja-JP" sz="1100" b="0" i="0" baseline="0">
              <a:solidFill>
                <a:schemeClr val="dk1"/>
              </a:solidFill>
              <a:effectLst/>
              <a:latin typeface="+mn-lt"/>
              <a:ea typeface="+mn-ea"/>
              <a:cs typeface="+mn-cs"/>
            </a:rPr>
            <a:t>実質収支額は標準財政規模比で４～７％を推移している。</a:t>
          </a:r>
          <a:endParaRPr lang="ja-JP" altLang="ja-JP" sz="1400">
            <a:effectLst/>
          </a:endParaRPr>
        </a:p>
        <a:p>
          <a:pPr rtl="0"/>
          <a:r>
            <a:rPr lang="ja-JP" altLang="ja-JP" sz="1100" b="0" i="0" baseline="0">
              <a:solidFill>
                <a:schemeClr val="dk1"/>
              </a:solidFill>
              <a:effectLst/>
              <a:latin typeface="+mn-lt"/>
              <a:ea typeface="+mn-ea"/>
              <a:cs typeface="+mn-cs"/>
            </a:rPr>
            <a:t>実質単年度収支は標準財政規模比で、△</a:t>
          </a:r>
          <a:r>
            <a:rPr lang="ja-JP" altLang="en-US" sz="1100" b="0" i="0" baseline="0">
              <a:solidFill>
                <a:schemeClr val="dk1"/>
              </a:solidFill>
              <a:effectLst/>
              <a:latin typeface="+mn-lt"/>
              <a:ea typeface="+mn-ea"/>
              <a:cs typeface="+mn-cs"/>
            </a:rPr>
            <a:t>３．０３</a:t>
          </a:r>
          <a:r>
            <a:rPr lang="ja-JP" altLang="ja-JP" sz="1100" b="0" i="0" baseline="0">
              <a:solidFill>
                <a:schemeClr val="dk1"/>
              </a:solidFill>
              <a:effectLst/>
              <a:latin typeface="+mn-lt"/>
              <a:ea typeface="+mn-ea"/>
              <a:cs typeface="+mn-cs"/>
            </a:rPr>
            <a:t>％となり前年と比較して</a:t>
          </a:r>
          <a:r>
            <a:rPr lang="ja-JP" altLang="en-US" sz="1100" b="0" i="0" baseline="0">
              <a:solidFill>
                <a:schemeClr val="dk1"/>
              </a:solidFill>
              <a:effectLst/>
              <a:latin typeface="+mn-lt"/>
              <a:ea typeface="+mn-ea"/>
              <a:cs typeface="+mn-cs"/>
            </a:rPr>
            <a:t>０．６６</a:t>
          </a:r>
          <a:r>
            <a:rPr lang="ja-JP" altLang="ja-JP" sz="1100" b="0" i="0" baseline="0">
              <a:solidFill>
                <a:schemeClr val="dk1"/>
              </a:solidFill>
              <a:effectLst/>
              <a:latin typeface="+mn-lt"/>
              <a:ea typeface="+mn-ea"/>
              <a:cs typeface="+mn-cs"/>
            </a:rPr>
            <a:t>％の下降となった。今後も、基金の費消と積立てのバランスに配慮し、良好な水準を保てるよう努める。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北海道倶知安町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より、被保険者の高齢化、医療技術の高度化に伴う医療給付費の増大等の要因により赤字決算が続いていた国民健康保険事業特別会計について、一般会計からの繰出を継続し改善を進めてきた事もあり、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年度決算において黒字へ転換した。</a:t>
          </a:r>
          <a:endParaRPr lang="ja-JP" altLang="ja-JP" sz="1400">
            <a:effectLst/>
          </a:endParaRPr>
        </a:p>
        <a:p>
          <a:pPr rtl="0"/>
          <a:r>
            <a:rPr lang="ja-JP" altLang="ja-JP" sz="1100" b="0" i="0" baseline="0">
              <a:solidFill>
                <a:schemeClr val="dk1"/>
              </a:solidFill>
              <a:effectLst/>
              <a:latin typeface="+mn-lt"/>
              <a:ea typeface="+mn-ea"/>
              <a:cs typeface="+mn-cs"/>
            </a:rPr>
            <a:t>これで全ての会計において、黒字決算となっている。</a:t>
          </a:r>
          <a:endParaRPr lang="ja-JP" altLang="ja-JP" sz="1400">
            <a:effectLst/>
          </a:endParaRPr>
        </a:p>
        <a:p>
          <a:pPr rtl="0"/>
          <a:r>
            <a:rPr lang="ja-JP" altLang="ja-JP" sz="1100" b="0" i="0" baseline="0">
              <a:solidFill>
                <a:schemeClr val="dk1"/>
              </a:solidFill>
              <a:effectLst/>
              <a:latin typeface="+mn-lt"/>
              <a:ea typeface="+mn-ea"/>
              <a:cs typeface="+mn-cs"/>
            </a:rPr>
            <a:t>今後も、財政の健全化に努めていく。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北海道倶知安町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前年と比較すると、元利償還金が</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百万円の減、公営企業債の元利償還金に対する繰入金が</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百万円の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a:t>
          </a:r>
          <a:endParaRPr lang="ja-JP" altLang="ja-JP" sz="1400">
            <a:effectLst/>
          </a:endParaRPr>
        </a:p>
        <a:p>
          <a:pPr rtl="0"/>
          <a:r>
            <a:rPr lang="ja-JP" altLang="ja-JP" sz="1100" b="0" i="0" baseline="0">
              <a:solidFill>
                <a:schemeClr val="dk1"/>
              </a:solidFill>
              <a:effectLst/>
              <a:latin typeface="+mn-lt"/>
              <a:ea typeface="+mn-ea"/>
              <a:cs typeface="+mn-cs"/>
            </a:rPr>
            <a:t>実質公債費比率は、大型事業実施に係る借入分の元金償還開始が始まるタイミングで数値が上昇する事が見込まれる為、今後も、引き続き緊急性・重要性などを適正に判断したうえで、実施事業を絞り込み、可能な限りの新規地方債借入抑制等を行い、健全な財政運営に努め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増減無し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北海道倶知安町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一般会計に係る地方債の現在高は、</a:t>
          </a:r>
          <a:r>
            <a:rPr lang="ja-JP" altLang="en-US" sz="1100" b="0" i="0" baseline="0">
              <a:solidFill>
                <a:schemeClr val="dk1"/>
              </a:solidFill>
              <a:effectLst/>
              <a:latin typeface="+mn-lt"/>
              <a:ea typeface="+mn-ea"/>
              <a:cs typeface="+mn-cs"/>
            </a:rPr>
            <a:t>前年度から約</a:t>
          </a:r>
          <a:r>
            <a:rPr lang="en-US" altLang="ja-JP" sz="1100" b="0" i="0" baseline="0">
              <a:solidFill>
                <a:schemeClr val="dk1"/>
              </a:solidFill>
              <a:effectLst/>
              <a:latin typeface="+mn-lt"/>
              <a:ea typeface="+mn-ea"/>
              <a:cs typeface="+mn-cs"/>
            </a:rPr>
            <a:t>1.1</a:t>
          </a:r>
          <a:r>
            <a:rPr lang="ja-JP" altLang="en-US" sz="1100" b="0" i="0" baseline="0">
              <a:solidFill>
                <a:schemeClr val="dk1"/>
              </a:solidFill>
              <a:effectLst/>
              <a:latin typeface="+mn-lt"/>
              <a:ea typeface="+mn-ea"/>
              <a:cs typeface="+mn-cs"/>
            </a:rPr>
            <a:t>億円の減となっているが、近年の</a:t>
          </a:r>
          <a:r>
            <a:rPr lang="ja-JP" altLang="ja-JP" sz="1100" b="0" i="0" baseline="0">
              <a:solidFill>
                <a:schemeClr val="dk1"/>
              </a:solidFill>
              <a:effectLst/>
              <a:latin typeface="+mn-lt"/>
              <a:ea typeface="+mn-ea"/>
              <a:cs typeface="+mn-cs"/>
            </a:rPr>
            <a:t>大型事業実施に伴う新規借入額の増により</a:t>
          </a:r>
          <a:r>
            <a:rPr lang="ja-JP" altLang="en-US" sz="1100" b="0" i="0" baseline="0">
              <a:solidFill>
                <a:schemeClr val="dk1"/>
              </a:solidFill>
              <a:effectLst/>
              <a:latin typeface="+mn-lt"/>
              <a:ea typeface="+mn-ea"/>
              <a:cs typeface="+mn-cs"/>
            </a:rPr>
            <a:t>、今後の元利償還金額は増加することを見込んで</a:t>
          </a:r>
          <a:r>
            <a:rPr lang="ja-JP" altLang="ja-JP" sz="1100" b="0" i="0" baseline="0">
              <a:solidFill>
                <a:schemeClr val="dk1"/>
              </a:solidFill>
              <a:effectLst/>
              <a:latin typeface="+mn-lt"/>
              <a:ea typeface="+mn-ea"/>
              <a:cs typeface="+mn-cs"/>
            </a:rPr>
            <a:t>いる。</a:t>
          </a:r>
          <a:endParaRPr lang="ja-JP" altLang="ja-JP" sz="1400">
            <a:effectLst/>
          </a:endParaRPr>
        </a:p>
        <a:p>
          <a:pPr rtl="0"/>
          <a:r>
            <a:rPr lang="ja-JP" altLang="ja-JP" sz="1100" b="0" i="0" baseline="0">
              <a:solidFill>
                <a:schemeClr val="dk1"/>
              </a:solidFill>
              <a:effectLst/>
              <a:latin typeface="+mn-lt"/>
              <a:ea typeface="+mn-ea"/>
              <a:cs typeface="+mn-cs"/>
            </a:rPr>
            <a:t>充当可能基金については、財政健全化基金残高が</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億円の減となった一方で、役場庁舎建替の財源として役場庁舎建設基金に約</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億円の積立て</a:t>
          </a:r>
          <a:r>
            <a:rPr lang="ja-JP" altLang="en-US" sz="1100" b="0" i="0" baseline="0">
              <a:solidFill>
                <a:schemeClr val="dk1"/>
              </a:solidFill>
              <a:effectLst/>
              <a:latin typeface="+mn-lt"/>
              <a:ea typeface="+mn-ea"/>
              <a:cs typeface="+mn-cs"/>
            </a:rPr>
            <a:t>を行い、全体としては</a:t>
          </a:r>
          <a:r>
            <a:rPr lang="en-US" altLang="ja-JP" sz="1100" b="0" i="0" baseline="0">
              <a:solidFill>
                <a:schemeClr val="dk1"/>
              </a:solidFill>
              <a:effectLst/>
              <a:latin typeface="+mn-lt"/>
              <a:ea typeface="+mn-ea"/>
              <a:cs typeface="+mn-cs"/>
            </a:rPr>
            <a:t>1.6</a:t>
          </a:r>
          <a:r>
            <a:rPr lang="ja-JP" altLang="en-US" sz="1100" b="0" i="0" baseline="0">
              <a:solidFill>
                <a:schemeClr val="dk1"/>
              </a:solidFill>
              <a:effectLst/>
              <a:latin typeface="+mn-lt"/>
              <a:ea typeface="+mn-ea"/>
              <a:cs typeface="+mn-cs"/>
            </a:rPr>
            <a:t>億円減少</a:t>
          </a:r>
          <a:r>
            <a:rPr lang="ja-JP" altLang="ja-JP" sz="1100" b="0" i="0" baseline="0">
              <a:solidFill>
                <a:schemeClr val="dk1"/>
              </a:solidFill>
              <a:effectLst/>
              <a:latin typeface="+mn-lt"/>
              <a:ea typeface="+mn-ea"/>
              <a:cs typeface="+mn-cs"/>
            </a:rPr>
            <a:t>する事となった。</a:t>
          </a:r>
          <a:endParaRPr lang="ja-JP" altLang="ja-JP" sz="1400">
            <a:effectLst/>
          </a:endParaRPr>
        </a:p>
        <a:p>
          <a:pPr rtl="0"/>
          <a:r>
            <a:rPr lang="ja-JP" altLang="ja-JP" sz="1100" b="0" i="0" baseline="0">
              <a:solidFill>
                <a:schemeClr val="dk1"/>
              </a:solidFill>
              <a:effectLst/>
              <a:latin typeface="+mn-lt"/>
              <a:ea typeface="+mn-ea"/>
              <a:cs typeface="+mn-cs"/>
            </a:rPr>
            <a:t>また、基準財政需要額算入見込額</a:t>
          </a:r>
          <a:r>
            <a:rPr lang="ja-JP" altLang="en-US" sz="1100" b="0" i="0" baseline="0">
              <a:solidFill>
                <a:schemeClr val="dk1"/>
              </a:solidFill>
              <a:effectLst/>
              <a:latin typeface="+mn-lt"/>
              <a:ea typeface="+mn-ea"/>
              <a:cs typeface="+mn-cs"/>
            </a:rPr>
            <a:t>は、起債残高の減、算入率の低下など</a:t>
          </a:r>
          <a:r>
            <a:rPr lang="ja-JP" altLang="ja-JP" sz="1100" b="0" i="0" baseline="0">
              <a:solidFill>
                <a:schemeClr val="dk1"/>
              </a:solidFill>
              <a:effectLst/>
              <a:latin typeface="+mn-lt"/>
              <a:ea typeface="+mn-ea"/>
              <a:cs typeface="+mn-cs"/>
            </a:rPr>
            <a:t>から約</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億円の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a:t>
          </a:r>
          <a:endParaRPr lang="ja-JP" altLang="ja-JP" sz="1400">
            <a:effectLst/>
          </a:endParaRPr>
        </a:p>
        <a:p>
          <a:pPr rtl="0"/>
          <a:r>
            <a:rPr lang="ja-JP" altLang="ja-JP" sz="1100" b="0" i="0" baseline="0">
              <a:solidFill>
                <a:schemeClr val="dk1"/>
              </a:solidFill>
              <a:effectLst/>
              <a:latin typeface="+mn-lt"/>
              <a:ea typeface="+mn-ea"/>
              <a:cs typeface="+mn-cs"/>
            </a:rPr>
            <a:t>今後も、地方債残高の増や充当可能財源の減等により、将来負担比率が上昇傾向となる事が想定される為、新規事業の実施等について総点検を図り、同比率の推移に注視していく必要がある。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北海道倶知安町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ふるさと応援基金については</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を積立した一方で各種施策に</a:t>
          </a:r>
          <a:r>
            <a:rPr lang="en-US" altLang="ja-JP" sz="1100" b="0" i="0" baseline="0">
              <a:solidFill>
                <a:schemeClr val="dk1"/>
              </a:solidFill>
              <a:effectLst/>
              <a:latin typeface="+mn-lt"/>
              <a:ea typeface="+mn-ea"/>
              <a:cs typeface="+mn-cs"/>
            </a:rPr>
            <a:t>23</a:t>
          </a:r>
          <a:r>
            <a:rPr lang="ja-JP" altLang="en-US" sz="1100" b="0" i="0" baseline="0">
              <a:solidFill>
                <a:schemeClr val="dk1"/>
              </a:solidFill>
              <a:effectLst/>
              <a:latin typeface="+mn-lt"/>
              <a:ea typeface="+mn-ea"/>
              <a:cs typeface="+mn-cs"/>
            </a:rPr>
            <a:t>百万円を</a:t>
          </a:r>
          <a:r>
            <a:rPr lang="ja-JP" altLang="ja-JP" sz="1100" b="0" i="0" baseline="0">
              <a:solidFill>
                <a:schemeClr val="dk1"/>
              </a:solidFill>
              <a:effectLst/>
              <a:latin typeface="+mn-lt"/>
              <a:ea typeface="+mn-ea"/>
              <a:cs typeface="+mn-cs"/>
            </a:rPr>
            <a:t>費消した</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役場庁舎建替事業に備え役場庁舎建設基金へ</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百万円の積立てを行った</a:t>
          </a:r>
          <a:r>
            <a:rPr lang="ja-JP" altLang="en-US" sz="1100" b="0" i="0" baseline="0">
              <a:solidFill>
                <a:schemeClr val="dk1"/>
              </a:solidFill>
              <a:effectLst/>
              <a:latin typeface="+mn-lt"/>
              <a:ea typeface="+mn-ea"/>
              <a:cs typeface="+mn-cs"/>
            </a:rPr>
            <a:t>ほか、財政健全化基金については</a:t>
          </a:r>
          <a:r>
            <a:rPr lang="en-US" altLang="ja-JP" sz="1100" b="0" i="0" baseline="0">
              <a:solidFill>
                <a:schemeClr val="dk1"/>
              </a:solidFill>
              <a:effectLst/>
              <a:latin typeface="+mn-lt"/>
              <a:ea typeface="+mn-ea"/>
              <a:cs typeface="+mn-cs"/>
            </a:rPr>
            <a:t>114</a:t>
          </a:r>
          <a:r>
            <a:rPr lang="ja-JP" altLang="en-US" sz="1100" b="0" i="0" baseline="0">
              <a:solidFill>
                <a:schemeClr val="dk1"/>
              </a:solidFill>
              <a:effectLst/>
              <a:latin typeface="+mn-lt"/>
              <a:ea typeface="+mn-ea"/>
              <a:cs typeface="+mn-cs"/>
            </a:rPr>
            <a:t>百万円の積立に対し</a:t>
          </a:r>
          <a:r>
            <a:rPr lang="en-US" altLang="ja-JP" sz="1100" b="0" i="0" baseline="0">
              <a:solidFill>
                <a:schemeClr val="dk1"/>
              </a:solidFill>
              <a:effectLst/>
              <a:latin typeface="+mn-lt"/>
              <a:ea typeface="+mn-ea"/>
              <a:cs typeface="+mn-cs"/>
            </a:rPr>
            <a:t>300</a:t>
          </a:r>
          <a:r>
            <a:rPr lang="ja-JP" altLang="en-US" sz="1100" b="0" i="0" baseline="0">
              <a:solidFill>
                <a:schemeClr val="dk1"/>
              </a:solidFill>
              <a:effectLst/>
              <a:latin typeface="+mn-lt"/>
              <a:ea typeface="+mn-ea"/>
              <a:cs typeface="+mn-cs"/>
            </a:rPr>
            <a:t>百万円の費消を行ったことから、</a:t>
          </a:r>
          <a:r>
            <a:rPr lang="ja-JP" altLang="ja-JP" sz="1100" b="0" i="0" baseline="0">
              <a:solidFill>
                <a:schemeClr val="dk1"/>
              </a:solidFill>
              <a:effectLst/>
              <a:latin typeface="+mn-lt"/>
              <a:ea typeface="+mn-ea"/>
              <a:cs typeface="+mn-cs"/>
            </a:rPr>
            <a:t>積立金残高は</a:t>
          </a:r>
          <a:r>
            <a:rPr lang="en-US" altLang="ja-JP" sz="1100" b="0" i="0" baseline="0">
              <a:solidFill>
                <a:schemeClr val="dk1"/>
              </a:solidFill>
              <a:effectLst/>
              <a:latin typeface="+mn-lt"/>
              <a:ea typeface="+mn-ea"/>
              <a:cs typeface="+mn-cs"/>
            </a:rPr>
            <a:t>186</a:t>
          </a:r>
          <a:r>
            <a:rPr lang="ja-JP" altLang="en-US" sz="1100" b="0" i="0" baseline="0">
              <a:solidFill>
                <a:schemeClr val="dk1"/>
              </a:solidFill>
              <a:effectLst/>
              <a:latin typeface="+mn-lt"/>
              <a:ea typeface="+mn-ea"/>
              <a:cs typeface="+mn-cs"/>
            </a:rPr>
            <a:t>百万円の減</a:t>
          </a:r>
          <a:r>
            <a:rPr lang="ja-JP" altLang="ja-JP" sz="1100" b="0" i="0" baseline="0">
              <a:solidFill>
                <a:schemeClr val="dk1"/>
              </a:solidFill>
              <a:effectLst/>
              <a:latin typeface="+mn-lt"/>
              <a:ea typeface="+mn-ea"/>
              <a:cs typeface="+mn-cs"/>
            </a:rPr>
            <a:t>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各々の基金の目的を達成出来るよう計画的な費消、積立てに努める。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pPr rtl="0"/>
          <a:r>
            <a:rPr lang="ja-JP" altLang="ja-JP" sz="1100" b="0" i="0" baseline="0">
              <a:solidFill>
                <a:schemeClr val="dk1"/>
              </a:solidFill>
              <a:effectLst/>
              <a:latin typeface="+mn-lt"/>
              <a:ea typeface="+mn-ea"/>
              <a:cs typeface="+mn-cs"/>
            </a:rPr>
            <a:t>役場庁舎建設基金：役場庁舎建設に必要な経費に充てる為</a:t>
          </a:r>
          <a:endParaRPr lang="ja-JP" altLang="ja-JP" sz="1400">
            <a:effectLst/>
          </a:endParaRPr>
        </a:p>
        <a:p>
          <a:pPr rtl="0"/>
          <a:r>
            <a:rPr lang="ja-JP" altLang="ja-JP" sz="1100" b="0" i="0" baseline="0">
              <a:solidFill>
                <a:schemeClr val="dk1"/>
              </a:solidFill>
              <a:effectLst/>
              <a:latin typeface="+mn-lt"/>
              <a:ea typeface="+mn-ea"/>
              <a:cs typeface="+mn-cs"/>
            </a:rPr>
            <a:t>公共施設整備基金：公用若しくは公共用に供する財産の取得又は整備に充てる為</a:t>
          </a:r>
          <a:endParaRPr lang="ja-JP" altLang="ja-JP" sz="1400">
            <a:effectLst/>
          </a:endParaRPr>
        </a:p>
        <a:p>
          <a:pPr rtl="0"/>
          <a:r>
            <a:rPr lang="ja-JP" altLang="ja-JP" sz="1100" b="0" i="0" baseline="0">
              <a:solidFill>
                <a:schemeClr val="dk1"/>
              </a:solidFill>
              <a:effectLst/>
              <a:latin typeface="+mn-lt"/>
              <a:ea typeface="+mn-ea"/>
              <a:cs typeface="+mn-cs"/>
            </a:rPr>
            <a:t>国鉄胆振線代替輸送確保基金：日本国有鉄道経営再建特別措置法に基づく代替輸送事業の財政需要（代替バス事業者に対する補助等）に充てる為</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pPr rtl="0" eaLnBrk="1" fontAlgn="auto" latinLnBrk="0" hangingPunct="1"/>
          <a:r>
            <a:rPr lang="ja-JP" altLang="en-US" sz="1100" b="0" i="0" baseline="0">
              <a:solidFill>
                <a:schemeClr val="dk1"/>
              </a:solidFill>
              <a:effectLst/>
              <a:latin typeface="+mn-lt"/>
              <a:ea typeface="+mn-ea"/>
              <a:cs typeface="+mn-cs"/>
            </a:rPr>
            <a:t>役場庁舎建替</a:t>
          </a:r>
          <a:r>
            <a:rPr lang="ja-JP" altLang="ja-JP" sz="1100" b="0" i="0" baseline="0">
              <a:solidFill>
                <a:schemeClr val="dk1"/>
              </a:solidFill>
              <a:effectLst/>
              <a:latin typeface="+mn-lt"/>
              <a:ea typeface="+mn-ea"/>
              <a:cs typeface="+mn-cs"/>
            </a:rPr>
            <a:t>に係</a:t>
          </a:r>
          <a:r>
            <a:rPr lang="ja-JP" altLang="en-US" sz="1100" b="0" i="0" baseline="0">
              <a:solidFill>
                <a:schemeClr val="dk1"/>
              </a:solidFill>
              <a:effectLst/>
              <a:latin typeface="+mn-lt"/>
              <a:ea typeface="+mn-ea"/>
              <a:cs typeface="+mn-cs"/>
            </a:rPr>
            <a:t>る役場庁舎建設基金に</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積立て年度末残高が</a:t>
          </a:r>
          <a:r>
            <a:rPr lang="en-US" altLang="ja-JP" sz="1100" b="0" i="0" baseline="0">
              <a:solidFill>
                <a:schemeClr val="dk1"/>
              </a:solidFill>
              <a:effectLst/>
              <a:latin typeface="+mn-lt"/>
              <a:ea typeface="+mn-ea"/>
              <a:cs typeface="+mn-cs"/>
            </a:rPr>
            <a:t>306</a:t>
          </a:r>
          <a:r>
            <a:rPr lang="ja-JP" altLang="en-US" sz="1100" b="0" i="0" baseline="0">
              <a:solidFill>
                <a:schemeClr val="dk1"/>
              </a:solidFill>
              <a:effectLst/>
              <a:latin typeface="+mn-lt"/>
              <a:ea typeface="+mn-ea"/>
              <a:cs typeface="+mn-cs"/>
            </a:rPr>
            <a:t>百万円、</a:t>
          </a:r>
          <a:r>
            <a:rPr lang="ja-JP" altLang="ja-JP" sz="1100" b="0" i="0" baseline="0">
              <a:solidFill>
                <a:schemeClr val="dk1"/>
              </a:solidFill>
              <a:effectLst/>
              <a:latin typeface="+mn-lt"/>
              <a:ea typeface="+mn-ea"/>
              <a:cs typeface="+mn-cs"/>
            </a:rPr>
            <a:t>ふるさと応援基金</a:t>
          </a:r>
          <a:r>
            <a:rPr lang="ja-JP" altLang="en-US" sz="1100" b="0" i="0" baseline="0">
              <a:solidFill>
                <a:schemeClr val="dk1"/>
              </a:solidFill>
              <a:effectLst/>
              <a:latin typeface="+mn-lt"/>
              <a:ea typeface="+mn-ea"/>
              <a:cs typeface="+mn-cs"/>
            </a:rPr>
            <a:t>については</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百万円の増となった事等から</a:t>
          </a:r>
          <a:r>
            <a:rPr lang="en-US" altLang="ja-JP" sz="1100" b="0" i="0" baseline="0">
              <a:solidFill>
                <a:schemeClr val="dk1"/>
              </a:solidFill>
              <a:effectLst/>
              <a:latin typeface="+mn-lt"/>
              <a:ea typeface="+mn-ea"/>
              <a:cs typeface="+mn-cs"/>
            </a:rPr>
            <a:t>38</a:t>
          </a:r>
          <a:r>
            <a:rPr lang="ja-JP" altLang="en-US" sz="1100" b="0" i="0" baseline="0">
              <a:solidFill>
                <a:schemeClr val="dk1"/>
              </a:solidFill>
              <a:effectLst/>
              <a:latin typeface="+mn-lt"/>
              <a:ea typeface="+mn-ea"/>
              <a:cs typeface="+mn-cs"/>
            </a:rPr>
            <a:t>百</a:t>
          </a:r>
          <a:r>
            <a:rPr lang="ja-JP" altLang="ja-JP" sz="1100" b="0" i="0" baseline="0">
              <a:solidFill>
                <a:schemeClr val="dk1"/>
              </a:solidFill>
              <a:effectLst/>
              <a:latin typeface="+mn-lt"/>
              <a:ea typeface="+mn-ea"/>
              <a:cs typeface="+mn-cs"/>
            </a:rPr>
            <a:t>万円の</a:t>
          </a:r>
          <a:r>
            <a:rPr lang="ja-JP" altLang="en-US" sz="1100" b="0" i="0" baseline="0">
              <a:solidFill>
                <a:schemeClr val="dk1"/>
              </a:solidFill>
              <a:effectLst/>
              <a:latin typeface="+mn-lt"/>
              <a:ea typeface="+mn-ea"/>
              <a:cs typeface="+mn-cs"/>
            </a:rPr>
            <a:t>残高とな</a:t>
          </a:r>
          <a:r>
            <a:rPr lang="ja-JP" altLang="ja-JP" sz="1100" b="0" i="0" baseline="0">
              <a:solidFill>
                <a:schemeClr val="dk1"/>
              </a:solidFill>
              <a:effectLst/>
              <a:latin typeface="+mn-lt"/>
              <a:ea typeface="+mn-ea"/>
              <a:cs typeface="+mn-cs"/>
            </a:rPr>
            <a:t>った。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rtl="0"/>
          <a:r>
            <a:rPr lang="ja-JP" altLang="ja-JP" sz="1100" b="0" i="0" baseline="0">
              <a:solidFill>
                <a:schemeClr val="dk1"/>
              </a:solidFill>
              <a:effectLst/>
              <a:latin typeface="+mn-lt"/>
              <a:ea typeface="+mn-ea"/>
              <a:cs typeface="+mn-cs"/>
            </a:rPr>
            <a:t>各々の基金の目的を達成する為、事業の精査を行った上で計画的な費消、積立てを行っていく。</a:t>
          </a:r>
          <a:endParaRPr lang="ja-JP" altLang="ja-JP" sz="1400">
            <a:effectLst/>
          </a:endParaRPr>
        </a:p>
        <a:p>
          <a:pPr rtl="0"/>
          <a:r>
            <a:rPr lang="ja-JP" altLang="ja-JP" sz="1100" b="0" i="0" baseline="0">
              <a:solidFill>
                <a:schemeClr val="dk1"/>
              </a:solidFill>
              <a:effectLst/>
              <a:latin typeface="+mn-lt"/>
              <a:ea typeface="+mn-ea"/>
              <a:cs typeface="+mn-cs"/>
            </a:rPr>
            <a:t>役場庁舎建設基金については、</a:t>
          </a:r>
          <a:r>
            <a:rPr lang="ja-JP" altLang="en-US" sz="1100" b="0" i="0" baseline="0">
              <a:solidFill>
                <a:schemeClr val="dk1"/>
              </a:solidFill>
              <a:effectLst/>
              <a:latin typeface="+mn-lt"/>
              <a:ea typeface="+mn-ea"/>
              <a:cs typeface="+mn-cs"/>
            </a:rPr>
            <a:t>起債充当残額については基金の充当が求められるため、</a:t>
          </a:r>
          <a:r>
            <a:rPr lang="ja-JP" altLang="ja-JP" sz="1100" b="0" i="0" baseline="0">
              <a:solidFill>
                <a:schemeClr val="dk1"/>
              </a:solidFill>
              <a:effectLst/>
              <a:latin typeface="+mn-lt"/>
              <a:ea typeface="+mn-ea"/>
              <a:cs typeface="+mn-cs"/>
            </a:rPr>
            <a:t>事業費の１割相当の積立てを目標と</a:t>
          </a:r>
          <a:r>
            <a:rPr lang="ja-JP" altLang="en-US" sz="1100" b="0" i="0" baseline="0">
              <a:solidFill>
                <a:schemeClr val="dk1"/>
              </a:solidFill>
              <a:effectLst/>
              <a:latin typeface="+mn-lt"/>
              <a:ea typeface="+mn-ea"/>
              <a:cs typeface="+mn-cs"/>
            </a:rPr>
            <a:t>して積立を行う。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114</a:t>
          </a:r>
          <a:r>
            <a:rPr lang="ja-JP" altLang="ja-JP" sz="1100" b="0" i="0" baseline="0">
              <a:solidFill>
                <a:schemeClr val="dk1"/>
              </a:solidFill>
              <a:effectLst/>
              <a:latin typeface="+mn-lt"/>
              <a:ea typeface="+mn-ea"/>
              <a:cs typeface="+mn-cs"/>
            </a:rPr>
            <a:t>千円の積立てを行った一方で、財政運営の為</a:t>
          </a:r>
          <a:r>
            <a:rPr lang="en-US" altLang="ja-JP" sz="1100" b="0" i="0" baseline="0">
              <a:solidFill>
                <a:schemeClr val="dk1"/>
              </a:solidFill>
              <a:effectLst/>
              <a:latin typeface="+mn-lt"/>
              <a:ea typeface="+mn-ea"/>
              <a:cs typeface="+mn-cs"/>
            </a:rPr>
            <a:t>300</a:t>
          </a:r>
          <a:r>
            <a:rPr lang="ja-JP" altLang="ja-JP" sz="1100" b="0" i="0" baseline="0">
              <a:solidFill>
                <a:schemeClr val="dk1"/>
              </a:solidFill>
              <a:effectLst/>
              <a:latin typeface="+mn-lt"/>
              <a:ea typeface="+mn-ea"/>
              <a:cs typeface="+mn-cs"/>
            </a:rPr>
            <a:t>千円を費消した事から</a:t>
          </a:r>
          <a:r>
            <a:rPr lang="en-US" altLang="ja-JP" sz="1100" b="0" i="0" baseline="0">
              <a:solidFill>
                <a:schemeClr val="dk1"/>
              </a:solidFill>
              <a:effectLst/>
              <a:latin typeface="+mn-lt"/>
              <a:ea typeface="+mn-ea"/>
              <a:cs typeface="+mn-cs"/>
            </a:rPr>
            <a:t>186</a:t>
          </a:r>
          <a:r>
            <a:rPr lang="ja-JP" altLang="ja-JP" sz="1100" b="0" i="0" baseline="0">
              <a:solidFill>
                <a:schemeClr val="dk1"/>
              </a:solidFill>
              <a:effectLst/>
              <a:latin typeface="+mn-lt"/>
              <a:ea typeface="+mn-ea"/>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財政状況を考慮し、必要最低限の費消、また今後の安定的な財政運営のために可能な範囲での積立てに努める。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費消、積立ていずれも行わなかった事から前年同額となっている。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b="0" i="0" baseline="0">
              <a:solidFill>
                <a:schemeClr val="dk1"/>
              </a:solidFill>
              <a:effectLst/>
              <a:latin typeface="+mn-lt"/>
              <a:ea typeface="+mn-ea"/>
              <a:cs typeface="+mn-cs"/>
            </a:rPr>
            <a:t>現状の積立額を基準として必要に応じて積立てを行う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北海道倶知安町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16,642
14,665
261.34
8,098,742
7,828,071
256,871
4,943,023
8,600,062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当該減価償却率については算定中</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8799</xdr:rowOff>
    </xdr:from>
    <xdr:to>
      <xdr:col>23</xdr:col>
      <xdr:colOff>85090</xdr:colOff>
      <xdr:row>35</xdr:row>
      <xdr:rowOff>49802</xdr:rowOff>
    </xdr:to>
    <xdr:cxnSp macro="">
      <xdr:nvCxnSpPr>
        <xdr:cNvPr id="66" name="直線コネクタ 65"/>
        <xdr:cNvCxnSpPr/>
      </xdr:nvCxnSpPr>
      <xdr:spPr>
        <a:xfrm flipV="1">
          <a:off x="4760595" y="5409474"/>
          <a:ext cx="1270" cy="141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53629</xdr:rowOff>
    </xdr:from>
    <xdr:ext cx="405111" cy="259045"/>
    <xdr:sp macro="" textlink="">
      <xdr:nvSpPr>
        <xdr:cNvPr id="67" name="有形固定資産減価償却率最小値テキスト"/>
        <xdr:cNvSpPr txBox="1"/>
      </xdr:nvSpPr>
      <xdr:spPr>
        <a:xfrm>
          <a:off x="48133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49802</xdr:rowOff>
    </xdr:from>
    <xdr:to>
      <xdr:col>23</xdr:col>
      <xdr:colOff>174625</xdr:colOff>
      <xdr:row>35</xdr:row>
      <xdr:rowOff>49802</xdr:rowOff>
    </xdr:to>
    <xdr:cxnSp macro="">
      <xdr:nvCxnSpPr>
        <xdr:cNvPr id="68" name="直線コネクタ 67"/>
        <xdr:cNvCxnSpPr/>
      </xdr:nvCxnSpPr>
      <xdr:spPr>
        <a:xfrm>
          <a:off x="4673600" y="682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126926</xdr:rowOff>
    </xdr:from>
    <xdr:ext cx="405111" cy="259045"/>
    <xdr:sp macro="" textlink="">
      <xdr:nvSpPr>
        <xdr:cNvPr id="69" name="有形固定資産減価償却率最大値テキスト"/>
        <xdr:cNvSpPr txBox="1"/>
      </xdr:nvSpPr>
      <xdr:spPr>
        <a:xfrm>
          <a:off x="4813300" y="51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8799</xdr:rowOff>
    </xdr:from>
    <xdr:to>
      <xdr:col>23</xdr:col>
      <xdr:colOff>174625</xdr:colOff>
      <xdr:row>27</xdr:row>
      <xdr:rowOff>8799</xdr:rowOff>
    </xdr:to>
    <xdr:cxnSp macro="">
      <xdr:nvCxnSpPr>
        <xdr:cNvPr id="70" name="直線コネクタ 69"/>
        <xdr:cNvCxnSpPr/>
      </xdr:nvCxnSpPr>
      <xdr:spPr>
        <a:xfrm>
          <a:off x="4673600" y="540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90096</xdr:rowOff>
    </xdr:from>
    <xdr:ext cx="405111" cy="259045"/>
    <xdr:sp macro="" textlink="">
      <xdr:nvSpPr>
        <xdr:cNvPr id="71" name="有形固定資産減価償却率平均値テキスト"/>
        <xdr:cNvSpPr txBox="1"/>
      </xdr:nvSpPr>
      <xdr:spPr>
        <a:xfrm>
          <a:off x="4813300" y="5833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72" name="フローチャート: 判断 71"/>
        <xdr:cNvSpPr/>
      </xdr:nvSpPr>
      <xdr:spPr>
        <a:xfrm>
          <a:off x="47117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3" name="フローチャート: 判断 72"/>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4989</xdr:rowOff>
    </xdr:from>
    <xdr:to>
      <xdr:col>15</xdr:col>
      <xdr:colOff>187325</xdr:colOff>
      <xdr:row>30</xdr:row>
      <xdr:rowOff>106589</xdr:rowOff>
    </xdr:to>
    <xdr:sp macro="" textlink="">
      <xdr:nvSpPr>
        <xdr:cNvPr id="74" name="フローチャート: 判断 73"/>
        <xdr:cNvSpPr/>
      </xdr:nvSpPr>
      <xdr:spPr>
        <a:xfrm>
          <a:off x="3238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94433</xdr:rowOff>
    </xdr:from>
    <xdr:to>
      <xdr:col>11</xdr:col>
      <xdr:colOff>187325</xdr:colOff>
      <xdr:row>31</xdr:row>
      <xdr:rowOff>24583</xdr:rowOff>
    </xdr:to>
    <xdr:sp macro="" textlink="">
      <xdr:nvSpPr>
        <xdr:cNvPr id="75" name="フローチャート: 判断 74"/>
        <xdr:cNvSpPr/>
      </xdr:nvSpPr>
      <xdr:spPr>
        <a:xfrm>
          <a:off x="2476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28</xdr:row>
      <xdr:rowOff>169001</xdr:rowOff>
    </xdr:from>
    <xdr:to>
      <xdr:col>15</xdr:col>
      <xdr:colOff>187325</xdr:colOff>
      <xdr:row>29</xdr:row>
      <xdr:rowOff>99151</xdr:rowOff>
    </xdr:to>
    <xdr:sp macro="" textlink="">
      <xdr:nvSpPr>
        <xdr:cNvPr id="81" name="楕円 80"/>
        <xdr:cNvSpPr/>
      </xdr:nvSpPr>
      <xdr:spPr>
        <a:xfrm>
          <a:off x="3238500" y="574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2" name="楕円 81"/>
        <xdr:cNvSpPr/>
      </xdr:nvSpPr>
      <xdr:spPr>
        <a:xfrm>
          <a:off x="2476500" y="60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48351</xdr:rowOff>
    </xdr:from>
    <xdr:to>
      <xdr:col>15</xdr:col>
      <xdr:colOff>136525</xdr:colOff>
      <xdr:row>30</xdr:row>
      <xdr:rowOff>142149</xdr:rowOff>
    </xdr:to>
    <xdr:cxnSp macro="">
      <xdr:nvCxnSpPr>
        <xdr:cNvPr id="83" name="直線コネクタ 82"/>
        <xdr:cNvCxnSpPr/>
      </xdr:nvCxnSpPr>
      <xdr:spPr>
        <a:xfrm flipV="1">
          <a:off x="2527300" y="5791926"/>
          <a:ext cx="762000" cy="26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84" name="n_1aveValue有形固定資産減価償却率"/>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97716</xdr:rowOff>
    </xdr:from>
    <xdr:ext cx="405111" cy="259045"/>
    <xdr:sp macro="" textlink="">
      <xdr:nvSpPr>
        <xdr:cNvPr id="85" name="n_2aveValue有形固定資産減価償却率"/>
        <xdr:cNvSpPr txBox="1"/>
      </xdr:nvSpPr>
      <xdr:spPr>
        <a:xfrm>
          <a:off x="3086744" y="601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15710</xdr:rowOff>
    </xdr:from>
    <xdr:ext cx="405111" cy="259045"/>
    <xdr:sp macro="" textlink="">
      <xdr:nvSpPr>
        <xdr:cNvPr id="86" name="n_3aveValue有形固定資産減価償却率"/>
        <xdr:cNvSpPr txBox="1"/>
      </xdr:nvSpPr>
      <xdr:spPr>
        <a:xfrm>
          <a:off x="2324744" y="6102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115678</xdr:rowOff>
    </xdr:from>
    <xdr:ext cx="405111" cy="259045"/>
    <xdr:sp macro="" textlink="">
      <xdr:nvSpPr>
        <xdr:cNvPr id="87" name="n_2mainValue有形固定資産減価償却率"/>
        <xdr:cNvSpPr txBox="1"/>
      </xdr:nvSpPr>
      <xdr:spPr>
        <a:xfrm>
          <a:off x="3086744"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88" name="n_3mainValue有形固定資産減価償却率"/>
        <xdr:cNvSpPr txBox="1"/>
      </xdr:nvSpPr>
      <xdr:spPr>
        <a:xfrm>
          <a:off x="2324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0" name="正方形/長方形 8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1" name="正方形/長方形 9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a:t>
          </a:r>
          <a:r>
            <a:rPr kumimoji="1" lang="en-US" altLang="ja-JP" sz="1100">
              <a:latin typeface="ＭＳ Ｐゴシック" panose="020B0600070205080204" pitchFamily="50" charset="-128"/>
              <a:ea typeface="ＭＳ Ｐゴシック" panose="020B0600070205080204" pitchFamily="50" charset="-128"/>
            </a:rPr>
            <a:t>595.3</a:t>
          </a:r>
          <a:r>
            <a:rPr kumimoji="1" lang="ja-JP" altLang="en-US" sz="1100">
              <a:latin typeface="ＭＳ Ｐゴシック" panose="020B0600070205080204" pitchFamily="50" charset="-128"/>
              <a:ea typeface="ＭＳ Ｐゴシック" panose="020B0600070205080204" pitchFamily="50" charset="-128"/>
            </a:rPr>
            <a:t>％と全国平均、北海道平均を下回り、類似団体平均</a:t>
          </a:r>
          <a:r>
            <a:rPr kumimoji="1" lang="en-US" altLang="ja-JP" sz="1100">
              <a:latin typeface="ＭＳ Ｐゴシック" panose="020B0600070205080204" pitchFamily="50" charset="-128"/>
              <a:ea typeface="ＭＳ Ｐゴシック" panose="020B0600070205080204" pitchFamily="50" charset="-128"/>
            </a:rPr>
            <a:t>566.2</a:t>
          </a:r>
          <a:r>
            <a:rPr kumimoji="1" lang="ja-JP" altLang="en-US" sz="1100">
              <a:latin typeface="ＭＳ Ｐゴシック" panose="020B0600070205080204" pitchFamily="50" charset="-128"/>
              <a:ea typeface="ＭＳ Ｐゴシック" panose="020B0600070205080204" pitchFamily="50" charset="-128"/>
            </a:rPr>
            <a:t>％をわずかに上回った。</a:t>
          </a:r>
        </a:p>
        <a:p>
          <a:r>
            <a:rPr kumimoji="1" lang="ja-JP" altLang="en-US" sz="1100">
              <a:latin typeface="ＭＳ Ｐゴシック" panose="020B0600070205080204" pitchFamily="50" charset="-128"/>
              <a:ea typeface="ＭＳ Ｐゴシック" panose="020B0600070205080204" pitchFamily="50" charset="-128"/>
            </a:rPr>
            <a:t>今後においても的確な債務償還に努めていく必要がある。</a:t>
          </a: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04" name="直線コネクタ 103"/>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05" name="テキスト ボックス 104"/>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6" name="直線コネクタ 105"/>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07" name="テキスト ボックス 106"/>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08" name="直線コネクタ 107"/>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09" name="テキスト ボックス 108"/>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0" name="直線コネクタ 109"/>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1" name="テキスト ボックス 110"/>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3" name="テキスト ボックス 112"/>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96073</xdr:rowOff>
    </xdr:from>
    <xdr:to>
      <xdr:col>76</xdr:col>
      <xdr:colOff>21589</xdr:colOff>
      <xdr:row>34</xdr:row>
      <xdr:rowOff>79375</xdr:rowOff>
    </xdr:to>
    <xdr:cxnSp macro="">
      <xdr:nvCxnSpPr>
        <xdr:cNvPr id="115" name="直線コネクタ 114"/>
        <xdr:cNvCxnSpPr/>
      </xdr:nvCxnSpPr>
      <xdr:spPr>
        <a:xfrm flipV="1">
          <a:off x="14793595" y="5325298"/>
          <a:ext cx="1269" cy="135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16"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17" name="直線コネクタ 116"/>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42750</xdr:rowOff>
    </xdr:from>
    <xdr:ext cx="560923" cy="259045"/>
    <xdr:sp macro="" textlink="">
      <xdr:nvSpPr>
        <xdr:cNvPr id="118" name="債務償還比率最大値テキスト"/>
        <xdr:cNvSpPr txBox="1"/>
      </xdr:nvSpPr>
      <xdr:spPr>
        <a:xfrm>
          <a:off x="14846300" y="51005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96073</xdr:rowOff>
    </xdr:from>
    <xdr:to>
      <xdr:col>76</xdr:col>
      <xdr:colOff>111125</xdr:colOff>
      <xdr:row>26</xdr:row>
      <xdr:rowOff>96073</xdr:rowOff>
    </xdr:to>
    <xdr:cxnSp macro="">
      <xdr:nvCxnSpPr>
        <xdr:cNvPr id="119" name="直線コネクタ 118"/>
        <xdr:cNvCxnSpPr/>
      </xdr:nvCxnSpPr>
      <xdr:spPr>
        <a:xfrm>
          <a:off x="14706600" y="532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32382</xdr:rowOff>
    </xdr:from>
    <xdr:ext cx="469744" cy="259045"/>
    <xdr:sp macro="" textlink="">
      <xdr:nvSpPr>
        <xdr:cNvPr id="120" name="債務償還比率平均値テキスト"/>
        <xdr:cNvSpPr txBox="1"/>
      </xdr:nvSpPr>
      <xdr:spPr>
        <a:xfrm>
          <a:off x="14846300" y="6118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53955</xdr:rowOff>
    </xdr:from>
    <xdr:to>
      <xdr:col>76</xdr:col>
      <xdr:colOff>73025</xdr:colOff>
      <xdr:row>31</xdr:row>
      <xdr:rowOff>155555</xdr:rowOff>
    </xdr:to>
    <xdr:sp macro="" textlink="">
      <xdr:nvSpPr>
        <xdr:cNvPr id="121" name="フローチャート: 判断 120"/>
        <xdr:cNvSpPr/>
      </xdr:nvSpPr>
      <xdr:spPr>
        <a:xfrm>
          <a:off x="14744700" y="614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45146</xdr:rowOff>
    </xdr:from>
    <xdr:to>
      <xdr:col>72</xdr:col>
      <xdr:colOff>123825</xdr:colOff>
      <xdr:row>31</xdr:row>
      <xdr:rowOff>146746</xdr:rowOff>
    </xdr:to>
    <xdr:sp macro="" textlink="">
      <xdr:nvSpPr>
        <xdr:cNvPr id="122" name="フローチャート: 判断 121"/>
        <xdr:cNvSpPr/>
      </xdr:nvSpPr>
      <xdr:spPr>
        <a:xfrm>
          <a:off x="14033500" y="613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28824</xdr:rowOff>
    </xdr:from>
    <xdr:to>
      <xdr:col>76</xdr:col>
      <xdr:colOff>73025</xdr:colOff>
      <xdr:row>31</xdr:row>
      <xdr:rowOff>130424</xdr:rowOff>
    </xdr:to>
    <xdr:sp macro="" textlink="">
      <xdr:nvSpPr>
        <xdr:cNvPr id="128" name="楕円 127"/>
        <xdr:cNvSpPr/>
      </xdr:nvSpPr>
      <xdr:spPr>
        <a:xfrm>
          <a:off x="14744700" y="611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51701</xdr:rowOff>
    </xdr:from>
    <xdr:ext cx="469744" cy="259045"/>
    <xdr:sp macro="" textlink="">
      <xdr:nvSpPr>
        <xdr:cNvPr id="129" name="債務償還比率該当値テキスト"/>
        <xdr:cNvSpPr txBox="1"/>
      </xdr:nvSpPr>
      <xdr:spPr>
        <a:xfrm>
          <a:off x="14846300" y="596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65181</xdr:rowOff>
    </xdr:from>
    <xdr:to>
      <xdr:col>72</xdr:col>
      <xdr:colOff>123825</xdr:colOff>
      <xdr:row>31</xdr:row>
      <xdr:rowOff>166781</xdr:rowOff>
    </xdr:to>
    <xdr:sp macro="" textlink="">
      <xdr:nvSpPr>
        <xdr:cNvPr id="130" name="楕円 129"/>
        <xdr:cNvSpPr/>
      </xdr:nvSpPr>
      <xdr:spPr>
        <a:xfrm>
          <a:off x="14033500" y="615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79624</xdr:rowOff>
    </xdr:from>
    <xdr:to>
      <xdr:col>76</xdr:col>
      <xdr:colOff>22225</xdr:colOff>
      <xdr:row>31</xdr:row>
      <xdr:rowOff>115981</xdr:rowOff>
    </xdr:to>
    <xdr:cxnSp macro="">
      <xdr:nvCxnSpPr>
        <xdr:cNvPr id="131" name="直線コネクタ 130"/>
        <xdr:cNvCxnSpPr/>
      </xdr:nvCxnSpPr>
      <xdr:spPr>
        <a:xfrm flipV="1">
          <a:off x="14084300" y="6166099"/>
          <a:ext cx="711200" cy="3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163273</xdr:rowOff>
    </xdr:from>
    <xdr:ext cx="469744" cy="259045"/>
    <xdr:sp macro="" textlink="">
      <xdr:nvSpPr>
        <xdr:cNvPr id="132" name="n_1aveValue債務償還比率"/>
        <xdr:cNvSpPr txBox="1"/>
      </xdr:nvSpPr>
      <xdr:spPr>
        <a:xfrm>
          <a:off x="13836727" y="590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157908</xdr:rowOff>
    </xdr:from>
    <xdr:ext cx="469744" cy="259045"/>
    <xdr:sp macro="" textlink="">
      <xdr:nvSpPr>
        <xdr:cNvPr id="133" name="n_1mainValue債務償還比率"/>
        <xdr:cNvSpPr txBox="1"/>
      </xdr:nvSpPr>
      <xdr:spPr>
        <a:xfrm>
          <a:off x="13836727" y="6244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北海道倶知安町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16,642
14,665
261.34
8,098,742
7,828,071
256,871
4,943,023
8,600,062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148590</xdr:rowOff>
    </xdr:to>
    <xdr:cxnSp macro="">
      <xdr:nvCxnSpPr>
        <xdr:cNvPr id="56" name="直線コネクタ 55"/>
        <xdr:cNvCxnSpPr/>
      </xdr:nvCxnSpPr>
      <xdr:spPr>
        <a:xfrm flipV="1">
          <a:off x="4634865" y="579310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道路】&#10;有形固定資産減価償却率最大値テキスト"/>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28592</xdr:rowOff>
    </xdr:from>
    <xdr:ext cx="405111" cy="259045"/>
    <xdr:sp macro="" textlink="">
      <xdr:nvSpPr>
        <xdr:cNvPr id="61" name="【道路】&#10;有形固定資産減価償却率平均値テキスト"/>
        <xdr:cNvSpPr txBox="1"/>
      </xdr:nvSpPr>
      <xdr:spPr>
        <a:xfrm>
          <a:off x="4673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5" name="フローチャート: 判断 64"/>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158750</xdr:rowOff>
    </xdr:from>
    <xdr:to>
      <xdr:col>15</xdr:col>
      <xdr:colOff>101600</xdr:colOff>
      <xdr:row>37</xdr:row>
      <xdr:rowOff>88900</xdr:rowOff>
    </xdr:to>
    <xdr:sp macro="" textlink="">
      <xdr:nvSpPr>
        <xdr:cNvPr id="71" name="楕円 70"/>
        <xdr:cNvSpPr/>
      </xdr:nvSpPr>
      <xdr:spPr>
        <a:xfrm>
          <a:off x="2857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13970</xdr:rowOff>
    </xdr:from>
    <xdr:to>
      <xdr:col>10</xdr:col>
      <xdr:colOff>165100</xdr:colOff>
      <xdr:row>37</xdr:row>
      <xdr:rowOff>115570</xdr:rowOff>
    </xdr:to>
    <xdr:sp macro="" textlink="">
      <xdr:nvSpPr>
        <xdr:cNvPr id="72" name="楕円 71"/>
        <xdr:cNvSpPr/>
      </xdr:nvSpPr>
      <xdr:spPr>
        <a:xfrm>
          <a:off x="1968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38100</xdr:rowOff>
    </xdr:from>
    <xdr:to>
      <xdr:col>15</xdr:col>
      <xdr:colOff>50800</xdr:colOff>
      <xdr:row>37</xdr:row>
      <xdr:rowOff>64770</xdr:rowOff>
    </xdr:to>
    <xdr:cxnSp macro="">
      <xdr:nvCxnSpPr>
        <xdr:cNvPr id="73" name="直線コネクタ 72"/>
        <xdr:cNvCxnSpPr/>
      </xdr:nvCxnSpPr>
      <xdr:spPr>
        <a:xfrm flipV="1">
          <a:off x="2019300" y="63817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21607</xdr:rowOff>
    </xdr:from>
    <xdr:ext cx="405111" cy="259045"/>
    <xdr:sp macro="" textlink="">
      <xdr:nvSpPr>
        <xdr:cNvPr id="74" name="n_1aveValue【道路】&#10;有形固定資産減価償却率"/>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19067</xdr:rowOff>
    </xdr:from>
    <xdr:ext cx="405111" cy="259045"/>
    <xdr:sp macro="" textlink="">
      <xdr:nvSpPr>
        <xdr:cNvPr id="75" name="n_2aveValue【道路】&#10;有形固定資産減価償却率"/>
        <xdr:cNvSpPr txBox="1"/>
      </xdr:nvSpPr>
      <xdr:spPr>
        <a:xfrm>
          <a:off x="2705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102887</xdr:rowOff>
    </xdr:from>
    <xdr:ext cx="405111" cy="259045"/>
    <xdr:sp macro="" textlink="">
      <xdr:nvSpPr>
        <xdr:cNvPr id="76" name="n_3aveValue【道路】&#10;有形固定資産減価償却率"/>
        <xdr:cNvSpPr txBox="1"/>
      </xdr:nvSpPr>
      <xdr:spPr>
        <a:xfrm>
          <a:off x="1816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105427</xdr:rowOff>
    </xdr:from>
    <xdr:ext cx="405111" cy="259045"/>
    <xdr:sp macro="" textlink="">
      <xdr:nvSpPr>
        <xdr:cNvPr id="77" name="n_2mainValue【道路】&#10;有形固定資産減価償却率"/>
        <xdr:cNvSpPr txBox="1"/>
      </xdr:nvSpPr>
      <xdr:spPr>
        <a:xfrm>
          <a:off x="2705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132097</xdr:rowOff>
    </xdr:from>
    <xdr:ext cx="405111" cy="259045"/>
    <xdr:sp macro="" textlink="">
      <xdr:nvSpPr>
        <xdr:cNvPr id="78" name="n_3mainValue【道路】&#10;有形固定資産減価償却率"/>
        <xdr:cNvSpPr txBox="1"/>
      </xdr:nvSpPr>
      <xdr:spPr>
        <a:xfrm>
          <a:off x="1816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9" name="直線コネクタ 8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0" name="テキスト ボックス 8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1" name="直線コネクタ 9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92" name="テキスト ボックス 91"/>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3" name="直線コネクタ 9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94" name="テキスト ボックス 93"/>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5" name="直線コネクタ 9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96" name="テキスト ボックス 95"/>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7" name="直線コネクタ 9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15620</xdr:rowOff>
    </xdr:from>
    <xdr:ext cx="685572" cy="259045"/>
    <xdr:sp macro="" textlink="">
      <xdr:nvSpPr>
        <xdr:cNvPr id="98" name="テキスト ボックス 97"/>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9" name="直線コネクタ 9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00" name="テキスト ボックス 99"/>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2" name="テキスト ボックス 101"/>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7487</xdr:rowOff>
    </xdr:from>
    <xdr:to>
      <xdr:col>54</xdr:col>
      <xdr:colOff>189865</xdr:colOff>
      <xdr:row>42</xdr:row>
      <xdr:rowOff>89363</xdr:rowOff>
    </xdr:to>
    <xdr:cxnSp macro="">
      <xdr:nvCxnSpPr>
        <xdr:cNvPr id="104" name="直線コネクタ 103"/>
        <xdr:cNvCxnSpPr/>
      </xdr:nvCxnSpPr>
      <xdr:spPr>
        <a:xfrm flipV="1">
          <a:off x="10476865" y="5665337"/>
          <a:ext cx="0" cy="162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95938</xdr:rowOff>
    </xdr:from>
    <xdr:ext cx="469744" cy="259045"/>
    <xdr:sp macro="" textlink="">
      <xdr:nvSpPr>
        <xdr:cNvPr id="105" name="【道路】&#10;一人当たり延長最小値テキスト"/>
        <xdr:cNvSpPr txBox="1"/>
      </xdr:nvSpPr>
      <xdr:spPr>
        <a:xfrm>
          <a:off x="10515600" y="729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89363</xdr:rowOff>
    </xdr:from>
    <xdr:to>
      <xdr:col>55</xdr:col>
      <xdr:colOff>88900</xdr:colOff>
      <xdr:row>42</xdr:row>
      <xdr:rowOff>89363</xdr:rowOff>
    </xdr:to>
    <xdr:cxnSp macro="">
      <xdr:nvCxnSpPr>
        <xdr:cNvPr id="106" name="直線コネクタ 105"/>
        <xdr:cNvCxnSpPr/>
      </xdr:nvCxnSpPr>
      <xdr:spPr>
        <a:xfrm>
          <a:off x="10388600" y="729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125614</xdr:rowOff>
    </xdr:from>
    <xdr:ext cx="690189" cy="259045"/>
    <xdr:sp macro="" textlink="">
      <xdr:nvSpPr>
        <xdr:cNvPr id="107" name="【道路】&#10;一人当たり延長最大値テキスト"/>
        <xdr:cNvSpPr txBox="1"/>
      </xdr:nvSpPr>
      <xdr:spPr>
        <a:xfrm>
          <a:off x="10515600" y="5440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7487</xdr:rowOff>
    </xdr:from>
    <xdr:to>
      <xdr:col>55</xdr:col>
      <xdr:colOff>88900</xdr:colOff>
      <xdr:row>33</xdr:row>
      <xdr:rowOff>7487</xdr:rowOff>
    </xdr:to>
    <xdr:cxnSp macro="">
      <xdr:nvCxnSpPr>
        <xdr:cNvPr id="108" name="直線コネクタ 107"/>
        <xdr:cNvCxnSpPr/>
      </xdr:nvCxnSpPr>
      <xdr:spPr>
        <a:xfrm>
          <a:off x="10388600" y="566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140388</xdr:rowOff>
    </xdr:from>
    <xdr:ext cx="534377" cy="259045"/>
    <xdr:sp macro="" textlink="">
      <xdr:nvSpPr>
        <xdr:cNvPr id="109" name="【道路】&#10;一人当たり延長平均値テキスト"/>
        <xdr:cNvSpPr txBox="1"/>
      </xdr:nvSpPr>
      <xdr:spPr>
        <a:xfrm>
          <a:off x="10515600" y="7169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161961</xdr:rowOff>
    </xdr:from>
    <xdr:to>
      <xdr:col>55</xdr:col>
      <xdr:colOff>50800</xdr:colOff>
      <xdr:row>42</xdr:row>
      <xdr:rowOff>92111</xdr:rowOff>
    </xdr:to>
    <xdr:sp macro="" textlink="">
      <xdr:nvSpPr>
        <xdr:cNvPr id="110" name="フローチャート: 判断 109"/>
        <xdr:cNvSpPr/>
      </xdr:nvSpPr>
      <xdr:spPr>
        <a:xfrm>
          <a:off x="10426700" y="719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165166</xdr:rowOff>
    </xdr:from>
    <xdr:to>
      <xdr:col>50</xdr:col>
      <xdr:colOff>165100</xdr:colOff>
      <xdr:row>42</xdr:row>
      <xdr:rowOff>95316</xdr:rowOff>
    </xdr:to>
    <xdr:sp macro="" textlink="">
      <xdr:nvSpPr>
        <xdr:cNvPr id="111" name="フローチャート: 判断 110"/>
        <xdr:cNvSpPr/>
      </xdr:nvSpPr>
      <xdr:spPr>
        <a:xfrm>
          <a:off x="9588500" y="7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22031</xdr:rowOff>
    </xdr:from>
    <xdr:to>
      <xdr:col>46</xdr:col>
      <xdr:colOff>38100</xdr:colOff>
      <xdr:row>42</xdr:row>
      <xdr:rowOff>123631</xdr:rowOff>
    </xdr:to>
    <xdr:sp macro="" textlink="">
      <xdr:nvSpPr>
        <xdr:cNvPr id="112" name="フローチャート: 判断 111"/>
        <xdr:cNvSpPr/>
      </xdr:nvSpPr>
      <xdr:spPr>
        <a:xfrm>
          <a:off x="8699500" y="72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145253</xdr:rowOff>
    </xdr:from>
    <xdr:to>
      <xdr:col>41</xdr:col>
      <xdr:colOff>101600</xdr:colOff>
      <xdr:row>42</xdr:row>
      <xdr:rowOff>75403</xdr:rowOff>
    </xdr:to>
    <xdr:sp macro="" textlink="">
      <xdr:nvSpPr>
        <xdr:cNvPr id="113" name="フローチャート: 判断 112"/>
        <xdr:cNvSpPr/>
      </xdr:nvSpPr>
      <xdr:spPr>
        <a:xfrm>
          <a:off x="7810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42</xdr:row>
      <xdr:rowOff>24261</xdr:rowOff>
    </xdr:from>
    <xdr:to>
      <xdr:col>46</xdr:col>
      <xdr:colOff>38100</xdr:colOff>
      <xdr:row>42</xdr:row>
      <xdr:rowOff>125861</xdr:rowOff>
    </xdr:to>
    <xdr:sp macro="" textlink="">
      <xdr:nvSpPr>
        <xdr:cNvPr id="119" name="楕円 118"/>
        <xdr:cNvSpPr/>
      </xdr:nvSpPr>
      <xdr:spPr>
        <a:xfrm>
          <a:off x="8699500" y="722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42</xdr:row>
      <xdr:rowOff>23815</xdr:rowOff>
    </xdr:from>
    <xdr:to>
      <xdr:col>41</xdr:col>
      <xdr:colOff>101600</xdr:colOff>
      <xdr:row>42</xdr:row>
      <xdr:rowOff>125415</xdr:rowOff>
    </xdr:to>
    <xdr:sp macro="" textlink="">
      <xdr:nvSpPr>
        <xdr:cNvPr id="120" name="楕円 119"/>
        <xdr:cNvSpPr/>
      </xdr:nvSpPr>
      <xdr:spPr>
        <a:xfrm>
          <a:off x="7810500" y="722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74615</xdr:rowOff>
    </xdr:from>
    <xdr:to>
      <xdr:col>45</xdr:col>
      <xdr:colOff>177800</xdr:colOff>
      <xdr:row>42</xdr:row>
      <xdr:rowOff>75061</xdr:rowOff>
    </xdr:to>
    <xdr:cxnSp macro="">
      <xdr:nvCxnSpPr>
        <xdr:cNvPr id="121" name="直線コネクタ 120"/>
        <xdr:cNvCxnSpPr/>
      </xdr:nvCxnSpPr>
      <xdr:spPr>
        <a:xfrm>
          <a:off x="7861300" y="7275515"/>
          <a:ext cx="889000" cy="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111843</xdr:rowOff>
    </xdr:from>
    <xdr:ext cx="534377" cy="259045"/>
    <xdr:sp macro="" textlink="">
      <xdr:nvSpPr>
        <xdr:cNvPr id="122" name="n_1aveValue【道路】&#10;一人当たり延長"/>
        <xdr:cNvSpPr txBox="1"/>
      </xdr:nvSpPr>
      <xdr:spPr>
        <a:xfrm>
          <a:off x="9359411" y="69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140158</xdr:rowOff>
    </xdr:from>
    <xdr:ext cx="534377" cy="259045"/>
    <xdr:sp macro="" textlink="">
      <xdr:nvSpPr>
        <xdr:cNvPr id="123" name="n_2aveValue【道路】&#10;一人当たり延長"/>
        <xdr:cNvSpPr txBox="1"/>
      </xdr:nvSpPr>
      <xdr:spPr>
        <a:xfrm>
          <a:off x="8483111" y="69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91930</xdr:rowOff>
    </xdr:from>
    <xdr:ext cx="534377" cy="259045"/>
    <xdr:sp macro="" textlink="">
      <xdr:nvSpPr>
        <xdr:cNvPr id="124" name="n_3aveValue【道路】&#10;一人当たり延長"/>
        <xdr:cNvSpPr txBox="1"/>
      </xdr:nvSpPr>
      <xdr:spPr>
        <a:xfrm>
          <a:off x="7594111"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116988</xdr:rowOff>
    </xdr:from>
    <xdr:ext cx="534377" cy="259045"/>
    <xdr:sp macro="" textlink="">
      <xdr:nvSpPr>
        <xdr:cNvPr id="125" name="n_2mainValue【道路】&#10;一人当たり延長"/>
        <xdr:cNvSpPr txBox="1"/>
      </xdr:nvSpPr>
      <xdr:spPr>
        <a:xfrm>
          <a:off x="8483111" y="731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116542</xdr:rowOff>
    </xdr:from>
    <xdr:ext cx="534377" cy="259045"/>
    <xdr:sp macro="" textlink="">
      <xdr:nvSpPr>
        <xdr:cNvPr id="126" name="n_3mainValue【道路】&#10;一人当たり延長"/>
        <xdr:cNvSpPr txBox="1"/>
      </xdr:nvSpPr>
      <xdr:spPr>
        <a:xfrm>
          <a:off x="7594111" y="731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48985</xdr:rowOff>
    </xdr:to>
    <xdr:cxnSp macro="">
      <xdr:nvCxnSpPr>
        <xdr:cNvPr id="152" name="直線コネクタ 151"/>
        <xdr:cNvCxnSpPr/>
      </xdr:nvCxnSpPr>
      <xdr:spPr>
        <a:xfrm flipV="1">
          <a:off x="4634865" y="947873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340478" cy="259045"/>
    <xdr:sp macro="" textlink="">
      <xdr:nvSpPr>
        <xdr:cNvPr id="153" name="【橋りょう・トンネル】&#10;有形固定資産減価償却率最小値テキスト"/>
        <xdr:cNvSpPr txBox="1"/>
      </xdr:nvSpPr>
      <xdr:spPr>
        <a:xfrm>
          <a:off x="4673600" y="11025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54" name="直線コネクタ 153"/>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405111" cy="259045"/>
    <xdr:sp macro="" textlink="">
      <xdr:nvSpPr>
        <xdr:cNvPr id="155" name="【橋りょう・トンネル】&#10;有形固定資産減価償却率最大値テキスト"/>
        <xdr:cNvSpPr txBox="1"/>
      </xdr:nvSpPr>
      <xdr:spPr>
        <a:xfrm>
          <a:off x="4673600" y="925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56" name="直線コネクタ 155"/>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156227</xdr:rowOff>
    </xdr:from>
    <xdr:ext cx="405111" cy="259045"/>
    <xdr:sp macro="" textlink="">
      <xdr:nvSpPr>
        <xdr:cNvPr id="157" name="【橋りょう・トンネル】&#10;有形固定資産減価償却率平均値テキスト"/>
        <xdr:cNvSpPr txBox="1"/>
      </xdr:nvSpPr>
      <xdr:spPr>
        <a:xfrm>
          <a:off x="4673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58" name="フローチャート: 判断 157"/>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21046</xdr:rowOff>
    </xdr:from>
    <xdr:to>
      <xdr:col>20</xdr:col>
      <xdr:colOff>38100</xdr:colOff>
      <xdr:row>59</xdr:row>
      <xdr:rowOff>122646</xdr:rowOff>
    </xdr:to>
    <xdr:sp macro="" textlink="">
      <xdr:nvSpPr>
        <xdr:cNvPr id="159" name="フローチャート: 判断 158"/>
        <xdr:cNvSpPr/>
      </xdr:nvSpPr>
      <xdr:spPr>
        <a:xfrm>
          <a:off x="3746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53703</xdr:rowOff>
    </xdr:from>
    <xdr:to>
      <xdr:col>15</xdr:col>
      <xdr:colOff>101600</xdr:colOff>
      <xdr:row>59</xdr:row>
      <xdr:rowOff>155303</xdr:rowOff>
    </xdr:to>
    <xdr:sp macro="" textlink="">
      <xdr:nvSpPr>
        <xdr:cNvPr id="160" name="フローチャート: 判断 159"/>
        <xdr:cNvSpPr/>
      </xdr:nvSpPr>
      <xdr:spPr>
        <a:xfrm>
          <a:off x="2857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61" name="フローチャート: 判断 160"/>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163104</xdr:rowOff>
    </xdr:from>
    <xdr:to>
      <xdr:col>15</xdr:col>
      <xdr:colOff>101600</xdr:colOff>
      <xdr:row>59</xdr:row>
      <xdr:rowOff>93254</xdr:rowOff>
    </xdr:to>
    <xdr:sp macro="" textlink="">
      <xdr:nvSpPr>
        <xdr:cNvPr id="167" name="楕円 166"/>
        <xdr:cNvSpPr/>
      </xdr:nvSpPr>
      <xdr:spPr>
        <a:xfrm>
          <a:off x="28575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19413</xdr:rowOff>
    </xdr:from>
    <xdr:to>
      <xdr:col>10</xdr:col>
      <xdr:colOff>165100</xdr:colOff>
      <xdr:row>59</xdr:row>
      <xdr:rowOff>121013</xdr:rowOff>
    </xdr:to>
    <xdr:sp macro="" textlink="">
      <xdr:nvSpPr>
        <xdr:cNvPr id="168" name="楕円 167"/>
        <xdr:cNvSpPr/>
      </xdr:nvSpPr>
      <xdr:spPr>
        <a:xfrm>
          <a:off x="1968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42454</xdr:rowOff>
    </xdr:from>
    <xdr:to>
      <xdr:col>15</xdr:col>
      <xdr:colOff>50800</xdr:colOff>
      <xdr:row>59</xdr:row>
      <xdr:rowOff>70213</xdr:rowOff>
    </xdr:to>
    <xdr:cxnSp macro="">
      <xdr:nvCxnSpPr>
        <xdr:cNvPr id="169" name="直線コネクタ 168"/>
        <xdr:cNvCxnSpPr/>
      </xdr:nvCxnSpPr>
      <xdr:spPr>
        <a:xfrm flipV="1">
          <a:off x="2019300" y="1015800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139173</xdr:rowOff>
    </xdr:from>
    <xdr:ext cx="405111" cy="259045"/>
    <xdr:sp macro="" textlink="">
      <xdr:nvSpPr>
        <xdr:cNvPr id="170" name="n_1aveValue【橋りょう・トンネル】&#10;有形固定資産減価償却率"/>
        <xdr:cNvSpPr txBox="1"/>
      </xdr:nvSpPr>
      <xdr:spPr>
        <a:xfrm>
          <a:off x="35820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146430</xdr:rowOff>
    </xdr:from>
    <xdr:ext cx="405111" cy="259045"/>
    <xdr:sp macro="" textlink="">
      <xdr:nvSpPr>
        <xdr:cNvPr id="171" name="n_2aveValue【橋りょう・トンネル】&#10;有形固定資産減価償却率"/>
        <xdr:cNvSpPr txBox="1"/>
      </xdr:nvSpPr>
      <xdr:spPr>
        <a:xfrm>
          <a:off x="27057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74584</xdr:rowOff>
    </xdr:from>
    <xdr:ext cx="405111" cy="259045"/>
    <xdr:sp macro="" textlink="">
      <xdr:nvSpPr>
        <xdr:cNvPr id="172" name="n_3aveValue【橋りょう・トンネル】&#10;有形固定資産減価償却率"/>
        <xdr:cNvSpPr txBox="1"/>
      </xdr:nvSpPr>
      <xdr:spPr>
        <a:xfrm>
          <a:off x="1816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109781</xdr:rowOff>
    </xdr:from>
    <xdr:ext cx="405111" cy="259045"/>
    <xdr:sp macro="" textlink="">
      <xdr:nvSpPr>
        <xdr:cNvPr id="173" name="n_2mainValue【橋りょう・トンネル】&#10;有形固定資産減価償却率"/>
        <xdr:cNvSpPr txBox="1"/>
      </xdr:nvSpPr>
      <xdr:spPr>
        <a:xfrm>
          <a:off x="27057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137540</xdr:rowOff>
    </xdr:from>
    <xdr:ext cx="405111" cy="259045"/>
    <xdr:sp macro="" textlink="">
      <xdr:nvSpPr>
        <xdr:cNvPr id="174" name="n_3mainValue【橋りょう・トンネル】&#10;有形固定資産減価償却率"/>
        <xdr:cNvSpPr txBox="1"/>
      </xdr:nvSpPr>
      <xdr:spPr>
        <a:xfrm>
          <a:off x="1816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6" name="テキスト ボックス 18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8" name="テキスト ボックス 187"/>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0" name="テキスト ボックス 189"/>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2" name="テキスト ボックス 191"/>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4" name="テキスト ボックス 19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6" name="テキスト ボックス 195"/>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166466</xdr:rowOff>
    </xdr:from>
    <xdr:to>
      <xdr:col>54</xdr:col>
      <xdr:colOff>189865</xdr:colOff>
      <xdr:row>64</xdr:row>
      <xdr:rowOff>127736</xdr:rowOff>
    </xdr:to>
    <xdr:cxnSp macro="">
      <xdr:nvCxnSpPr>
        <xdr:cNvPr id="200" name="直線コネクタ 199"/>
        <xdr:cNvCxnSpPr/>
      </xdr:nvCxnSpPr>
      <xdr:spPr>
        <a:xfrm flipV="1">
          <a:off x="10476865" y="9596216"/>
          <a:ext cx="0" cy="150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131563</xdr:rowOff>
    </xdr:from>
    <xdr:ext cx="469744" cy="259045"/>
    <xdr:sp macro="" textlink="">
      <xdr:nvSpPr>
        <xdr:cNvPr id="201" name="【橋りょう・トンネル】&#10;一人当たり有形固定資産（償却資産）額最小値テキスト"/>
        <xdr:cNvSpPr txBox="1"/>
      </xdr:nvSpPr>
      <xdr:spPr>
        <a:xfrm>
          <a:off x="10515600" y="1110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127736</xdr:rowOff>
    </xdr:from>
    <xdr:to>
      <xdr:col>55</xdr:col>
      <xdr:colOff>88900</xdr:colOff>
      <xdr:row>64</xdr:row>
      <xdr:rowOff>127736</xdr:rowOff>
    </xdr:to>
    <xdr:cxnSp macro="">
      <xdr:nvCxnSpPr>
        <xdr:cNvPr id="202" name="直線コネクタ 201"/>
        <xdr:cNvCxnSpPr/>
      </xdr:nvCxnSpPr>
      <xdr:spPr>
        <a:xfrm>
          <a:off x="10388600" y="1110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113143</xdr:rowOff>
    </xdr:from>
    <xdr:ext cx="690189" cy="259045"/>
    <xdr:sp macro="" textlink="">
      <xdr:nvSpPr>
        <xdr:cNvPr id="203" name="【橋りょう・トンネル】&#10;一人当たり有形固定資産（償却資産）額最大値テキスト"/>
        <xdr:cNvSpPr txBox="1"/>
      </xdr:nvSpPr>
      <xdr:spPr>
        <a:xfrm>
          <a:off x="10515600" y="9371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166466</xdr:rowOff>
    </xdr:from>
    <xdr:to>
      <xdr:col>55</xdr:col>
      <xdr:colOff>88900</xdr:colOff>
      <xdr:row>55</xdr:row>
      <xdr:rowOff>166466</xdr:rowOff>
    </xdr:to>
    <xdr:cxnSp macro="">
      <xdr:nvCxnSpPr>
        <xdr:cNvPr id="204" name="直線コネクタ 203"/>
        <xdr:cNvCxnSpPr/>
      </xdr:nvCxnSpPr>
      <xdr:spPr>
        <a:xfrm>
          <a:off x="10388600" y="959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92587</xdr:rowOff>
    </xdr:from>
    <xdr:ext cx="599010" cy="259045"/>
    <xdr:sp macro="" textlink="">
      <xdr:nvSpPr>
        <xdr:cNvPr id="205" name="【橋りょう・トンネル】&#10;一人当たり有形固定資産（償却資産）額平均値テキスト"/>
        <xdr:cNvSpPr txBox="1"/>
      </xdr:nvSpPr>
      <xdr:spPr>
        <a:xfrm>
          <a:off x="10515600" y="10893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114160</xdr:rowOff>
    </xdr:from>
    <xdr:to>
      <xdr:col>55</xdr:col>
      <xdr:colOff>50800</xdr:colOff>
      <xdr:row>64</xdr:row>
      <xdr:rowOff>44310</xdr:rowOff>
    </xdr:to>
    <xdr:sp macro="" textlink="">
      <xdr:nvSpPr>
        <xdr:cNvPr id="206" name="フローチャート: 判断 205"/>
        <xdr:cNvSpPr/>
      </xdr:nvSpPr>
      <xdr:spPr>
        <a:xfrm>
          <a:off x="10426700" y="109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114437</xdr:rowOff>
    </xdr:from>
    <xdr:to>
      <xdr:col>50</xdr:col>
      <xdr:colOff>165100</xdr:colOff>
      <xdr:row>64</xdr:row>
      <xdr:rowOff>44587</xdr:rowOff>
    </xdr:to>
    <xdr:sp macro="" textlink="">
      <xdr:nvSpPr>
        <xdr:cNvPr id="207" name="フローチャート: 判断 206"/>
        <xdr:cNvSpPr/>
      </xdr:nvSpPr>
      <xdr:spPr>
        <a:xfrm>
          <a:off x="9588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125120</xdr:rowOff>
    </xdr:from>
    <xdr:to>
      <xdr:col>46</xdr:col>
      <xdr:colOff>38100</xdr:colOff>
      <xdr:row>64</xdr:row>
      <xdr:rowOff>55270</xdr:rowOff>
    </xdr:to>
    <xdr:sp macro="" textlink="">
      <xdr:nvSpPr>
        <xdr:cNvPr id="208" name="フローチャート: 判断 207"/>
        <xdr:cNvSpPr/>
      </xdr:nvSpPr>
      <xdr:spPr>
        <a:xfrm>
          <a:off x="8699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112668</xdr:rowOff>
    </xdr:from>
    <xdr:to>
      <xdr:col>41</xdr:col>
      <xdr:colOff>101600</xdr:colOff>
      <xdr:row>64</xdr:row>
      <xdr:rowOff>42818</xdr:rowOff>
    </xdr:to>
    <xdr:sp macro="" textlink="">
      <xdr:nvSpPr>
        <xdr:cNvPr id="209" name="フローチャート: 判断 208"/>
        <xdr:cNvSpPr/>
      </xdr:nvSpPr>
      <xdr:spPr>
        <a:xfrm>
          <a:off x="7810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0" name="テキスト ボックス 20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144542</xdr:rowOff>
    </xdr:from>
    <xdr:to>
      <xdr:col>46</xdr:col>
      <xdr:colOff>38100</xdr:colOff>
      <xdr:row>64</xdr:row>
      <xdr:rowOff>74692</xdr:rowOff>
    </xdr:to>
    <xdr:sp macro="" textlink="">
      <xdr:nvSpPr>
        <xdr:cNvPr id="215" name="楕円 214"/>
        <xdr:cNvSpPr/>
      </xdr:nvSpPr>
      <xdr:spPr>
        <a:xfrm>
          <a:off x="8699500" y="1094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141824</xdr:rowOff>
    </xdr:from>
    <xdr:to>
      <xdr:col>41</xdr:col>
      <xdr:colOff>101600</xdr:colOff>
      <xdr:row>64</xdr:row>
      <xdr:rowOff>71974</xdr:rowOff>
    </xdr:to>
    <xdr:sp macro="" textlink="">
      <xdr:nvSpPr>
        <xdr:cNvPr id="216" name="楕円 215"/>
        <xdr:cNvSpPr/>
      </xdr:nvSpPr>
      <xdr:spPr>
        <a:xfrm>
          <a:off x="7810500" y="1094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21174</xdr:rowOff>
    </xdr:from>
    <xdr:to>
      <xdr:col>45</xdr:col>
      <xdr:colOff>177800</xdr:colOff>
      <xdr:row>64</xdr:row>
      <xdr:rowOff>23892</xdr:rowOff>
    </xdr:to>
    <xdr:cxnSp macro="">
      <xdr:nvCxnSpPr>
        <xdr:cNvPr id="217" name="直線コネクタ 216"/>
        <xdr:cNvCxnSpPr/>
      </xdr:nvCxnSpPr>
      <xdr:spPr>
        <a:xfrm>
          <a:off x="7861300" y="10993974"/>
          <a:ext cx="889000" cy="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61114</xdr:rowOff>
    </xdr:from>
    <xdr:ext cx="599010" cy="259045"/>
    <xdr:sp macro="" textlink="">
      <xdr:nvSpPr>
        <xdr:cNvPr id="218" name="n_1aveValue【橋りょう・トンネル】&#10;一人当たり有形固定資産（償却資産）額"/>
        <xdr:cNvSpPr txBox="1"/>
      </xdr:nvSpPr>
      <xdr:spPr>
        <a:xfrm>
          <a:off x="93270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71797</xdr:rowOff>
    </xdr:from>
    <xdr:ext cx="599010" cy="259045"/>
    <xdr:sp macro="" textlink="">
      <xdr:nvSpPr>
        <xdr:cNvPr id="219" name="n_2aveValue【橋りょう・トンネル】&#10;一人当たり有形固定資産（償却資産）額"/>
        <xdr:cNvSpPr txBox="1"/>
      </xdr:nvSpPr>
      <xdr:spPr>
        <a:xfrm>
          <a:off x="8450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59345</xdr:rowOff>
    </xdr:from>
    <xdr:ext cx="599010" cy="259045"/>
    <xdr:sp macro="" textlink="">
      <xdr:nvSpPr>
        <xdr:cNvPr id="220" name="n_3aveValue【橋りょう・トンネル】&#10;一人当たり有形固定資産（償却資産）額"/>
        <xdr:cNvSpPr txBox="1"/>
      </xdr:nvSpPr>
      <xdr:spPr>
        <a:xfrm>
          <a:off x="7561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65819</xdr:rowOff>
    </xdr:from>
    <xdr:ext cx="599010" cy="259045"/>
    <xdr:sp macro="" textlink="">
      <xdr:nvSpPr>
        <xdr:cNvPr id="221" name="n_2mainValue【橋りょう・トンネル】&#10;一人当たり有形固定資産（償却資産）額"/>
        <xdr:cNvSpPr txBox="1"/>
      </xdr:nvSpPr>
      <xdr:spPr>
        <a:xfrm>
          <a:off x="8450795" y="1103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63101</xdr:rowOff>
    </xdr:from>
    <xdr:ext cx="599010" cy="259045"/>
    <xdr:sp macro="" textlink="">
      <xdr:nvSpPr>
        <xdr:cNvPr id="222" name="n_3mainValue【橋りょう・トンネル】&#10;一人当たり有形固定資産（償却資産）額"/>
        <xdr:cNvSpPr txBox="1"/>
      </xdr:nvSpPr>
      <xdr:spPr>
        <a:xfrm>
          <a:off x="7561795" y="1103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100964</xdr:rowOff>
    </xdr:to>
    <xdr:cxnSp macro="">
      <xdr:nvCxnSpPr>
        <xdr:cNvPr id="247" name="直線コネクタ 246"/>
        <xdr:cNvCxnSpPr/>
      </xdr:nvCxnSpPr>
      <xdr:spPr>
        <a:xfrm flipV="1">
          <a:off x="4634865" y="13335000"/>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48" name="【公営住宅】&#10;有形固定資産減価償却率最小値テキスト"/>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49" name="直線コネクタ 248"/>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5732</xdr:rowOff>
    </xdr:from>
    <xdr:ext cx="405111" cy="259045"/>
    <xdr:sp macro="" textlink="">
      <xdr:nvSpPr>
        <xdr:cNvPr id="252" name="【公営住宅】&#10;有形固定資産減価償却率平均値テキスト"/>
        <xdr:cNvSpPr txBox="1"/>
      </xdr:nvSpPr>
      <xdr:spPr>
        <a:xfrm>
          <a:off x="4673600" y="1389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53" name="フローチャート: 判断 252"/>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xdr:rowOff>
    </xdr:from>
    <xdr:to>
      <xdr:col>20</xdr:col>
      <xdr:colOff>38100</xdr:colOff>
      <xdr:row>81</xdr:row>
      <xdr:rowOff>106045</xdr:rowOff>
    </xdr:to>
    <xdr:sp macro="" textlink="">
      <xdr:nvSpPr>
        <xdr:cNvPr id="254" name="フローチャート: 判断 253"/>
        <xdr:cNvSpPr/>
      </xdr:nvSpPr>
      <xdr:spPr>
        <a:xfrm>
          <a:off x="3746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55" name="フローチャート: 判断 254"/>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143511</xdr:rowOff>
    </xdr:from>
    <xdr:to>
      <xdr:col>10</xdr:col>
      <xdr:colOff>165100</xdr:colOff>
      <xdr:row>81</xdr:row>
      <xdr:rowOff>73661</xdr:rowOff>
    </xdr:to>
    <xdr:sp macro="" textlink="">
      <xdr:nvSpPr>
        <xdr:cNvPr id="256" name="フローチャート: 判断 255"/>
        <xdr:cNvSpPr/>
      </xdr:nvSpPr>
      <xdr:spPr>
        <a:xfrm>
          <a:off x="1968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113030</xdr:rowOff>
    </xdr:from>
    <xdr:to>
      <xdr:col>15</xdr:col>
      <xdr:colOff>101600</xdr:colOff>
      <xdr:row>83</xdr:row>
      <xdr:rowOff>43180</xdr:rowOff>
    </xdr:to>
    <xdr:sp macro="" textlink="">
      <xdr:nvSpPr>
        <xdr:cNvPr id="262" name="楕円 261"/>
        <xdr:cNvSpPr/>
      </xdr:nvSpPr>
      <xdr:spPr>
        <a:xfrm>
          <a:off x="2857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111125</xdr:rowOff>
    </xdr:from>
    <xdr:to>
      <xdr:col>10</xdr:col>
      <xdr:colOff>165100</xdr:colOff>
      <xdr:row>83</xdr:row>
      <xdr:rowOff>41275</xdr:rowOff>
    </xdr:to>
    <xdr:sp macro="" textlink="">
      <xdr:nvSpPr>
        <xdr:cNvPr id="263" name="楕円 262"/>
        <xdr:cNvSpPr/>
      </xdr:nvSpPr>
      <xdr:spPr>
        <a:xfrm>
          <a:off x="19685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161925</xdr:rowOff>
    </xdr:from>
    <xdr:to>
      <xdr:col>15</xdr:col>
      <xdr:colOff>50800</xdr:colOff>
      <xdr:row>82</xdr:row>
      <xdr:rowOff>163830</xdr:rowOff>
    </xdr:to>
    <xdr:cxnSp macro="">
      <xdr:nvCxnSpPr>
        <xdr:cNvPr id="264" name="直線コネクタ 263"/>
        <xdr:cNvCxnSpPr/>
      </xdr:nvCxnSpPr>
      <xdr:spPr>
        <a:xfrm>
          <a:off x="2019300" y="142208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122572</xdr:rowOff>
    </xdr:from>
    <xdr:ext cx="405111" cy="259045"/>
    <xdr:sp macro="" textlink="">
      <xdr:nvSpPr>
        <xdr:cNvPr id="265" name="n_1aveValue【公営住宅】&#10;有形固定資産減価償却率"/>
        <xdr:cNvSpPr txBox="1"/>
      </xdr:nvSpPr>
      <xdr:spPr>
        <a:xfrm>
          <a:off x="35820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266" name="n_2aveValue【公営住宅】&#10;有形固定資産減価償却率"/>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90188</xdr:rowOff>
    </xdr:from>
    <xdr:ext cx="405111" cy="259045"/>
    <xdr:sp macro="" textlink="">
      <xdr:nvSpPr>
        <xdr:cNvPr id="267" name="n_3aveValue【公営住宅】&#10;有形固定資産減価償却率"/>
        <xdr:cNvSpPr txBox="1"/>
      </xdr:nvSpPr>
      <xdr:spPr>
        <a:xfrm>
          <a:off x="1816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34307</xdr:rowOff>
    </xdr:from>
    <xdr:ext cx="405111" cy="259045"/>
    <xdr:sp macro="" textlink="">
      <xdr:nvSpPr>
        <xdr:cNvPr id="268" name="n_2mainValue【公営住宅】&#10;有形固定資産減価償却率"/>
        <xdr:cNvSpPr txBox="1"/>
      </xdr:nvSpPr>
      <xdr:spPr>
        <a:xfrm>
          <a:off x="27057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32402</xdr:rowOff>
    </xdr:from>
    <xdr:ext cx="405111" cy="259045"/>
    <xdr:sp macro="" textlink="">
      <xdr:nvSpPr>
        <xdr:cNvPr id="269" name="n_3mainValue【公営住宅】&#10;有形固定資産減価償却率"/>
        <xdr:cNvSpPr txBox="1"/>
      </xdr:nvSpPr>
      <xdr:spPr>
        <a:xfrm>
          <a:off x="1816744" y="1426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0" name="直線コネクタ 27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1" name="テキスト ボックス 28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2" name="直線コネクタ 28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3" name="テキスト ボックス 28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4" name="直線コネクタ 28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5" name="テキスト ボックス 28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6" name="直線コネクタ 28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7" name="テキスト ボックス 28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85649</xdr:rowOff>
    </xdr:from>
    <xdr:to>
      <xdr:col>54</xdr:col>
      <xdr:colOff>189865</xdr:colOff>
      <xdr:row>86</xdr:row>
      <xdr:rowOff>11125</xdr:rowOff>
    </xdr:to>
    <xdr:cxnSp macro="">
      <xdr:nvCxnSpPr>
        <xdr:cNvPr id="291" name="直線コネクタ 290"/>
        <xdr:cNvCxnSpPr/>
      </xdr:nvCxnSpPr>
      <xdr:spPr>
        <a:xfrm flipV="1">
          <a:off x="10476865" y="13287299"/>
          <a:ext cx="0" cy="146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14952</xdr:rowOff>
    </xdr:from>
    <xdr:ext cx="469744" cy="259045"/>
    <xdr:sp macro="" textlink="">
      <xdr:nvSpPr>
        <xdr:cNvPr id="292" name="【公営住宅】&#10;一人当たり面積最小値テキスト"/>
        <xdr:cNvSpPr txBox="1"/>
      </xdr:nvSpPr>
      <xdr:spPr>
        <a:xfrm>
          <a:off x="10515600" y="1475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xdr:rowOff>
    </xdr:from>
    <xdr:to>
      <xdr:col>55</xdr:col>
      <xdr:colOff>88900</xdr:colOff>
      <xdr:row>86</xdr:row>
      <xdr:rowOff>11125</xdr:rowOff>
    </xdr:to>
    <xdr:cxnSp macro="">
      <xdr:nvCxnSpPr>
        <xdr:cNvPr id="293" name="直線コネクタ 292"/>
        <xdr:cNvCxnSpPr/>
      </xdr:nvCxnSpPr>
      <xdr:spPr>
        <a:xfrm>
          <a:off x="10388600" y="14755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32326</xdr:rowOff>
    </xdr:from>
    <xdr:ext cx="469744" cy="259045"/>
    <xdr:sp macro="" textlink="">
      <xdr:nvSpPr>
        <xdr:cNvPr id="294" name="【公営住宅】&#10;一人当たり面積最大値テキスト"/>
        <xdr:cNvSpPr txBox="1"/>
      </xdr:nvSpPr>
      <xdr:spPr>
        <a:xfrm>
          <a:off x="10515600" y="130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85649</xdr:rowOff>
    </xdr:from>
    <xdr:to>
      <xdr:col>55</xdr:col>
      <xdr:colOff>88900</xdr:colOff>
      <xdr:row>77</xdr:row>
      <xdr:rowOff>85649</xdr:rowOff>
    </xdr:to>
    <xdr:cxnSp macro="">
      <xdr:nvCxnSpPr>
        <xdr:cNvPr id="295" name="直線コネクタ 294"/>
        <xdr:cNvCxnSpPr/>
      </xdr:nvCxnSpPr>
      <xdr:spPr>
        <a:xfrm>
          <a:off x="10388600" y="1328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142663</xdr:rowOff>
    </xdr:from>
    <xdr:ext cx="469744" cy="259045"/>
    <xdr:sp macro="" textlink="">
      <xdr:nvSpPr>
        <xdr:cNvPr id="296" name="【公営住宅】&#10;一人当たり面積平均値テキスト"/>
        <xdr:cNvSpPr txBox="1"/>
      </xdr:nvSpPr>
      <xdr:spPr>
        <a:xfrm>
          <a:off x="10515600" y="14201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164236</xdr:rowOff>
    </xdr:from>
    <xdr:to>
      <xdr:col>55</xdr:col>
      <xdr:colOff>50800</xdr:colOff>
      <xdr:row>83</xdr:row>
      <xdr:rowOff>94386</xdr:rowOff>
    </xdr:to>
    <xdr:sp macro="" textlink="">
      <xdr:nvSpPr>
        <xdr:cNvPr id="297" name="フローチャート: 判断 296"/>
        <xdr:cNvSpPr/>
      </xdr:nvSpPr>
      <xdr:spPr>
        <a:xfrm>
          <a:off x="10426700" y="1422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108001</xdr:rowOff>
    </xdr:from>
    <xdr:to>
      <xdr:col>50</xdr:col>
      <xdr:colOff>165100</xdr:colOff>
      <xdr:row>83</xdr:row>
      <xdr:rowOff>38151</xdr:rowOff>
    </xdr:to>
    <xdr:sp macro="" textlink="">
      <xdr:nvSpPr>
        <xdr:cNvPr id="298" name="フローチャート: 判断 297"/>
        <xdr:cNvSpPr/>
      </xdr:nvSpPr>
      <xdr:spPr>
        <a:xfrm>
          <a:off x="9588500" y="1416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59995</xdr:rowOff>
    </xdr:from>
    <xdr:to>
      <xdr:col>46</xdr:col>
      <xdr:colOff>38100</xdr:colOff>
      <xdr:row>82</xdr:row>
      <xdr:rowOff>161595</xdr:rowOff>
    </xdr:to>
    <xdr:sp macro="" textlink="">
      <xdr:nvSpPr>
        <xdr:cNvPr id="299" name="フローチャート: 判断 298"/>
        <xdr:cNvSpPr/>
      </xdr:nvSpPr>
      <xdr:spPr>
        <a:xfrm>
          <a:off x="8699500" y="141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69138</xdr:rowOff>
    </xdr:from>
    <xdr:to>
      <xdr:col>41</xdr:col>
      <xdr:colOff>101600</xdr:colOff>
      <xdr:row>81</xdr:row>
      <xdr:rowOff>170738</xdr:rowOff>
    </xdr:to>
    <xdr:sp macro="" textlink="">
      <xdr:nvSpPr>
        <xdr:cNvPr id="300" name="フローチャート: 判断 299"/>
        <xdr:cNvSpPr/>
      </xdr:nvSpPr>
      <xdr:spPr>
        <a:xfrm>
          <a:off x="7810500" y="1395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50851</xdr:rowOff>
    </xdr:from>
    <xdr:to>
      <xdr:col>46</xdr:col>
      <xdr:colOff>38100</xdr:colOff>
      <xdr:row>79</xdr:row>
      <xdr:rowOff>152451</xdr:rowOff>
    </xdr:to>
    <xdr:sp macro="" textlink="">
      <xdr:nvSpPr>
        <xdr:cNvPr id="306" name="楕円 305"/>
        <xdr:cNvSpPr/>
      </xdr:nvSpPr>
      <xdr:spPr>
        <a:xfrm>
          <a:off x="8699500" y="1359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79</xdr:row>
      <xdr:rowOff>21589</xdr:rowOff>
    </xdr:from>
    <xdr:to>
      <xdr:col>41</xdr:col>
      <xdr:colOff>101600</xdr:colOff>
      <xdr:row>79</xdr:row>
      <xdr:rowOff>123189</xdr:rowOff>
    </xdr:to>
    <xdr:sp macro="" textlink="">
      <xdr:nvSpPr>
        <xdr:cNvPr id="307" name="楕円 306"/>
        <xdr:cNvSpPr/>
      </xdr:nvSpPr>
      <xdr:spPr>
        <a:xfrm>
          <a:off x="7810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72389</xdr:rowOff>
    </xdr:from>
    <xdr:to>
      <xdr:col>45</xdr:col>
      <xdr:colOff>177800</xdr:colOff>
      <xdr:row>79</xdr:row>
      <xdr:rowOff>101651</xdr:rowOff>
    </xdr:to>
    <xdr:cxnSp macro="">
      <xdr:nvCxnSpPr>
        <xdr:cNvPr id="308" name="直線コネクタ 307"/>
        <xdr:cNvCxnSpPr/>
      </xdr:nvCxnSpPr>
      <xdr:spPr>
        <a:xfrm>
          <a:off x="7861300" y="13616939"/>
          <a:ext cx="8890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54678</xdr:rowOff>
    </xdr:from>
    <xdr:ext cx="469744" cy="259045"/>
    <xdr:sp macro="" textlink="">
      <xdr:nvSpPr>
        <xdr:cNvPr id="309" name="n_1aveValue【公営住宅】&#10;一人当たり面積"/>
        <xdr:cNvSpPr txBox="1"/>
      </xdr:nvSpPr>
      <xdr:spPr>
        <a:xfrm>
          <a:off x="9391727" y="1394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152722</xdr:rowOff>
    </xdr:from>
    <xdr:ext cx="469744" cy="259045"/>
    <xdr:sp macro="" textlink="">
      <xdr:nvSpPr>
        <xdr:cNvPr id="310" name="n_2aveValue【公営住宅】&#10;一人当たり面積"/>
        <xdr:cNvSpPr txBox="1"/>
      </xdr:nvSpPr>
      <xdr:spPr>
        <a:xfrm>
          <a:off x="8515427" y="1421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161865</xdr:rowOff>
    </xdr:from>
    <xdr:ext cx="469744" cy="259045"/>
    <xdr:sp macro="" textlink="">
      <xdr:nvSpPr>
        <xdr:cNvPr id="311" name="n_3aveValue【公営住宅】&#10;一人当たり面積"/>
        <xdr:cNvSpPr txBox="1"/>
      </xdr:nvSpPr>
      <xdr:spPr>
        <a:xfrm>
          <a:off x="7626427" y="1404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168978</xdr:rowOff>
    </xdr:from>
    <xdr:ext cx="469744" cy="259045"/>
    <xdr:sp macro="" textlink="">
      <xdr:nvSpPr>
        <xdr:cNvPr id="312" name="n_2mainValue【公営住宅】&#10;一人当たり面積"/>
        <xdr:cNvSpPr txBox="1"/>
      </xdr:nvSpPr>
      <xdr:spPr>
        <a:xfrm>
          <a:off x="8515427" y="1337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139716</xdr:rowOff>
    </xdr:from>
    <xdr:ext cx="469744" cy="259045"/>
    <xdr:sp macro="" textlink="">
      <xdr:nvSpPr>
        <xdr:cNvPr id="313" name="n_3mainValue【公営住宅】&#10;一人当たり面積"/>
        <xdr:cNvSpPr txBox="1"/>
      </xdr:nvSpPr>
      <xdr:spPr>
        <a:xfrm>
          <a:off x="7626427" y="1334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2" name="正方形/長方形 3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3" name="正方形/長方形 3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4" name="正方形/長方形 3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5" name="正方形/長方形 3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6" name="正方形/長方形 3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7" name="正方形/長方形 3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8" name="正方形/長方形 3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8" name="テキスト ボックス 3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9" name="直線コネクタ 3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0" name="テキスト ボックス 33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1" name="直線コネクタ 34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2" name="テキスト ボックス 34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3" name="直線コネクタ 34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4" name="テキスト ボックス 34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5" name="直線コネクタ 34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6" name="テキスト ボックス 34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7" name="直線コネクタ 34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8" name="テキスト ボックス 34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9" name="直線コネクタ 34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0" name="テキスト ボックス 34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1" name="直線コネクタ 3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2" name="テキスト ボックス 3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123825</xdr:rowOff>
    </xdr:to>
    <xdr:cxnSp macro="">
      <xdr:nvCxnSpPr>
        <xdr:cNvPr id="354" name="直線コネクタ 353"/>
        <xdr:cNvCxnSpPr/>
      </xdr:nvCxnSpPr>
      <xdr:spPr>
        <a:xfrm flipV="1">
          <a:off x="16318864" y="571500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127652</xdr:rowOff>
    </xdr:from>
    <xdr:ext cx="405111" cy="259045"/>
    <xdr:sp macro="" textlink="">
      <xdr:nvSpPr>
        <xdr:cNvPr id="355" name="【認定こども園・幼稚園・保育所】&#10;有形固定資産減価償却率最小値テキスト"/>
        <xdr:cNvSpPr txBox="1"/>
      </xdr:nvSpPr>
      <xdr:spPr>
        <a:xfrm>
          <a:off x="16357600" y="732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123825</xdr:rowOff>
    </xdr:from>
    <xdr:to>
      <xdr:col>86</xdr:col>
      <xdr:colOff>25400</xdr:colOff>
      <xdr:row>42</xdr:row>
      <xdr:rowOff>123825</xdr:rowOff>
    </xdr:to>
    <xdr:cxnSp macro="">
      <xdr:nvCxnSpPr>
        <xdr:cNvPr id="356" name="直線コネクタ 355"/>
        <xdr:cNvCxnSpPr/>
      </xdr:nvCxnSpPr>
      <xdr:spPr>
        <a:xfrm>
          <a:off x="16230600" y="732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57"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58" name="直線コネクタ 35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359" name="【認定こども園・幼稚園・保育所】&#10;有形固定資産減価償却率平均値テキスト"/>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360" name="フローチャート: 判断 359"/>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361" name="フローチャート: 判断 360"/>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139700</xdr:rowOff>
    </xdr:from>
    <xdr:to>
      <xdr:col>76</xdr:col>
      <xdr:colOff>165100</xdr:colOff>
      <xdr:row>41</xdr:row>
      <xdr:rowOff>69850</xdr:rowOff>
    </xdr:to>
    <xdr:sp macro="" textlink="">
      <xdr:nvSpPr>
        <xdr:cNvPr id="362" name="フローチャート: 判断 361"/>
        <xdr:cNvSpPr/>
      </xdr:nvSpPr>
      <xdr:spPr>
        <a:xfrm>
          <a:off x="14541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149225</xdr:rowOff>
    </xdr:from>
    <xdr:to>
      <xdr:col>72</xdr:col>
      <xdr:colOff>38100</xdr:colOff>
      <xdr:row>38</xdr:row>
      <xdr:rowOff>79375</xdr:rowOff>
    </xdr:to>
    <xdr:sp macro="" textlink="">
      <xdr:nvSpPr>
        <xdr:cNvPr id="363" name="フローチャート: 判断 362"/>
        <xdr:cNvSpPr/>
      </xdr:nvSpPr>
      <xdr:spPr>
        <a:xfrm>
          <a:off x="13652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4" name="テキスト ボックス 3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5" name="テキスト ボックス 3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6" name="テキスト ボックス 3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7" name="テキスト ボックス 3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8" name="テキスト ボックス 3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93980</xdr:rowOff>
    </xdr:from>
    <xdr:to>
      <xdr:col>76</xdr:col>
      <xdr:colOff>165100</xdr:colOff>
      <xdr:row>34</xdr:row>
      <xdr:rowOff>24130</xdr:rowOff>
    </xdr:to>
    <xdr:sp macro="" textlink="">
      <xdr:nvSpPr>
        <xdr:cNvPr id="369" name="楕円 368"/>
        <xdr:cNvSpPr/>
      </xdr:nvSpPr>
      <xdr:spPr>
        <a:xfrm>
          <a:off x="14541500" y="57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109220</xdr:rowOff>
    </xdr:from>
    <xdr:to>
      <xdr:col>72</xdr:col>
      <xdr:colOff>38100</xdr:colOff>
      <xdr:row>34</xdr:row>
      <xdr:rowOff>39370</xdr:rowOff>
    </xdr:to>
    <xdr:sp macro="" textlink="">
      <xdr:nvSpPr>
        <xdr:cNvPr id="370" name="楕円 369"/>
        <xdr:cNvSpPr/>
      </xdr:nvSpPr>
      <xdr:spPr>
        <a:xfrm>
          <a:off x="13652500" y="57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144780</xdr:rowOff>
    </xdr:from>
    <xdr:to>
      <xdr:col>76</xdr:col>
      <xdr:colOff>114300</xdr:colOff>
      <xdr:row>33</xdr:row>
      <xdr:rowOff>160020</xdr:rowOff>
    </xdr:to>
    <xdr:cxnSp macro="">
      <xdr:nvCxnSpPr>
        <xdr:cNvPr id="371" name="直線コネクタ 370"/>
        <xdr:cNvCxnSpPr/>
      </xdr:nvCxnSpPr>
      <xdr:spPr>
        <a:xfrm flipV="1">
          <a:off x="13703300" y="58026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162577</xdr:rowOff>
    </xdr:from>
    <xdr:ext cx="405111" cy="259045"/>
    <xdr:sp macro="" textlink="">
      <xdr:nvSpPr>
        <xdr:cNvPr id="372" name="n_1aveValue【認定こども園・幼稚園・保育所】&#10;有形固定資産減価償却率"/>
        <xdr:cNvSpPr txBox="1"/>
      </xdr:nvSpPr>
      <xdr:spPr>
        <a:xfrm>
          <a:off x="15266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60977</xdr:rowOff>
    </xdr:from>
    <xdr:ext cx="405111" cy="259045"/>
    <xdr:sp macro="" textlink="">
      <xdr:nvSpPr>
        <xdr:cNvPr id="373" name="n_2aveValue【認定こども園・幼稚園・保育所】&#10;有形固定資産減価償却率"/>
        <xdr:cNvSpPr txBox="1"/>
      </xdr:nvSpPr>
      <xdr:spPr>
        <a:xfrm>
          <a:off x="14389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70502</xdr:rowOff>
    </xdr:from>
    <xdr:ext cx="405111" cy="259045"/>
    <xdr:sp macro="" textlink="">
      <xdr:nvSpPr>
        <xdr:cNvPr id="374" name="n_3aveValue【認定こども園・幼稚園・保育所】&#10;有形固定資産減価償却率"/>
        <xdr:cNvSpPr txBox="1"/>
      </xdr:nvSpPr>
      <xdr:spPr>
        <a:xfrm>
          <a:off x="13500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40657</xdr:rowOff>
    </xdr:from>
    <xdr:ext cx="405111" cy="259045"/>
    <xdr:sp macro="" textlink="">
      <xdr:nvSpPr>
        <xdr:cNvPr id="375" name="n_2mainValue【認定こども園・幼稚園・保育所】&#10;有形固定資産減価償却率"/>
        <xdr:cNvSpPr txBox="1"/>
      </xdr:nvSpPr>
      <xdr:spPr>
        <a:xfrm>
          <a:off x="14389744" y="55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55897</xdr:rowOff>
    </xdr:from>
    <xdr:ext cx="405111" cy="259045"/>
    <xdr:sp macro="" textlink="">
      <xdr:nvSpPr>
        <xdr:cNvPr id="376" name="n_3mainValue【認定こども園・幼稚園・保育所】&#10;有形固定資産減価償却率"/>
        <xdr:cNvSpPr txBox="1"/>
      </xdr:nvSpPr>
      <xdr:spPr>
        <a:xfrm>
          <a:off x="13500744" y="55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7" name="正方形/長方形 3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8" name="正方形/長方形 3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9" name="正方形/長方形 3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0" name="正方形/長方形 3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1" name="正方形/長方形 3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2" name="正方形/長方形 3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3" name="正方形/長方形 3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4" name="正方形/長方形 3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5" name="テキスト ボックス 3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6" name="直線コネクタ 3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87" name="直線コネクタ 38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88" name="テキスト ボックス 38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89" name="直線コネクタ 38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0" name="テキスト ボックス 38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1" name="直線コネクタ 39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2" name="テキスト ボックス 39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3" name="直線コネクタ 39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4" name="テキスト ボックス 39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5" name="直線コネクタ 39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96" name="テキスト ボックス 39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97" name="直線コネクタ 39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98" name="テキスト ボックス 39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0" name="テキスト ボックス 39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118654</xdr:rowOff>
    </xdr:from>
    <xdr:to>
      <xdr:col>116</xdr:col>
      <xdr:colOff>62864</xdr:colOff>
      <xdr:row>42</xdr:row>
      <xdr:rowOff>7620</xdr:rowOff>
    </xdr:to>
    <xdr:cxnSp macro="">
      <xdr:nvCxnSpPr>
        <xdr:cNvPr id="402" name="直線コネクタ 401"/>
        <xdr:cNvCxnSpPr/>
      </xdr:nvCxnSpPr>
      <xdr:spPr>
        <a:xfrm flipV="1">
          <a:off x="22160864" y="5605054"/>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03"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04" name="直線コネクタ 403"/>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65331</xdr:rowOff>
    </xdr:from>
    <xdr:ext cx="469744" cy="259045"/>
    <xdr:sp macro="" textlink="">
      <xdr:nvSpPr>
        <xdr:cNvPr id="405" name="【認定こども園・幼稚園・保育所】&#10;一人当たり面積最大値テキスト"/>
        <xdr:cNvSpPr txBox="1"/>
      </xdr:nvSpPr>
      <xdr:spPr>
        <a:xfrm>
          <a:off x="22199600" y="538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118654</xdr:rowOff>
    </xdr:from>
    <xdr:to>
      <xdr:col>116</xdr:col>
      <xdr:colOff>152400</xdr:colOff>
      <xdr:row>32</xdr:row>
      <xdr:rowOff>118654</xdr:rowOff>
    </xdr:to>
    <xdr:cxnSp macro="">
      <xdr:nvCxnSpPr>
        <xdr:cNvPr id="406" name="直線コネクタ 405"/>
        <xdr:cNvCxnSpPr/>
      </xdr:nvCxnSpPr>
      <xdr:spPr>
        <a:xfrm>
          <a:off x="22072600" y="560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85470</xdr:rowOff>
    </xdr:from>
    <xdr:ext cx="469744" cy="259045"/>
    <xdr:sp macro="" textlink="">
      <xdr:nvSpPr>
        <xdr:cNvPr id="407" name="【認定こども園・幼稚園・保育所】&#10;一人当たり面積平均値テキスト"/>
        <xdr:cNvSpPr txBox="1"/>
      </xdr:nvSpPr>
      <xdr:spPr>
        <a:xfrm>
          <a:off x="22199600" y="660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107043</xdr:rowOff>
    </xdr:from>
    <xdr:to>
      <xdr:col>116</xdr:col>
      <xdr:colOff>114300</xdr:colOff>
      <xdr:row>39</xdr:row>
      <xdr:rowOff>37193</xdr:rowOff>
    </xdr:to>
    <xdr:sp macro="" textlink="">
      <xdr:nvSpPr>
        <xdr:cNvPr id="408" name="フローチャート: 判断 407"/>
        <xdr:cNvSpPr/>
      </xdr:nvSpPr>
      <xdr:spPr>
        <a:xfrm>
          <a:off x="22110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80917</xdr:rowOff>
    </xdr:from>
    <xdr:to>
      <xdr:col>112</xdr:col>
      <xdr:colOff>38100</xdr:colOff>
      <xdr:row>39</xdr:row>
      <xdr:rowOff>11067</xdr:rowOff>
    </xdr:to>
    <xdr:sp macro="" textlink="">
      <xdr:nvSpPr>
        <xdr:cNvPr id="409" name="フローチャート: 判断 408"/>
        <xdr:cNvSpPr/>
      </xdr:nvSpPr>
      <xdr:spPr>
        <a:xfrm>
          <a:off x="21272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67854</xdr:rowOff>
    </xdr:from>
    <xdr:to>
      <xdr:col>107</xdr:col>
      <xdr:colOff>101600</xdr:colOff>
      <xdr:row>38</xdr:row>
      <xdr:rowOff>169454</xdr:rowOff>
    </xdr:to>
    <xdr:sp macro="" textlink="">
      <xdr:nvSpPr>
        <xdr:cNvPr id="410" name="フローチャート: 判断 409"/>
        <xdr:cNvSpPr/>
      </xdr:nvSpPr>
      <xdr:spPr>
        <a:xfrm>
          <a:off x="2038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11" name="フローチャート: 判断 410"/>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2" name="テキスト ボックス 4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3" name="テキスト ボックス 4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4" name="テキスト ボックス 4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5" name="テキスト ボックス 4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6" name="テキスト ボックス 4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51526</xdr:rowOff>
    </xdr:from>
    <xdr:to>
      <xdr:col>107</xdr:col>
      <xdr:colOff>101600</xdr:colOff>
      <xdr:row>40</xdr:row>
      <xdr:rowOff>153126</xdr:rowOff>
    </xdr:to>
    <xdr:sp macro="" textlink="">
      <xdr:nvSpPr>
        <xdr:cNvPr id="417" name="楕円 416"/>
        <xdr:cNvSpPr/>
      </xdr:nvSpPr>
      <xdr:spPr>
        <a:xfrm>
          <a:off x="20383500" y="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44994</xdr:rowOff>
    </xdr:from>
    <xdr:to>
      <xdr:col>102</xdr:col>
      <xdr:colOff>165100</xdr:colOff>
      <xdr:row>40</xdr:row>
      <xdr:rowOff>146594</xdr:rowOff>
    </xdr:to>
    <xdr:sp macro="" textlink="">
      <xdr:nvSpPr>
        <xdr:cNvPr id="418" name="楕円 417"/>
        <xdr:cNvSpPr/>
      </xdr:nvSpPr>
      <xdr:spPr>
        <a:xfrm>
          <a:off x="19494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95794</xdr:rowOff>
    </xdr:from>
    <xdr:to>
      <xdr:col>107</xdr:col>
      <xdr:colOff>50800</xdr:colOff>
      <xdr:row>40</xdr:row>
      <xdr:rowOff>102326</xdr:rowOff>
    </xdr:to>
    <xdr:cxnSp macro="">
      <xdr:nvCxnSpPr>
        <xdr:cNvPr id="419" name="直線コネクタ 418"/>
        <xdr:cNvCxnSpPr/>
      </xdr:nvCxnSpPr>
      <xdr:spPr>
        <a:xfrm>
          <a:off x="19545300" y="69537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27594</xdr:rowOff>
    </xdr:from>
    <xdr:ext cx="469744" cy="259045"/>
    <xdr:sp macro="" textlink="">
      <xdr:nvSpPr>
        <xdr:cNvPr id="420" name="n_1aveValue【認定こども園・幼稚園・保育所】&#10;一人当たり面積"/>
        <xdr:cNvSpPr txBox="1"/>
      </xdr:nvSpPr>
      <xdr:spPr>
        <a:xfrm>
          <a:off x="21075727" y="637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14531</xdr:rowOff>
    </xdr:from>
    <xdr:ext cx="469744" cy="259045"/>
    <xdr:sp macro="" textlink="">
      <xdr:nvSpPr>
        <xdr:cNvPr id="421" name="n_2aveValue【認定こども園・幼稚園・保育所】&#10;一人当たり面積"/>
        <xdr:cNvSpPr txBox="1"/>
      </xdr:nvSpPr>
      <xdr:spPr>
        <a:xfrm>
          <a:off x="20199427"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422" name="n_3aveValue【認定こども園・幼稚園・保育所】&#10;一人当たり面積"/>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144253</xdr:rowOff>
    </xdr:from>
    <xdr:ext cx="469744" cy="259045"/>
    <xdr:sp macro="" textlink="">
      <xdr:nvSpPr>
        <xdr:cNvPr id="423" name="n_2mainValue【認定こども園・幼稚園・保育所】&#10;一人当たり面積"/>
        <xdr:cNvSpPr txBox="1"/>
      </xdr:nvSpPr>
      <xdr:spPr>
        <a:xfrm>
          <a:off x="20199427" y="700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137721</xdr:rowOff>
    </xdr:from>
    <xdr:ext cx="469744" cy="259045"/>
    <xdr:sp macro="" textlink="">
      <xdr:nvSpPr>
        <xdr:cNvPr id="424" name="n_3mainValue【認定こども園・幼稚園・保育所】&#10;一人当たり面積"/>
        <xdr:cNvSpPr txBox="1"/>
      </xdr:nvSpPr>
      <xdr:spPr>
        <a:xfrm>
          <a:off x="19310427" y="69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5" name="正方形/長方形 42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6" name="正方形/長方形 42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7" name="正方形/長方形 42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8" name="正方形/長方形 42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9" name="正方形/長方形 42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0" name="正方形/長方形 42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1" name="正方形/長方形 43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正方形/長方形 43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3" name="テキスト ボックス 43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4" name="直線コネクタ 43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5" name="テキスト ボックス 43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6" name="直線コネクタ 43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7" name="テキスト ボックス 43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8" name="直線コネクタ 43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9" name="テキスト ボックス 43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0" name="直線コネクタ 43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1" name="テキスト ボックス 44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2" name="直線コネクタ 44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3" name="テキスト ボックス 44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4" name="直線コネクタ 44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5" name="テキスト ボックス 44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6" name="直線コネクタ 44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7" name="テキスト ボックス 44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63</xdr:row>
      <xdr:rowOff>102870</xdr:rowOff>
    </xdr:to>
    <xdr:cxnSp macro="">
      <xdr:nvCxnSpPr>
        <xdr:cNvPr id="449" name="直線コネクタ 448"/>
        <xdr:cNvCxnSpPr/>
      </xdr:nvCxnSpPr>
      <xdr:spPr>
        <a:xfrm flipV="1">
          <a:off x="16318864" y="968121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450" name="【学校施設】&#10;有形固定資産減価償却率最小値テキスト"/>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451" name="直線コネクタ 450"/>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452" name="【学校施設】&#10;有形固定資産減価償却率最大値テキスト"/>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453" name="直線コネクタ 452"/>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41927</xdr:rowOff>
    </xdr:from>
    <xdr:ext cx="405111" cy="259045"/>
    <xdr:sp macro="" textlink="">
      <xdr:nvSpPr>
        <xdr:cNvPr id="454" name="【学校施設】&#10;有形固定資産減価償却率平均値テキスト"/>
        <xdr:cNvSpPr txBox="1"/>
      </xdr:nvSpPr>
      <xdr:spPr>
        <a:xfrm>
          <a:off x="16357600" y="1015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455" name="フローチャート: 判断 454"/>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456" name="フローチャート: 判断 455"/>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93980</xdr:rowOff>
    </xdr:from>
    <xdr:to>
      <xdr:col>76</xdr:col>
      <xdr:colOff>165100</xdr:colOff>
      <xdr:row>60</xdr:row>
      <xdr:rowOff>24130</xdr:rowOff>
    </xdr:to>
    <xdr:sp macro="" textlink="">
      <xdr:nvSpPr>
        <xdr:cNvPr id="457" name="フローチャート: 判断 456"/>
        <xdr:cNvSpPr/>
      </xdr:nvSpPr>
      <xdr:spPr>
        <a:xfrm>
          <a:off x="14541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458" name="フローチャート: 判断 457"/>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9" name="テキスト ボックス 4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0" name="テキスト ボックス 4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1" name="テキスト ボックス 4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2" name="テキスト ボックス 4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3" name="テキスト ボックス 4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93980</xdr:rowOff>
    </xdr:from>
    <xdr:to>
      <xdr:col>76</xdr:col>
      <xdr:colOff>165100</xdr:colOff>
      <xdr:row>60</xdr:row>
      <xdr:rowOff>24130</xdr:rowOff>
    </xdr:to>
    <xdr:sp macro="" textlink="">
      <xdr:nvSpPr>
        <xdr:cNvPr id="464" name="楕円 463"/>
        <xdr:cNvSpPr/>
      </xdr:nvSpPr>
      <xdr:spPr>
        <a:xfrm>
          <a:off x="14541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465" name="楕円 464"/>
        <xdr:cNvSpPr/>
      </xdr:nvSpPr>
      <xdr:spPr>
        <a:xfrm>
          <a:off x="13652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144780</xdr:rowOff>
    </xdr:from>
    <xdr:to>
      <xdr:col>76</xdr:col>
      <xdr:colOff>114300</xdr:colOff>
      <xdr:row>60</xdr:row>
      <xdr:rowOff>20955</xdr:rowOff>
    </xdr:to>
    <xdr:cxnSp macro="">
      <xdr:nvCxnSpPr>
        <xdr:cNvPr id="466" name="直線コネクタ 465"/>
        <xdr:cNvCxnSpPr/>
      </xdr:nvCxnSpPr>
      <xdr:spPr>
        <a:xfrm flipV="1">
          <a:off x="13703300" y="102603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31132</xdr:rowOff>
    </xdr:from>
    <xdr:ext cx="405111" cy="259045"/>
    <xdr:sp macro="" textlink="">
      <xdr:nvSpPr>
        <xdr:cNvPr id="467" name="n_1aveValue【学校施設】&#10;有形固定資産減価償却率"/>
        <xdr:cNvSpPr txBox="1"/>
      </xdr:nvSpPr>
      <xdr:spPr>
        <a:xfrm>
          <a:off x="152660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15257</xdr:rowOff>
    </xdr:from>
    <xdr:ext cx="405111" cy="259045"/>
    <xdr:sp macro="" textlink="">
      <xdr:nvSpPr>
        <xdr:cNvPr id="468" name="n_2aveValue【学校施設】&#10;有形固定資産減価償却率"/>
        <xdr:cNvSpPr txBox="1"/>
      </xdr:nvSpPr>
      <xdr:spPr>
        <a:xfrm>
          <a:off x="14389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469" name="n_3aveValue【学校施設】&#10;有形固定資産減価償却率"/>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40657</xdr:rowOff>
    </xdr:from>
    <xdr:ext cx="405111" cy="259045"/>
    <xdr:sp macro="" textlink="">
      <xdr:nvSpPr>
        <xdr:cNvPr id="470" name="n_2mainValue【学校施設】&#10;有形固定資産減価償却率"/>
        <xdr:cNvSpPr txBox="1"/>
      </xdr:nvSpPr>
      <xdr:spPr>
        <a:xfrm>
          <a:off x="14389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62882</xdr:rowOff>
    </xdr:from>
    <xdr:ext cx="405111" cy="259045"/>
    <xdr:sp macro="" textlink="">
      <xdr:nvSpPr>
        <xdr:cNvPr id="471" name="n_3mainValue【学校施設】&#10;有形固定資産減価償却率"/>
        <xdr:cNvSpPr txBox="1"/>
      </xdr:nvSpPr>
      <xdr:spPr>
        <a:xfrm>
          <a:off x="13500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2" name="テキスト ボックス 4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3" name="直線コネクタ 48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4" name="テキスト ボックス 48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5" name="直線コネクタ 48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6" name="テキスト ボックス 48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7" name="直線コネクタ 48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8" name="テキスト ボックス 48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9" name="直線コネクタ 48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0" name="テキスト ボックス 48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1" name="直線コネクタ 49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2" name="テキスト ボックス 49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1905</xdr:rowOff>
    </xdr:from>
    <xdr:to>
      <xdr:col>116</xdr:col>
      <xdr:colOff>62864</xdr:colOff>
      <xdr:row>64</xdr:row>
      <xdr:rowOff>39243</xdr:rowOff>
    </xdr:to>
    <xdr:cxnSp macro="">
      <xdr:nvCxnSpPr>
        <xdr:cNvPr id="496" name="直線コネクタ 495"/>
        <xdr:cNvCxnSpPr/>
      </xdr:nvCxnSpPr>
      <xdr:spPr>
        <a:xfrm flipV="1">
          <a:off x="22160864" y="9774555"/>
          <a:ext cx="0" cy="123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43070</xdr:rowOff>
    </xdr:from>
    <xdr:ext cx="469744" cy="259045"/>
    <xdr:sp macro="" textlink="">
      <xdr:nvSpPr>
        <xdr:cNvPr id="497" name="【学校施設】&#10;一人当たり面積最小値テキスト"/>
        <xdr:cNvSpPr txBox="1"/>
      </xdr:nvSpPr>
      <xdr:spPr>
        <a:xfrm>
          <a:off x="22199600" y="110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39243</xdr:rowOff>
    </xdr:from>
    <xdr:to>
      <xdr:col>116</xdr:col>
      <xdr:colOff>152400</xdr:colOff>
      <xdr:row>64</xdr:row>
      <xdr:rowOff>39243</xdr:rowOff>
    </xdr:to>
    <xdr:cxnSp macro="">
      <xdr:nvCxnSpPr>
        <xdr:cNvPr id="498" name="直線コネクタ 497"/>
        <xdr:cNvCxnSpPr/>
      </xdr:nvCxnSpPr>
      <xdr:spPr>
        <a:xfrm>
          <a:off x="22072600" y="110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120032</xdr:rowOff>
    </xdr:from>
    <xdr:ext cx="469744" cy="259045"/>
    <xdr:sp macro="" textlink="">
      <xdr:nvSpPr>
        <xdr:cNvPr id="499" name="【学校施設】&#10;一人当たり面積最大値テキスト"/>
        <xdr:cNvSpPr txBox="1"/>
      </xdr:nvSpPr>
      <xdr:spPr>
        <a:xfrm>
          <a:off x="22199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1905</xdr:rowOff>
    </xdr:from>
    <xdr:to>
      <xdr:col>116</xdr:col>
      <xdr:colOff>152400</xdr:colOff>
      <xdr:row>57</xdr:row>
      <xdr:rowOff>1905</xdr:rowOff>
    </xdr:to>
    <xdr:cxnSp macro="">
      <xdr:nvCxnSpPr>
        <xdr:cNvPr id="500" name="直線コネクタ 499"/>
        <xdr:cNvCxnSpPr/>
      </xdr:nvCxnSpPr>
      <xdr:spPr>
        <a:xfrm>
          <a:off x="22072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168800</xdr:rowOff>
    </xdr:from>
    <xdr:ext cx="469744" cy="259045"/>
    <xdr:sp macro="" textlink="">
      <xdr:nvSpPr>
        <xdr:cNvPr id="501" name="【学校施設】&#10;一人当たり面積平均値テキスト"/>
        <xdr:cNvSpPr txBox="1"/>
      </xdr:nvSpPr>
      <xdr:spPr>
        <a:xfrm>
          <a:off x="22199600" y="10627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18923</xdr:rowOff>
    </xdr:from>
    <xdr:to>
      <xdr:col>116</xdr:col>
      <xdr:colOff>114300</xdr:colOff>
      <xdr:row>62</xdr:row>
      <xdr:rowOff>120523</xdr:rowOff>
    </xdr:to>
    <xdr:sp macro="" textlink="">
      <xdr:nvSpPr>
        <xdr:cNvPr id="502" name="フローチャート: 判断 501"/>
        <xdr:cNvSpPr/>
      </xdr:nvSpPr>
      <xdr:spPr>
        <a:xfrm>
          <a:off x="22110700" y="1064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xdr:rowOff>
    </xdr:from>
    <xdr:to>
      <xdr:col>112</xdr:col>
      <xdr:colOff>38100</xdr:colOff>
      <xdr:row>62</xdr:row>
      <xdr:rowOff>106426</xdr:rowOff>
    </xdr:to>
    <xdr:sp macro="" textlink="">
      <xdr:nvSpPr>
        <xdr:cNvPr id="503" name="フローチャート: 判断 502"/>
        <xdr:cNvSpPr/>
      </xdr:nvSpPr>
      <xdr:spPr>
        <a:xfrm>
          <a:off x="21272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504" name="フローチャート: 判断 503"/>
        <xdr:cNvSpPr/>
      </xdr:nvSpPr>
      <xdr:spPr>
        <a:xfrm>
          <a:off x="20383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75692</xdr:rowOff>
    </xdr:from>
    <xdr:to>
      <xdr:col>102</xdr:col>
      <xdr:colOff>165100</xdr:colOff>
      <xdr:row>63</xdr:row>
      <xdr:rowOff>5842</xdr:rowOff>
    </xdr:to>
    <xdr:sp macro="" textlink="">
      <xdr:nvSpPr>
        <xdr:cNvPr id="505" name="フローチャート: 判断 504"/>
        <xdr:cNvSpPr/>
      </xdr:nvSpPr>
      <xdr:spPr>
        <a:xfrm>
          <a:off x="194945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81407</xdr:rowOff>
    </xdr:from>
    <xdr:to>
      <xdr:col>107</xdr:col>
      <xdr:colOff>101600</xdr:colOff>
      <xdr:row>63</xdr:row>
      <xdr:rowOff>11557</xdr:rowOff>
    </xdr:to>
    <xdr:sp macro="" textlink="">
      <xdr:nvSpPr>
        <xdr:cNvPr id="511" name="楕円 510"/>
        <xdr:cNvSpPr/>
      </xdr:nvSpPr>
      <xdr:spPr>
        <a:xfrm>
          <a:off x="20383500" y="1071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64262</xdr:rowOff>
    </xdr:from>
    <xdr:to>
      <xdr:col>102</xdr:col>
      <xdr:colOff>165100</xdr:colOff>
      <xdr:row>62</xdr:row>
      <xdr:rowOff>165862</xdr:rowOff>
    </xdr:to>
    <xdr:sp macro="" textlink="">
      <xdr:nvSpPr>
        <xdr:cNvPr id="512" name="楕円 511"/>
        <xdr:cNvSpPr/>
      </xdr:nvSpPr>
      <xdr:spPr>
        <a:xfrm>
          <a:off x="19494500" y="1069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115062</xdr:rowOff>
    </xdr:from>
    <xdr:to>
      <xdr:col>107</xdr:col>
      <xdr:colOff>50800</xdr:colOff>
      <xdr:row>62</xdr:row>
      <xdr:rowOff>132207</xdr:rowOff>
    </xdr:to>
    <xdr:cxnSp macro="">
      <xdr:nvCxnSpPr>
        <xdr:cNvPr id="513" name="直線コネクタ 512"/>
        <xdr:cNvCxnSpPr/>
      </xdr:nvCxnSpPr>
      <xdr:spPr>
        <a:xfrm>
          <a:off x="19545300" y="10744962"/>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122953</xdr:rowOff>
    </xdr:from>
    <xdr:ext cx="469744" cy="259045"/>
    <xdr:sp macro="" textlink="">
      <xdr:nvSpPr>
        <xdr:cNvPr id="514" name="n_1aveValue【学校施設】&#10;一人当たり面積"/>
        <xdr:cNvSpPr txBox="1"/>
      </xdr:nvSpPr>
      <xdr:spPr>
        <a:xfrm>
          <a:off x="21075727" y="1040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142003</xdr:rowOff>
    </xdr:from>
    <xdr:ext cx="469744" cy="259045"/>
    <xdr:sp macro="" textlink="">
      <xdr:nvSpPr>
        <xdr:cNvPr id="515" name="n_2aveValue【学校施設】&#10;一人当たり面積"/>
        <xdr:cNvSpPr txBox="1"/>
      </xdr:nvSpPr>
      <xdr:spPr>
        <a:xfrm>
          <a:off x="201994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168419</xdr:rowOff>
    </xdr:from>
    <xdr:ext cx="469744" cy="259045"/>
    <xdr:sp macro="" textlink="">
      <xdr:nvSpPr>
        <xdr:cNvPr id="516" name="n_3aveValue【学校施設】&#10;一人当たり面積"/>
        <xdr:cNvSpPr txBox="1"/>
      </xdr:nvSpPr>
      <xdr:spPr>
        <a:xfrm>
          <a:off x="19310427" y="1079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2684</xdr:rowOff>
    </xdr:from>
    <xdr:ext cx="469744" cy="259045"/>
    <xdr:sp macro="" textlink="">
      <xdr:nvSpPr>
        <xdr:cNvPr id="517" name="n_2mainValue【学校施設】&#10;一人当たり面積"/>
        <xdr:cNvSpPr txBox="1"/>
      </xdr:nvSpPr>
      <xdr:spPr>
        <a:xfrm>
          <a:off x="20199427" y="1080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10939</xdr:rowOff>
    </xdr:from>
    <xdr:ext cx="469744" cy="259045"/>
    <xdr:sp macro="" textlink="">
      <xdr:nvSpPr>
        <xdr:cNvPr id="518" name="n_3mainValue【学校施設】&#10;一人当たり面積"/>
        <xdr:cNvSpPr txBox="1"/>
      </xdr:nvSpPr>
      <xdr:spPr>
        <a:xfrm>
          <a:off x="19310427" y="1046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9" name="直線コネクタ 5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0" name="テキスト ボックス 52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1" name="直線コネクタ 5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2" name="テキスト ボックス 5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3" name="直線コネクタ 5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4" name="テキスト ボックス 5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5" name="直線コネクタ 5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6" name="テキスト ボックス 5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7" name="直線コネクタ 5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8" name="テキスト ボックス 5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9" name="直線コネクタ 5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0" name="テキスト ボックス 53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1" name="直線コネクタ 5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2" name="テキスト ボックス 54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149134</xdr:rowOff>
    </xdr:to>
    <xdr:cxnSp macro="">
      <xdr:nvCxnSpPr>
        <xdr:cNvPr id="544" name="直線コネクタ 543"/>
        <xdr:cNvCxnSpPr/>
      </xdr:nvCxnSpPr>
      <xdr:spPr>
        <a:xfrm flipV="1">
          <a:off x="16318864"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152961</xdr:rowOff>
    </xdr:from>
    <xdr:ext cx="405111" cy="259045"/>
    <xdr:sp macro="" textlink="">
      <xdr:nvSpPr>
        <xdr:cNvPr id="545" name="【児童館】&#10;有形固定資産減価償却率最小値テキスト"/>
        <xdr:cNvSpPr txBox="1"/>
      </xdr:nvSpPr>
      <xdr:spPr>
        <a:xfrm>
          <a:off x="16357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149134</xdr:rowOff>
    </xdr:from>
    <xdr:to>
      <xdr:col>86</xdr:col>
      <xdr:colOff>25400</xdr:colOff>
      <xdr:row>85</xdr:row>
      <xdr:rowOff>149134</xdr:rowOff>
    </xdr:to>
    <xdr:cxnSp macro="">
      <xdr:nvCxnSpPr>
        <xdr:cNvPr id="546" name="直線コネクタ 545"/>
        <xdr:cNvCxnSpPr/>
      </xdr:nvCxnSpPr>
      <xdr:spPr>
        <a:xfrm>
          <a:off x="16230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47"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48" name="直線コネクタ 54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44104</xdr:rowOff>
    </xdr:from>
    <xdr:ext cx="405111" cy="259045"/>
    <xdr:sp macro="" textlink="">
      <xdr:nvSpPr>
        <xdr:cNvPr id="549" name="【児童館】&#10;有形固定資産減価償却率平均値テキスト"/>
        <xdr:cNvSpPr txBox="1"/>
      </xdr:nvSpPr>
      <xdr:spPr>
        <a:xfrm>
          <a:off x="16357600" y="1410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65677</xdr:rowOff>
    </xdr:from>
    <xdr:to>
      <xdr:col>85</xdr:col>
      <xdr:colOff>177800</xdr:colOff>
      <xdr:row>82</xdr:row>
      <xdr:rowOff>167277</xdr:rowOff>
    </xdr:to>
    <xdr:sp macro="" textlink="">
      <xdr:nvSpPr>
        <xdr:cNvPr id="550" name="フローチャート: 判断 549"/>
        <xdr:cNvSpPr/>
      </xdr:nvSpPr>
      <xdr:spPr>
        <a:xfrm>
          <a:off x="16268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78</xdr:row>
      <xdr:rowOff>29755</xdr:rowOff>
    </xdr:from>
    <xdr:to>
      <xdr:col>81</xdr:col>
      <xdr:colOff>101600</xdr:colOff>
      <xdr:row>78</xdr:row>
      <xdr:rowOff>131355</xdr:rowOff>
    </xdr:to>
    <xdr:sp macro="" textlink="">
      <xdr:nvSpPr>
        <xdr:cNvPr id="551" name="フローチャート: 判断 550"/>
        <xdr:cNvSpPr/>
      </xdr:nvSpPr>
      <xdr:spPr>
        <a:xfrm>
          <a:off x="15430500" y="1340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xdr:rowOff>
    </xdr:from>
    <xdr:to>
      <xdr:col>76</xdr:col>
      <xdr:colOff>165100</xdr:colOff>
      <xdr:row>82</xdr:row>
      <xdr:rowOff>110127</xdr:rowOff>
    </xdr:to>
    <xdr:sp macro="" textlink="">
      <xdr:nvSpPr>
        <xdr:cNvPr id="552" name="フローチャート: 判断 551"/>
        <xdr:cNvSpPr/>
      </xdr:nvSpPr>
      <xdr:spPr>
        <a:xfrm>
          <a:off x="14541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88537</xdr:rowOff>
    </xdr:from>
    <xdr:to>
      <xdr:col>72</xdr:col>
      <xdr:colOff>38100</xdr:colOff>
      <xdr:row>83</xdr:row>
      <xdr:rowOff>18687</xdr:rowOff>
    </xdr:to>
    <xdr:sp macro="" textlink="">
      <xdr:nvSpPr>
        <xdr:cNvPr id="553" name="フローチャート: 判断 552"/>
        <xdr:cNvSpPr/>
      </xdr:nvSpPr>
      <xdr:spPr>
        <a:xfrm>
          <a:off x="13652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4" name="テキスト ボックス 5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5" name="テキスト ボックス 5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6" name="テキスト ボックス 5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7" name="テキスト ボックス 5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8" name="テキスト ボックス 5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168548</xdr:rowOff>
    </xdr:from>
    <xdr:to>
      <xdr:col>76</xdr:col>
      <xdr:colOff>165100</xdr:colOff>
      <xdr:row>80</xdr:row>
      <xdr:rowOff>98698</xdr:rowOff>
    </xdr:to>
    <xdr:sp macro="" textlink="">
      <xdr:nvSpPr>
        <xdr:cNvPr id="559" name="楕円 558"/>
        <xdr:cNvSpPr/>
      </xdr:nvSpPr>
      <xdr:spPr>
        <a:xfrm>
          <a:off x="14541500" y="137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33020</xdr:rowOff>
    </xdr:from>
    <xdr:to>
      <xdr:col>72</xdr:col>
      <xdr:colOff>38100</xdr:colOff>
      <xdr:row>80</xdr:row>
      <xdr:rowOff>134620</xdr:rowOff>
    </xdr:to>
    <xdr:sp macro="" textlink="">
      <xdr:nvSpPr>
        <xdr:cNvPr id="560" name="楕円 559"/>
        <xdr:cNvSpPr/>
      </xdr:nvSpPr>
      <xdr:spPr>
        <a:xfrm>
          <a:off x="13652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47898</xdr:rowOff>
    </xdr:from>
    <xdr:to>
      <xdr:col>76</xdr:col>
      <xdr:colOff>114300</xdr:colOff>
      <xdr:row>80</xdr:row>
      <xdr:rowOff>83820</xdr:rowOff>
    </xdr:to>
    <xdr:cxnSp macro="">
      <xdr:nvCxnSpPr>
        <xdr:cNvPr id="561" name="直線コネクタ 560"/>
        <xdr:cNvCxnSpPr/>
      </xdr:nvCxnSpPr>
      <xdr:spPr>
        <a:xfrm flipV="1">
          <a:off x="13703300" y="1376389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147882</xdr:rowOff>
    </xdr:from>
    <xdr:ext cx="405111" cy="259045"/>
    <xdr:sp macro="" textlink="">
      <xdr:nvSpPr>
        <xdr:cNvPr id="562" name="n_1aveValue【児童館】&#10;有形固定資産減価償却率"/>
        <xdr:cNvSpPr txBox="1"/>
      </xdr:nvSpPr>
      <xdr:spPr>
        <a:xfrm>
          <a:off x="15266044" y="1317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101254</xdr:rowOff>
    </xdr:from>
    <xdr:ext cx="405111" cy="259045"/>
    <xdr:sp macro="" textlink="">
      <xdr:nvSpPr>
        <xdr:cNvPr id="563" name="n_2aveValue【児童館】&#10;有形固定資産減価償却率"/>
        <xdr:cNvSpPr txBox="1"/>
      </xdr:nvSpPr>
      <xdr:spPr>
        <a:xfrm>
          <a:off x="14389744" y="1416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9814</xdr:rowOff>
    </xdr:from>
    <xdr:ext cx="405111" cy="259045"/>
    <xdr:sp macro="" textlink="">
      <xdr:nvSpPr>
        <xdr:cNvPr id="564" name="n_3aveValue【児童館】&#10;有形固定資産減価償却率"/>
        <xdr:cNvSpPr txBox="1"/>
      </xdr:nvSpPr>
      <xdr:spPr>
        <a:xfrm>
          <a:off x="13500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115225</xdr:rowOff>
    </xdr:from>
    <xdr:ext cx="405111" cy="259045"/>
    <xdr:sp macro="" textlink="">
      <xdr:nvSpPr>
        <xdr:cNvPr id="565" name="n_2mainValue【児童館】&#10;有形固定資産減価償却率"/>
        <xdr:cNvSpPr txBox="1"/>
      </xdr:nvSpPr>
      <xdr:spPr>
        <a:xfrm>
          <a:off x="14389744" y="1348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151147</xdr:rowOff>
    </xdr:from>
    <xdr:ext cx="405111" cy="259045"/>
    <xdr:sp macro="" textlink="">
      <xdr:nvSpPr>
        <xdr:cNvPr id="566" name="n_3mainValue【児童館】&#10;有形固定資産減価償却率"/>
        <xdr:cNvSpPr txBox="1"/>
      </xdr:nvSpPr>
      <xdr:spPr>
        <a:xfrm>
          <a:off x="13500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5" name="テキスト ボックス 5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6" name="直線コネクタ 5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7" name="直線コネクタ 57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8" name="テキスト ボックス 57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9" name="直線コネクタ 57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0" name="テキスト ボックス 57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1" name="直線コネクタ 58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2" name="テキスト ボックス 58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3" name="直線コネクタ 58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4" name="テキスト ボックス 58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5" name="直線コネクタ 58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6" name="テキスト ボックス 58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134113</xdr:rowOff>
    </xdr:from>
    <xdr:to>
      <xdr:col>116</xdr:col>
      <xdr:colOff>62864</xdr:colOff>
      <xdr:row>86</xdr:row>
      <xdr:rowOff>6096</xdr:rowOff>
    </xdr:to>
    <xdr:cxnSp macro="">
      <xdr:nvCxnSpPr>
        <xdr:cNvPr id="588" name="直線コネクタ 587"/>
        <xdr:cNvCxnSpPr/>
      </xdr:nvCxnSpPr>
      <xdr:spPr>
        <a:xfrm flipV="1">
          <a:off x="22160864" y="13507213"/>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589"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590" name="直線コネクタ 589"/>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80790</xdr:rowOff>
    </xdr:from>
    <xdr:ext cx="469744" cy="259045"/>
    <xdr:sp macro="" textlink="">
      <xdr:nvSpPr>
        <xdr:cNvPr id="591" name="【児童館】&#10;一人当たり面積最大値テキスト"/>
        <xdr:cNvSpPr txBox="1"/>
      </xdr:nvSpPr>
      <xdr:spPr>
        <a:xfrm>
          <a:off x="22199600" y="1328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134113</xdr:rowOff>
    </xdr:from>
    <xdr:to>
      <xdr:col>116</xdr:col>
      <xdr:colOff>152400</xdr:colOff>
      <xdr:row>78</xdr:row>
      <xdr:rowOff>134113</xdr:rowOff>
    </xdr:to>
    <xdr:cxnSp macro="">
      <xdr:nvCxnSpPr>
        <xdr:cNvPr id="592" name="直線コネクタ 591"/>
        <xdr:cNvCxnSpPr/>
      </xdr:nvCxnSpPr>
      <xdr:spPr>
        <a:xfrm>
          <a:off x="22072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75455</xdr:rowOff>
    </xdr:from>
    <xdr:ext cx="469744" cy="259045"/>
    <xdr:sp macro="" textlink="">
      <xdr:nvSpPr>
        <xdr:cNvPr id="593" name="【児童館】&#10;一人当たり面積平均値テキスト"/>
        <xdr:cNvSpPr txBox="1"/>
      </xdr:nvSpPr>
      <xdr:spPr>
        <a:xfrm>
          <a:off x="22199600" y="14477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97028</xdr:rowOff>
    </xdr:from>
    <xdr:to>
      <xdr:col>116</xdr:col>
      <xdr:colOff>114300</xdr:colOff>
      <xdr:row>85</xdr:row>
      <xdr:rowOff>27178</xdr:rowOff>
    </xdr:to>
    <xdr:sp macro="" textlink="">
      <xdr:nvSpPr>
        <xdr:cNvPr id="594" name="フローチャート: 判断 593"/>
        <xdr:cNvSpPr/>
      </xdr:nvSpPr>
      <xdr:spPr>
        <a:xfrm>
          <a:off x="22110700" y="1449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92456</xdr:rowOff>
    </xdr:from>
    <xdr:to>
      <xdr:col>112</xdr:col>
      <xdr:colOff>38100</xdr:colOff>
      <xdr:row>85</xdr:row>
      <xdr:rowOff>22606</xdr:rowOff>
    </xdr:to>
    <xdr:sp macro="" textlink="">
      <xdr:nvSpPr>
        <xdr:cNvPr id="595" name="フローチャート: 判断 594"/>
        <xdr:cNvSpPr/>
      </xdr:nvSpPr>
      <xdr:spPr>
        <a:xfrm>
          <a:off x="21272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119887</xdr:rowOff>
    </xdr:from>
    <xdr:to>
      <xdr:col>107</xdr:col>
      <xdr:colOff>101600</xdr:colOff>
      <xdr:row>85</xdr:row>
      <xdr:rowOff>50037</xdr:rowOff>
    </xdr:to>
    <xdr:sp macro="" textlink="">
      <xdr:nvSpPr>
        <xdr:cNvPr id="596" name="フローチャート: 判断 595"/>
        <xdr:cNvSpPr/>
      </xdr:nvSpPr>
      <xdr:spPr>
        <a:xfrm>
          <a:off x="20383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597" name="フローチャート: 判断 596"/>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8" name="テキスト ボックス 59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9" name="テキスト ボックス 59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0" name="テキスト ボックス 59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1" name="テキスト ボックス 60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2" name="テキスト ボックス 60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49022</xdr:rowOff>
    </xdr:from>
    <xdr:to>
      <xdr:col>107</xdr:col>
      <xdr:colOff>101600</xdr:colOff>
      <xdr:row>85</xdr:row>
      <xdr:rowOff>150622</xdr:rowOff>
    </xdr:to>
    <xdr:sp macro="" textlink="">
      <xdr:nvSpPr>
        <xdr:cNvPr id="603" name="楕円 602"/>
        <xdr:cNvSpPr/>
      </xdr:nvSpPr>
      <xdr:spPr>
        <a:xfrm>
          <a:off x="20383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604" name="楕円 603"/>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99822</xdr:rowOff>
    </xdr:to>
    <xdr:cxnSp macro="">
      <xdr:nvCxnSpPr>
        <xdr:cNvPr id="605" name="直線コネクタ 604"/>
        <xdr:cNvCxnSpPr/>
      </xdr:nvCxnSpPr>
      <xdr:spPr>
        <a:xfrm>
          <a:off x="19545300" y="14668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39133</xdr:rowOff>
    </xdr:from>
    <xdr:ext cx="469744" cy="259045"/>
    <xdr:sp macro="" textlink="">
      <xdr:nvSpPr>
        <xdr:cNvPr id="606" name="n_1aveValue【児童館】&#10;一人当たり面積"/>
        <xdr:cNvSpPr txBox="1"/>
      </xdr:nvSpPr>
      <xdr:spPr>
        <a:xfrm>
          <a:off x="210757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66564</xdr:rowOff>
    </xdr:from>
    <xdr:ext cx="469744" cy="259045"/>
    <xdr:sp macro="" textlink="">
      <xdr:nvSpPr>
        <xdr:cNvPr id="607" name="n_2aveValue【児童館】&#10;一人当たり面積"/>
        <xdr:cNvSpPr txBox="1"/>
      </xdr:nvSpPr>
      <xdr:spPr>
        <a:xfrm>
          <a:off x="20199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66564</xdr:rowOff>
    </xdr:from>
    <xdr:ext cx="469744" cy="259045"/>
    <xdr:sp macro="" textlink="">
      <xdr:nvSpPr>
        <xdr:cNvPr id="608" name="n_3aveValue【児童館】&#10;一人当たり面積"/>
        <xdr:cNvSpPr txBox="1"/>
      </xdr:nvSpPr>
      <xdr:spPr>
        <a:xfrm>
          <a:off x="19310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141749</xdr:rowOff>
    </xdr:from>
    <xdr:ext cx="469744" cy="259045"/>
    <xdr:sp macro="" textlink="">
      <xdr:nvSpPr>
        <xdr:cNvPr id="609" name="n_2mainValue【児童館】&#10;一人当たり面積"/>
        <xdr:cNvSpPr txBox="1"/>
      </xdr:nvSpPr>
      <xdr:spPr>
        <a:xfrm>
          <a:off x="20199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610" name="n_3mainValue【児童館】&#10;一人当たり面積"/>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1" name="正方形/長方形 6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2" name="正方形/長方形 61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3" name="正方形/長方形 61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4" name="正方形/長方形 61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5" name="正方形/長方形 61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6" name="正方形/長方形 61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7" name="正方形/長方形 61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8" name="正方形/長方形 61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9" name="テキスト ボックス 61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0" name="直線コネクタ 61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21" name="テキスト ボックス 62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2" name="直線コネクタ 62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3" name="テキスト ボックス 62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4" name="直線コネクタ 62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5" name="テキスト ボックス 62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6" name="直線コネクタ 62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7" name="テキスト ボックス 62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8" name="直線コネクタ 62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29" name="テキスト ボックス 62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0" name="直線コネクタ 6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1" name="テキスト ボックス 63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156211</xdr:rowOff>
    </xdr:to>
    <xdr:cxnSp macro="">
      <xdr:nvCxnSpPr>
        <xdr:cNvPr id="633" name="直線コネクタ 632"/>
        <xdr:cNvCxnSpPr/>
      </xdr:nvCxnSpPr>
      <xdr:spPr>
        <a:xfrm flipV="1">
          <a:off x="16318864" y="1722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634"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635" name="直線コネクタ 634"/>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36"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37" name="直線コネクタ 636"/>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136414</xdr:rowOff>
    </xdr:from>
    <xdr:ext cx="405111" cy="259045"/>
    <xdr:sp macro="" textlink="">
      <xdr:nvSpPr>
        <xdr:cNvPr id="638" name="【公民館】&#10;有形固定資産減価償却率平均値テキスト"/>
        <xdr:cNvSpPr txBox="1"/>
      </xdr:nvSpPr>
      <xdr:spPr>
        <a:xfrm>
          <a:off x="16357600" y="17795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157987</xdr:rowOff>
    </xdr:from>
    <xdr:to>
      <xdr:col>85</xdr:col>
      <xdr:colOff>177800</xdr:colOff>
      <xdr:row>104</xdr:row>
      <xdr:rowOff>88137</xdr:rowOff>
    </xdr:to>
    <xdr:sp macro="" textlink="">
      <xdr:nvSpPr>
        <xdr:cNvPr id="639" name="フローチャート: 判断 638"/>
        <xdr:cNvSpPr/>
      </xdr:nvSpPr>
      <xdr:spPr>
        <a:xfrm>
          <a:off x="162687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77978</xdr:rowOff>
    </xdr:from>
    <xdr:to>
      <xdr:col>81</xdr:col>
      <xdr:colOff>101600</xdr:colOff>
      <xdr:row>105</xdr:row>
      <xdr:rowOff>8128</xdr:rowOff>
    </xdr:to>
    <xdr:sp macro="" textlink="">
      <xdr:nvSpPr>
        <xdr:cNvPr id="640" name="フローチャート: 判断 639"/>
        <xdr:cNvSpPr/>
      </xdr:nvSpPr>
      <xdr:spPr>
        <a:xfrm>
          <a:off x="15430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641" name="フローチャート: 判断 640"/>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32258</xdr:rowOff>
    </xdr:from>
    <xdr:to>
      <xdr:col>72</xdr:col>
      <xdr:colOff>38100</xdr:colOff>
      <xdr:row>104</xdr:row>
      <xdr:rowOff>133858</xdr:rowOff>
    </xdr:to>
    <xdr:sp macro="" textlink="">
      <xdr:nvSpPr>
        <xdr:cNvPr id="642" name="フローチャート: 判断 641"/>
        <xdr:cNvSpPr/>
      </xdr:nvSpPr>
      <xdr:spPr>
        <a:xfrm>
          <a:off x="13652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3" name="テキスト ボックス 6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4" name="テキスト ボックス 6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5" name="テキスト ボックス 6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6" name="テキスト ボックス 6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7" name="テキスト ボックス 6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100</xdr:row>
      <xdr:rowOff>146558</xdr:rowOff>
    </xdr:from>
    <xdr:to>
      <xdr:col>76</xdr:col>
      <xdr:colOff>165100</xdr:colOff>
      <xdr:row>101</xdr:row>
      <xdr:rowOff>76708</xdr:rowOff>
    </xdr:to>
    <xdr:sp macro="" textlink="">
      <xdr:nvSpPr>
        <xdr:cNvPr id="648" name="楕円 647"/>
        <xdr:cNvSpPr/>
      </xdr:nvSpPr>
      <xdr:spPr>
        <a:xfrm>
          <a:off x="14541500" y="1729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61976</xdr:rowOff>
    </xdr:from>
    <xdr:to>
      <xdr:col>72</xdr:col>
      <xdr:colOff>38100</xdr:colOff>
      <xdr:row>101</xdr:row>
      <xdr:rowOff>163576</xdr:rowOff>
    </xdr:to>
    <xdr:sp macro="" textlink="">
      <xdr:nvSpPr>
        <xdr:cNvPr id="649" name="楕円 648"/>
        <xdr:cNvSpPr/>
      </xdr:nvSpPr>
      <xdr:spPr>
        <a:xfrm>
          <a:off x="13652500" y="1737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25908</xdr:rowOff>
    </xdr:from>
    <xdr:to>
      <xdr:col>76</xdr:col>
      <xdr:colOff>114300</xdr:colOff>
      <xdr:row>101</xdr:row>
      <xdr:rowOff>112776</xdr:rowOff>
    </xdr:to>
    <xdr:cxnSp macro="">
      <xdr:nvCxnSpPr>
        <xdr:cNvPr id="650" name="直線コネクタ 649"/>
        <xdr:cNvCxnSpPr/>
      </xdr:nvCxnSpPr>
      <xdr:spPr>
        <a:xfrm flipV="1">
          <a:off x="13703300" y="1734235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24655</xdr:rowOff>
    </xdr:from>
    <xdr:ext cx="405111" cy="259045"/>
    <xdr:sp macro="" textlink="">
      <xdr:nvSpPr>
        <xdr:cNvPr id="651" name="n_1aveValue【公民館】&#10;有形固定資産減価償却率"/>
        <xdr:cNvSpPr txBox="1"/>
      </xdr:nvSpPr>
      <xdr:spPr>
        <a:xfrm>
          <a:off x="152660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124985</xdr:rowOff>
    </xdr:from>
    <xdr:ext cx="405111" cy="259045"/>
    <xdr:sp macro="" textlink="">
      <xdr:nvSpPr>
        <xdr:cNvPr id="652" name="n_2aveValue【公民館】&#10;有形固定資産減価償却率"/>
        <xdr:cNvSpPr txBox="1"/>
      </xdr:nvSpPr>
      <xdr:spPr>
        <a:xfrm>
          <a:off x="14389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124985</xdr:rowOff>
    </xdr:from>
    <xdr:ext cx="405111" cy="259045"/>
    <xdr:sp macro="" textlink="">
      <xdr:nvSpPr>
        <xdr:cNvPr id="653" name="n_3aveValue【公民館】&#10;有形固定資産減価償却率"/>
        <xdr:cNvSpPr txBox="1"/>
      </xdr:nvSpPr>
      <xdr:spPr>
        <a:xfrm>
          <a:off x="13500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93235</xdr:rowOff>
    </xdr:from>
    <xdr:ext cx="405111" cy="259045"/>
    <xdr:sp macro="" textlink="">
      <xdr:nvSpPr>
        <xdr:cNvPr id="654" name="n_2mainValue【公民館】&#10;有形固定資産減価償却率"/>
        <xdr:cNvSpPr txBox="1"/>
      </xdr:nvSpPr>
      <xdr:spPr>
        <a:xfrm>
          <a:off x="14389744" y="1706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8653</xdr:rowOff>
    </xdr:from>
    <xdr:ext cx="405111" cy="259045"/>
    <xdr:sp macro="" textlink="">
      <xdr:nvSpPr>
        <xdr:cNvPr id="655" name="n_3mainValue【公民館】&#10;有形固定資産減価償却率"/>
        <xdr:cNvSpPr txBox="1"/>
      </xdr:nvSpPr>
      <xdr:spPr>
        <a:xfrm>
          <a:off x="13500744" y="1715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6" name="正方形/長方形 6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7" name="正方形/長方形 6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8" name="正方形/長方形 6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9" name="正方形/長方形 6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0" name="正方形/長方形 6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1" name="正方形/長方形 6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2" name="正方形/長方形 6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3" name="正方形/長方形 6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4" name="テキスト ボックス 6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5" name="直線コネクタ 6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6" name="直線コネクタ 66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7" name="テキスト ボックス 66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8" name="直線コネクタ 66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9" name="テキスト ボックス 66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0" name="直線コネクタ 66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1" name="テキスト ボックス 67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2" name="直線コネクタ 67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3" name="テキスト ボックス 67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4" name="直線コネクタ 67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5" name="テキスト ボックス 67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6" name="直線コネクタ 67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7" name="テキスト ボックス 67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8" name="直線コネクタ 6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9" name="テキスト ボックス 6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117021</xdr:rowOff>
    </xdr:from>
    <xdr:to>
      <xdr:col>116</xdr:col>
      <xdr:colOff>62864</xdr:colOff>
      <xdr:row>109</xdr:row>
      <xdr:rowOff>1088</xdr:rowOff>
    </xdr:to>
    <xdr:cxnSp macro="">
      <xdr:nvCxnSpPr>
        <xdr:cNvPr id="681" name="直線コネクタ 680"/>
        <xdr:cNvCxnSpPr/>
      </xdr:nvCxnSpPr>
      <xdr:spPr>
        <a:xfrm flipV="1">
          <a:off x="22160864" y="17262021"/>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682" name="【公民館】&#10;一人当たり面積最小値テキスト"/>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683" name="直線コネクタ 682"/>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63698</xdr:rowOff>
    </xdr:from>
    <xdr:ext cx="469744" cy="259045"/>
    <xdr:sp macro="" textlink="">
      <xdr:nvSpPr>
        <xdr:cNvPr id="684" name="【公民館】&#10;一人当たり面積最大値テキスト"/>
        <xdr:cNvSpPr txBox="1"/>
      </xdr:nvSpPr>
      <xdr:spPr>
        <a:xfrm>
          <a:off x="22199600" y="1703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117021</xdr:rowOff>
    </xdr:from>
    <xdr:to>
      <xdr:col>116</xdr:col>
      <xdr:colOff>152400</xdr:colOff>
      <xdr:row>100</xdr:row>
      <xdr:rowOff>117021</xdr:rowOff>
    </xdr:to>
    <xdr:cxnSp macro="">
      <xdr:nvCxnSpPr>
        <xdr:cNvPr id="685" name="直線コネクタ 684"/>
        <xdr:cNvCxnSpPr/>
      </xdr:nvCxnSpPr>
      <xdr:spPr>
        <a:xfrm>
          <a:off x="22072600" y="1726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150784</xdr:rowOff>
    </xdr:from>
    <xdr:ext cx="469744" cy="259045"/>
    <xdr:sp macro="" textlink="">
      <xdr:nvSpPr>
        <xdr:cNvPr id="686" name="【公民館】&#10;一人当たり面積平均値テキスト"/>
        <xdr:cNvSpPr txBox="1"/>
      </xdr:nvSpPr>
      <xdr:spPr>
        <a:xfrm>
          <a:off x="22199600" y="18324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687" name="フローチャート: 判断 686"/>
        <xdr:cNvSpPr/>
      </xdr:nvSpPr>
      <xdr:spPr>
        <a:xfrm>
          <a:off x="221107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688" name="フローチャート: 判断 687"/>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689" name="フローチャート: 判断 688"/>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28666</xdr:rowOff>
    </xdr:from>
    <xdr:to>
      <xdr:col>102</xdr:col>
      <xdr:colOff>165100</xdr:colOff>
      <xdr:row>107</xdr:row>
      <xdr:rowOff>130266</xdr:rowOff>
    </xdr:to>
    <xdr:sp macro="" textlink="">
      <xdr:nvSpPr>
        <xdr:cNvPr id="690" name="フローチャート: 判断 689"/>
        <xdr:cNvSpPr/>
      </xdr:nvSpPr>
      <xdr:spPr>
        <a:xfrm>
          <a:off x="19494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1" name="テキスト ボックス 6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2" name="テキスト ボックス 6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3" name="テキスト ボックス 6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4" name="テキスト ボックス 6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5" name="テキスト ボックス 6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38463</xdr:rowOff>
    </xdr:from>
    <xdr:to>
      <xdr:col>107</xdr:col>
      <xdr:colOff>101600</xdr:colOff>
      <xdr:row>106</xdr:row>
      <xdr:rowOff>140063</xdr:rowOff>
    </xdr:to>
    <xdr:sp macro="" textlink="">
      <xdr:nvSpPr>
        <xdr:cNvPr id="696" name="楕円 695"/>
        <xdr:cNvSpPr/>
      </xdr:nvSpPr>
      <xdr:spPr>
        <a:xfrm>
          <a:off x="20383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27032</xdr:rowOff>
    </xdr:from>
    <xdr:to>
      <xdr:col>102</xdr:col>
      <xdr:colOff>165100</xdr:colOff>
      <xdr:row>106</xdr:row>
      <xdr:rowOff>128632</xdr:rowOff>
    </xdr:to>
    <xdr:sp macro="" textlink="">
      <xdr:nvSpPr>
        <xdr:cNvPr id="697" name="楕円 696"/>
        <xdr:cNvSpPr/>
      </xdr:nvSpPr>
      <xdr:spPr>
        <a:xfrm>
          <a:off x="19494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77832</xdr:rowOff>
    </xdr:from>
    <xdr:to>
      <xdr:col>107</xdr:col>
      <xdr:colOff>50800</xdr:colOff>
      <xdr:row>106</xdr:row>
      <xdr:rowOff>89263</xdr:rowOff>
    </xdr:to>
    <xdr:cxnSp macro="">
      <xdr:nvCxnSpPr>
        <xdr:cNvPr id="698" name="直線コネクタ 697"/>
        <xdr:cNvCxnSpPr/>
      </xdr:nvCxnSpPr>
      <xdr:spPr>
        <a:xfrm>
          <a:off x="19545300" y="18251532"/>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699" name="n_1aveValue【公民館】&#10;一人当たり面積"/>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85470</xdr:rowOff>
    </xdr:from>
    <xdr:ext cx="469744" cy="259045"/>
    <xdr:sp macro="" textlink="">
      <xdr:nvSpPr>
        <xdr:cNvPr id="700" name="n_2aveValue【公民館】&#10;一人当たり面積"/>
        <xdr:cNvSpPr txBox="1"/>
      </xdr:nvSpPr>
      <xdr:spPr>
        <a:xfrm>
          <a:off x="201994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121393</xdr:rowOff>
    </xdr:from>
    <xdr:ext cx="469744" cy="259045"/>
    <xdr:sp macro="" textlink="">
      <xdr:nvSpPr>
        <xdr:cNvPr id="701" name="n_3aveValue【公民館】&#10;一人当たり面積"/>
        <xdr:cNvSpPr txBox="1"/>
      </xdr:nvSpPr>
      <xdr:spPr>
        <a:xfrm>
          <a:off x="19310427" y="1846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156590</xdr:rowOff>
    </xdr:from>
    <xdr:ext cx="469744" cy="259045"/>
    <xdr:sp macro="" textlink="">
      <xdr:nvSpPr>
        <xdr:cNvPr id="702" name="n_2mainValue【公民館】&#10;一人当たり面積"/>
        <xdr:cNvSpPr txBox="1"/>
      </xdr:nvSpPr>
      <xdr:spPr>
        <a:xfrm>
          <a:off x="20199427" y="179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145159</xdr:rowOff>
    </xdr:from>
    <xdr:ext cx="469744" cy="259045"/>
    <xdr:sp macro="" textlink="">
      <xdr:nvSpPr>
        <xdr:cNvPr id="703" name="n_3mainValue【公民館】&#10;一人当たり面積"/>
        <xdr:cNvSpPr txBox="1"/>
      </xdr:nvSpPr>
      <xdr:spPr>
        <a:xfrm>
          <a:off x="19310427" y="179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4" name="正方形/長方形 7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5" name="正方形/長方形 7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6" name="テキスト ボックス 7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各数値については算定中</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北海道倶知安町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16,642
14,665
261.34
8,098,742
7,828,071
256,871
4,943,023
8,600,062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158387</xdr:rowOff>
    </xdr:to>
    <xdr:cxnSp macro="">
      <xdr:nvCxnSpPr>
        <xdr:cNvPr id="73" name="直線コネクタ 72"/>
        <xdr:cNvCxnSpPr/>
      </xdr:nvCxnSpPr>
      <xdr:spPr>
        <a:xfrm flipV="1">
          <a:off x="4634865" y="947057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162214</xdr:rowOff>
    </xdr:from>
    <xdr:ext cx="340478" cy="259045"/>
    <xdr:sp macro="" textlink="">
      <xdr:nvSpPr>
        <xdr:cNvPr id="74" name="【体育館・プール】&#10;有形固定資産減価償却率最小値テキスト"/>
        <xdr:cNvSpPr txBox="1"/>
      </xdr:nvSpPr>
      <xdr:spPr>
        <a:xfrm>
          <a:off x="4673600" y="10963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158387</xdr:rowOff>
    </xdr:from>
    <xdr:to>
      <xdr:col>24</xdr:col>
      <xdr:colOff>152400</xdr:colOff>
      <xdr:row>63</xdr:row>
      <xdr:rowOff>158387</xdr:rowOff>
    </xdr:to>
    <xdr:cxnSp macro="">
      <xdr:nvCxnSpPr>
        <xdr:cNvPr id="75" name="直線コネクタ 74"/>
        <xdr:cNvCxnSpPr/>
      </xdr:nvCxnSpPr>
      <xdr:spPr>
        <a:xfrm>
          <a:off x="4546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14168</xdr:rowOff>
    </xdr:from>
    <xdr:ext cx="405111" cy="259045"/>
    <xdr:sp macro="" textlink="">
      <xdr:nvSpPr>
        <xdr:cNvPr id="78" name="【体育館・プール】&#10;有形固定資産減価償却率平均値テキスト"/>
        <xdr:cNvSpPr txBox="1"/>
      </xdr:nvSpPr>
      <xdr:spPr>
        <a:xfrm>
          <a:off x="4673600" y="9958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35741</xdr:rowOff>
    </xdr:from>
    <xdr:to>
      <xdr:col>24</xdr:col>
      <xdr:colOff>114300</xdr:colOff>
      <xdr:row>58</xdr:row>
      <xdr:rowOff>137341</xdr:rowOff>
    </xdr:to>
    <xdr:sp macro="" textlink="">
      <xdr:nvSpPr>
        <xdr:cNvPr id="79" name="フローチャート: 判断 78"/>
        <xdr:cNvSpPr/>
      </xdr:nvSpPr>
      <xdr:spPr>
        <a:xfrm>
          <a:off x="4584700" y="997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76563</xdr:rowOff>
    </xdr:from>
    <xdr:to>
      <xdr:col>20</xdr:col>
      <xdr:colOff>38100</xdr:colOff>
      <xdr:row>59</xdr:row>
      <xdr:rowOff>6713</xdr:rowOff>
    </xdr:to>
    <xdr:sp macro="" textlink="">
      <xdr:nvSpPr>
        <xdr:cNvPr id="80" name="フローチャート: 判断 79"/>
        <xdr:cNvSpPr/>
      </xdr:nvSpPr>
      <xdr:spPr>
        <a:xfrm>
          <a:off x="3746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23240</xdr:rowOff>
    </xdr:from>
    <xdr:ext cx="405111" cy="259045"/>
    <xdr:sp macro="" textlink="">
      <xdr:nvSpPr>
        <xdr:cNvPr id="81" name="n_1aveValue【体育館・プール】&#10;有形固定資産減価償却率"/>
        <xdr:cNvSpPr txBox="1"/>
      </xdr:nvSpPr>
      <xdr:spPr>
        <a:xfrm>
          <a:off x="35820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82" name="フローチャート: 判断 81"/>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38661</xdr:rowOff>
    </xdr:from>
    <xdr:ext cx="405111" cy="259045"/>
    <xdr:sp macro="" textlink="">
      <xdr:nvSpPr>
        <xdr:cNvPr id="83" name="n_2aveValue【体育館・プール】&#10;有形固定資産減価償却率"/>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150041</xdr:rowOff>
    </xdr:from>
    <xdr:to>
      <xdr:col>10</xdr:col>
      <xdr:colOff>165100</xdr:colOff>
      <xdr:row>59</xdr:row>
      <xdr:rowOff>80191</xdr:rowOff>
    </xdr:to>
    <xdr:sp macro="" textlink="">
      <xdr:nvSpPr>
        <xdr:cNvPr id="84" name="フローチャート: 判断 83"/>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71318</xdr:rowOff>
    </xdr:from>
    <xdr:ext cx="405111" cy="259045"/>
    <xdr:sp macro="" textlink="">
      <xdr:nvSpPr>
        <xdr:cNvPr id="85" name="n_3aveValue【体育館・プール】&#10;有形固定資産減価償却率"/>
        <xdr:cNvSpPr txBox="1"/>
      </xdr:nvSpPr>
      <xdr:spPr>
        <a:xfrm>
          <a:off x="18167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102688</xdr:rowOff>
    </xdr:from>
    <xdr:to>
      <xdr:col>15</xdr:col>
      <xdr:colOff>101600</xdr:colOff>
      <xdr:row>59</xdr:row>
      <xdr:rowOff>32838</xdr:rowOff>
    </xdr:to>
    <xdr:sp macro="" textlink="">
      <xdr:nvSpPr>
        <xdr:cNvPr id="91" name="楕円 90"/>
        <xdr:cNvSpPr/>
      </xdr:nvSpPr>
      <xdr:spPr>
        <a:xfrm>
          <a:off x="28575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125549</xdr:rowOff>
    </xdr:from>
    <xdr:to>
      <xdr:col>10</xdr:col>
      <xdr:colOff>165100</xdr:colOff>
      <xdr:row>59</xdr:row>
      <xdr:rowOff>55699</xdr:rowOff>
    </xdr:to>
    <xdr:sp macro="" textlink="">
      <xdr:nvSpPr>
        <xdr:cNvPr id="92" name="楕円 91"/>
        <xdr:cNvSpPr/>
      </xdr:nvSpPr>
      <xdr:spPr>
        <a:xfrm>
          <a:off x="19685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153488</xdr:rowOff>
    </xdr:from>
    <xdr:to>
      <xdr:col>15</xdr:col>
      <xdr:colOff>50800</xdr:colOff>
      <xdr:row>59</xdr:row>
      <xdr:rowOff>4899</xdr:rowOff>
    </xdr:to>
    <xdr:cxnSp macro="">
      <xdr:nvCxnSpPr>
        <xdr:cNvPr id="93" name="直線コネクタ 92"/>
        <xdr:cNvCxnSpPr/>
      </xdr:nvCxnSpPr>
      <xdr:spPr>
        <a:xfrm flipV="1">
          <a:off x="2019300" y="1009758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38744</xdr:colOff>
      <xdr:row>57</xdr:row>
      <xdr:rowOff>49365</xdr:rowOff>
    </xdr:from>
    <xdr:ext cx="405111" cy="259045"/>
    <xdr:sp macro="" textlink="">
      <xdr:nvSpPr>
        <xdr:cNvPr id="94" name="n_2mainValue【体育館・プール】&#10;有形固定資産減価償却率"/>
        <xdr:cNvSpPr txBox="1"/>
      </xdr:nvSpPr>
      <xdr:spPr>
        <a:xfrm>
          <a:off x="2705744" y="982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72226</xdr:rowOff>
    </xdr:from>
    <xdr:ext cx="405111" cy="259045"/>
    <xdr:sp macro="" textlink="">
      <xdr:nvSpPr>
        <xdr:cNvPr id="95" name="n_3mainValue【体育館・プール】&#10;有形固定資産減価償却率"/>
        <xdr:cNvSpPr txBox="1"/>
      </xdr:nvSpPr>
      <xdr:spPr>
        <a:xfrm>
          <a:off x="1816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6" name="直線コネクタ 10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7" name="テキスト ボックス 106"/>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8" name="直線コネクタ 10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9" name="テキスト ボックス 108"/>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0" name="直線コネクタ 10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1" name="テキスト ボックス 110"/>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2" name="直線コネクタ 11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3" name="テキスト ボックス 112"/>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4" name="直線コネクタ 11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5" name="テキスト ボックス 114"/>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6" name="直線コネクタ 11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7" name="テキスト ボックス 116"/>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8" name="直線コネクタ 1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9" name="テキスト ボックス 11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103959</xdr:rowOff>
    </xdr:from>
    <xdr:to>
      <xdr:col>54</xdr:col>
      <xdr:colOff>189865</xdr:colOff>
      <xdr:row>64</xdr:row>
      <xdr:rowOff>108857</xdr:rowOff>
    </xdr:to>
    <xdr:cxnSp macro="">
      <xdr:nvCxnSpPr>
        <xdr:cNvPr id="121" name="直線コネクタ 120"/>
        <xdr:cNvCxnSpPr/>
      </xdr:nvCxnSpPr>
      <xdr:spPr>
        <a:xfrm flipV="1">
          <a:off x="10476865" y="953370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122" name="【体育館・プール】&#10;一人当たり面積最小値テキスト"/>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23" name="直線コネクタ 122"/>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50636</xdr:rowOff>
    </xdr:from>
    <xdr:ext cx="469744" cy="259045"/>
    <xdr:sp macro="" textlink="">
      <xdr:nvSpPr>
        <xdr:cNvPr id="124" name="【体育館・プール】&#10;一人当たり面積最大値テキスト"/>
        <xdr:cNvSpPr txBox="1"/>
      </xdr:nvSpPr>
      <xdr:spPr>
        <a:xfrm>
          <a:off x="10515600" y="930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103959</xdr:rowOff>
    </xdr:from>
    <xdr:to>
      <xdr:col>55</xdr:col>
      <xdr:colOff>88900</xdr:colOff>
      <xdr:row>55</xdr:row>
      <xdr:rowOff>103959</xdr:rowOff>
    </xdr:to>
    <xdr:cxnSp macro="">
      <xdr:nvCxnSpPr>
        <xdr:cNvPr id="125" name="直線コネクタ 124"/>
        <xdr:cNvCxnSpPr/>
      </xdr:nvCxnSpPr>
      <xdr:spPr>
        <a:xfrm>
          <a:off x="10388600" y="953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126" name="【体育館・プール】&#10;一人当たり面積平均値テキスト"/>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127" name="フローチャート: 判断 126"/>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128" name="フローチャート: 判断 127"/>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110870</xdr:rowOff>
    </xdr:from>
    <xdr:ext cx="469744" cy="259045"/>
    <xdr:sp macro="" textlink="">
      <xdr:nvSpPr>
        <xdr:cNvPr id="129" name="n_1aveValue【体育館・プール】&#10;一人当たり面積"/>
        <xdr:cNvSpPr txBox="1"/>
      </xdr:nvSpPr>
      <xdr:spPr>
        <a:xfrm>
          <a:off x="93917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28666</xdr:rowOff>
    </xdr:from>
    <xdr:to>
      <xdr:col>46</xdr:col>
      <xdr:colOff>38100</xdr:colOff>
      <xdr:row>62</xdr:row>
      <xdr:rowOff>130266</xdr:rowOff>
    </xdr:to>
    <xdr:sp macro="" textlink="">
      <xdr:nvSpPr>
        <xdr:cNvPr id="130" name="フローチャート: 判断 129"/>
        <xdr:cNvSpPr/>
      </xdr:nvSpPr>
      <xdr:spPr>
        <a:xfrm>
          <a:off x="8699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121393</xdr:rowOff>
    </xdr:from>
    <xdr:ext cx="469744" cy="259045"/>
    <xdr:sp macro="" textlink="">
      <xdr:nvSpPr>
        <xdr:cNvPr id="131" name="n_2aveValue【体育館・プール】&#10;一人当たり面積"/>
        <xdr:cNvSpPr txBox="1"/>
      </xdr:nvSpPr>
      <xdr:spPr>
        <a:xfrm>
          <a:off x="8515427" y="1075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71120</xdr:rowOff>
    </xdr:from>
    <xdr:to>
      <xdr:col>41</xdr:col>
      <xdr:colOff>101600</xdr:colOff>
      <xdr:row>63</xdr:row>
      <xdr:rowOff>1270</xdr:rowOff>
    </xdr:to>
    <xdr:sp macro="" textlink="">
      <xdr:nvSpPr>
        <xdr:cNvPr id="132" name="フローチャート: 判断 131"/>
        <xdr:cNvSpPr/>
      </xdr:nvSpPr>
      <xdr:spPr>
        <a:xfrm>
          <a:off x="7810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163847</xdr:rowOff>
    </xdr:from>
    <xdr:ext cx="469744" cy="259045"/>
    <xdr:sp macro="" textlink="">
      <xdr:nvSpPr>
        <xdr:cNvPr id="133" name="n_3aveValue【体育館・プール】&#10;一人当たり面積"/>
        <xdr:cNvSpPr txBox="1"/>
      </xdr:nvSpPr>
      <xdr:spPr>
        <a:xfrm>
          <a:off x="7626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4" name="テキスト ボックス 1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5" name="テキスト ボックス 1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6" name="テキスト ボックス 1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7" name="テキスト ボックス 1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8" name="テキスト ボックス 1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133713</xdr:rowOff>
    </xdr:from>
    <xdr:to>
      <xdr:col>46</xdr:col>
      <xdr:colOff>38100</xdr:colOff>
      <xdr:row>62</xdr:row>
      <xdr:rowOff>63863</xdr:rowOff>
    </xdr:to>
    <xdr:sp macro="" textlink="">
      <xdr:nvSpPr>
        <xdr:cNvPr id="139" name="楕円 138"/>
        <xdr:cNvSpPr/>
      </xdr:nvSpPr>
      <xdr:spPr>
        <a:xfrm>
          <a:off x="8699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121738</xdr:rowOff>
    </xdr:from>
    <xdr:to>
      <xdr:col>41</xdr:col>
      <xdr:colOff>101600</xdr:colOff>
      <xdr:row>62</xdr:row>
      <xdr:rowOff>51888</xdr:rowOff>
    </xdr:to>
    <xdr:sp macro="" textlink="">
      <xdr:nvSpPr>
        <xdr:cNvPr id="140" name="楕円 139"/>
        <xdr:cNvSpPr/>
      </xdr:nvSpPr>
      <xdr:spPr>
        <a:xfrm>
          <a:off x="7810500" y="105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1088</xdr:rowOff>
    </xdr:from>
    <xdr:to>
      <xdr:col>45</xdr:col>
      <xdr:colOff>177800</xdr:colOff>
      <xdr:row>62</xdr:row>
      <xdr:rowOff>13063</xdr:rowOff>
    </xdr:to>
    <xdr:cxnSp macro="">
      <xdr:nvCxnSpPr>
        <xdr:cNvPr id="141" name="直線コネクタ 140"/>
        <xdr:cNvCxnSpPr/>
      </xdr:nvCxnSpPr>
      <xdr:spPr>
        <a:xfrm>
          <a:off x="7861300" y="10630988"/>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133427</xdr:colOff>
      <xdr:row>60</xdr:row>
      <xdr:rowOff>80390</xdr:rowOff>
    </xdr:from>
    <xdr:ext cx="469744" cy="259045"/>
    <xdr:sp macro="" textlink="">
      <xdr:nvSpPr>
        <xdr:cNvPr id="142" name="n_2mainValue【体育館・プール】&#10;一人当たり面積"/>
        <xdr:cNvSpPr txBox="1"/>
      </xdr:nvSpPr>
      <xdr:spPr>
        <a:xfrm>
          <a:off x="8515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68415</xdr:rowOff>
    </xdr:from>
    <xdr:ext cx="469744" cy="259045"/>
    <xdr:sp macro="" textlink="">
      <xdr:nvSpPr>
        <xdr:cNvPr id="143" name="n_3mainValue【体育館・プール】&#10;一人当たり面積"/>
        <xdr:cNvSpPr txBox="1"/>
      </xdr:nvSpPr>
      <xdr:spPr>
        <a:xfrm>
          <a:off x="7626427" y="1035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4" name="正方形/長方形 1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5" name="正方形/長方形 1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6" name="正方形/長方形 1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7" name="正方形/長方形 1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8" name="正方形/長方形 1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9" name="正方形/長方形 1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0" name="正方形/長方形 1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1" name="正方形/長方形 15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2" name="正方形/長方形 1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3" name="正方形/長方形 1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4" name="正方形/長方形 1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5" name="正方形/長方形 1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6" name="正方形/長方形 1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7" name="正方形/長方形 1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8" name="正方形/長方形 1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9" name="正方形/長方形 15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0" name="正方形/長方形 1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1" name="正方形/長方形 1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2" name="正方形/長方形 1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3" name="正方形/長方形 1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4" name="正方形/長方形 1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5" name="正方形/長方形 1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6" name="正方形/長方形 1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7" name="正方形/長方形 16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8" name="正方形/長方形 1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9" name="正方形/長方形 1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70" name="正方形/長方形 1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1" name="正方形/長方形 1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2" name="正方形/長方形 1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3" name="正方形/長方形 1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4" name="正方形/長方形 1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5" name="正方形/長方形 17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6" name="正方形/長方形 1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7" name="正方形/長方形 1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8" name="正方形/長方形 1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9" name="正方形/長方形 1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80" name="正方形/長方形 1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1" name="正方形/長方形 1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2" name="正方形/長方形 1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3" name="正方形/長方形 1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84" name="テキスト ボックス 1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85" name="直線コネクタ 1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186" name="テキスト ボックス 18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87" name="直線コネクタ 18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188" name="テキスト ボックス 18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89" name="直線コネクタ 18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90" name="テキスト ボックス 18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91" name="直線コネクタ 19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92" name="テキスト ボックス 19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93" name="直線コネクタ 19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94" name="テキスト ボックス 19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95" name="直線コネクタ 19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196" name="テキスト ボックス 19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97" name="直線コネクタ 1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98" name="テキスト ボックス 19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9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91440</xdr:rowOff>
    </xdr:to>
    <xdr:cxnSp macro="">
      <xdr:nvCxnSpPr>
        <xdr:cNvPr id="200" name="直線コネクタ 199"/>
        <xdr:cNvCxnSpPr/>
      </xdr:nvCxnSpPr>
      <xdr:spPr>
        <a:xfrm flipV="1">
          <a:off x="16318864" y="57150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95267</xdr:rowOff>
    </xdr:from>
    <xdr:ext cx="405111" cy="259045"/>
    <xdr:sp macro="" textlink="">
      <xdr:nvSpPr>
        <xdr:cNvPr id="201" name="【一般廃棄物処理施設】&#10;有形固定資産減価償却率最小値テキスト"/>
        <xdr:cNvSpPr txBox="1"/>
      </xdr:nvSpPr>
      <xdr:spPr>
        <a:xfrm>
          <a:off x="16357600"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91440</xdr:rowOff>
    </xdr:from>
    <xdr:to>
      <xdr:col>86</xdr:col>
      <xdr:colOff>25400</xdr:colOff>
      <xdr:row>42</xdr:row>
      <xdr:rowOff>91440</xdr:rowOff>
    </xdr:to>
    <xdr:cxnSp macro="">
      <xdr:nvCxnSpPr>
        <xdr:cNvPr id="202" name="直線コネクタ 201"/>
        <xdr:cNvCxnSpPr/>
      </xdr:nvCxnSpPr>
      <xdr:spPr>
        <a:xfrm>
          <a:off x="16230600" y="729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03"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04" name="直線コネクタ 20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xdr:rowOff>
    </xdr:from>
    <xdr:ext cx="405111" cy="259045"/>
    <xdr:sp macro="" textlink="">
      <xdr:nvSpPr>
        <xdr:cNvPr id="205" name="【一般廃棄物処理施設】&#10;有形固定資産減価償却率平均値テキスト"/>
        <xdr:cNvSpPr txBox="1"/>
      </xdr:nvSpPr>
      <xdr:spPr>
        <a:xfrm>
          <a:off x="16357600" y="634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206" name="フローチャート: 判断 205"/>
        <xdr:cNvSpPr/>
      </xdr:nvSpPr>
      <xdr:spPr>
        <a:xfrm>
          <a:off x="16268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207" name="フローチャート: 判断 206"/>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78757</xdr:rowOff>
    </xdr:from>
    <xdr:ext cx="405111" cy="259045"/>
    <xdr:sp macro="" textlink="">
      <xdr:nvSpPr>
        <xdr:cNvPr id="208" name="n_1aveValue【一般廃棄物処理施設】&#10;有形固定資産減価償却率"/>
        <xdr:cNvSpPr txBox="1"/>
      </xdr:nvSpPr>
      <xdr:spPr>
        <a:xfrm>
          <a:off x="15266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154940</xdr:rowOff>
    </xdr:from>
    <xdr:to>
      <xdr:col>76</xdr:col>
      <xdr:colOff>165100</xdr:colOff>
      <xdr:row>38</xdr:row>
      <xdr:rowOff>85090</xdr:rowOff>
    </xdr:to>
    <xdr:sp macro="" textlink="">
      <xdr:nvSpPr>
        <xdr:cNvPr id="209" name="フローチャート: 判断 208"/>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76217</xdr:rowOff>
    </xdr:from>
    <xdr:ext cx="405111" cy="259045"/>
    <xdr:sp macro="" textlink="">
      <xdr:nvSpPr>
        <xdr:cNvPr id="210" name="n_2aveValue【一般廃棄物処理施設】&#10;有形固定資産減価償却率"/>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90170</xdr:rowOff>
    </xdr:from>
    <xdr:to>
      <xdr:col>72</xdr:col>
      <xdr:colOff>38100</xdr:colOff>
      <xdr:row>38</xdr:row>
      <xdr:rowOff>20320</xdr:rowOff>
    </xdr:to>
    <xdr:sp macro="" textlink="">
      <xdr:nvSpPr>
        <xdr:cNvPr id="211" name="フローチャート: 判断 210"/>
        <xdr:cNvSpPr/>
      </xdr:nvSpPr>
      <xdr:spPr>
        <a:xfrm>
          <a:off x="13652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36847</xdr:rowOff>
    </xdr:from>
    <xdr:ext cx="405111" cy="259045"/>
    <xdr:sp macro="" textlink="">
      <xdr:nvSpPr>
        <xdr:cNvPr id="212" name="n_3aveValue【一般廃棄物処理施設】&#10;有形固定資産減価償却率"/>
        <xdr:cNvSpPr txBox="1"/>
      </xdr:nvSpPr>
      <xdr:spPr>
        <a:xfrm>
          <a:off x="13500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13" name="テキスト ボックス 2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14" name="テキスト ボックス 2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15" name="テキスト ボックス 2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16" name="テキスト ボックス 2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17" name="テキスト ボックス 2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61595</xdr:rowOff>
    </xdr:from>
    <xdr:to>
      <xdr:col>76</xdr:col>
      <xdr:colOff>165100</xdr:colOff>
      <xdr:row>35</xdr:row>
      <xdr:rowOff>163195</xdr:rowOff>
    </xdr:to>
    <xdr:sp macro="" textlink="">
      <xdr:nvSpPr>
        <xdr:cNvPr id="218" name="楕円 217"/>
        <xdr:cNvSpPr/>
      </xdr:nvSpPr>
      <xdr:spPr>
        <a:xfrm>
          <a:off x="14541500" y="60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8272</xdr:rowOff>
    </xdr:from>
    <xdr:ext cx="405111" cy="259045"/>
    <xdr:sp macro="" textlink="">
      <xdr:nvSpPr>
        <xdr:cNvPr id="219" name="n_2mainValue【一般廃棄物処理施設】&#10;有形固定資産減価償却率"/>
        <xdr:cNvSpPr txBox="1"/>
      </xdr:nvSpPr>
      <xdr:spPr>
        <a:xfrm>
          <a:off x="14389744" y="583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20" name="正方形/長方形 2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21" name="正方形/長方形 2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22" name="正方形/長方形 2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23" name="正方形/長方形 2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24" name="正方形/長方形 2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25" name="正方形/長方形 2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26" name="正方形/長方形 2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27" name="正方形/長方形 2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28" name="テキスト ボックス 2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29" name="直線コネクタ 2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30" name="直線コネクタ 22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31" name="テキスト ボックス 23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32" name="直線コネクタ 23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33" name="テキスト ボックス 23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34" name="直線コネクタ 23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35" name="テキスト ボックス 23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36" name="直線コネクタ 23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37" name="テキスト ボックス 23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38" name="直線コネクタ 23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239" name="テキスト ボックス 23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40" name="直線コネクタ 23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41" name="テキスト ボックス 24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4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94168</xdr:rowOff>
    </xdr:from>
    <xdr:to>
      <xdr:col>116</xdr:col>
      <xdr:colOff>62864</xdr:colOff>
      <xdr:row>42</xdr:row>
      <xdr:rowOff>31947</xdr:rowOff>
    </xdr:to>
    <xdr:cxnSp macro="">
      <xdr:nvCxnSpPr>
        <xdr:cNvPr id="243" name="直線コネクタ 242"/>
        <xdr:cNvCxnSpPr/>
      </xdr:nvCxnSpPr>
      <xdr:spPr>
        <a:xfrm flipV="1">
          <a:off x="22160864" y="5752018"/>
          <a:ext cx="0" cy="1480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35774</xdr:rowOff>
    </xdr:from>
    <xdr:ext cx="469744" cy="259045"/>
    <xdr:sp macro="" textlink="">
      <xdr:nvSpPr>
        <xdr:cNvPr id="244" name="【一般廃棄物処理施設】&#10;一人当たり有形固定資産（償却資産）額最小値テキスト"/>
        <xdr:cNvSpPr txBox="1"/>
      </xdr:nvSpPr>
      <xdr:spPr>
        <a:xfrm>
          <a:off x="22199600" y="723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31947</xdr:rowOff>
    </xdr:from>
    <xdr:to>
      <xdr:col>116</xdr:col>
      <xdr:colOff>152400</xdr:colOff>
      <xdr:row>42</xdr:row>
      <xdr:rowOff>31947</xdr:rowOff>
    </xdr:to>
    <xdr:cxnSp macro="">
      <xdr:nvCxnSpPr>
        <xdr:cNvPr id="245" name="直線コネクタ 244"/>
        <xdr:cNvCxnSpPr/>
      </xdr:nvCxnSpPr>
      <xdr:spPr>
        <a:xfrm>
          <a:off x="22072600" y="723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40845</xdr:rowOff>
    </xdr:from>
    <xdr:ext cx="599010" cy="259045"/>
    <xdr:sp macro="" textlink="">
      <xdr:nvSpPr>
        <xdr:cNvPr id="246" name="【一般廃棄物処理施設】&#10;一人当たり有形固定資産（償却資産）額最大値テキスト"/>
        <xdr:cNvSpPr txBox="1"/>
      </xdr:nvSpPr>
      <xdr:spPr>
        <a:xfrm>
          <a:off x="22199600" y="552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94168</xdr:rowOff>
    </xdr:from>
    <xdr:to>
      <xdr:col>116</xdr:col>
      <xdr:colOff>152400</xdr:colOff>
      <xdr:row>33</xdr:row>
      <xdr:rowOff>94168</xdr:rowOff>
    </xdr:to>
    <xdr:cxnSp macro="">
      <xdr:nvCxnSpPr>
        <xdr:cNvPr id="247" name="直線コネクタ 246"/>
        <xdr:cNvCxnSpPr/>
      </xdr:nvCxnSpPr>
      <xdr:spPr>
        <a:xfrm>
          <a:off x="22072600" y="575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62939</xdr:rowOff>
    </xdr:from>
    <xdr:ext cx="599010" cy="259045"/>
    <xdr:sp macro="" textlink="">
      <xdr:nvSpPr>
        <xdr:cNvPr id="248" name="【一般廃棄物処理施設】&#10;一人当たり有形固定資産（償却資産）額平均値テキスト"/>
        <xdr:cNvSpPr txBox="1"/>
      </xdr:nvSpPr>
      <xdr:spPr>
        <a:xfrm>
          <a:off x="22199600" y="6749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84512</xdr:rowOff>
    </xdr:from>
    <xdr:to>
      <xdr:col>116</xdr:col>
      <xdr:colOff>114300</xdr:colOff>
      <xdr:row>40</xdr:row>
      <xdr:rowOff>14662</xdr:rowOff>
    </xdr:to>
    <xdr:sp macro="" textlink="">
      <xdr:nvSpPr>
        <xdr:cNvPr id="249" name="フローチャート: 判断 248"/>
        <xdr:cNvSpPr/>
      </xdr:nvSpPr>
      <xdr:spPr>
        <a:xfrm>
          <a:off x="22110700" y="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19704</xdr:rowOff>
    </xdr:from>
    <xdr:to>
      <xdr:col>112</xdr:col>
      <xdr:colOff>38100</xdr:colOff>
      <xdr:row>39</xdr:row>
      <xdr:rowOff>121304</xdr:rowOff>
    </xdr:to>
    <xdr:sp macro="" textlink="">
      <xdr:nvSpPr>
        <xdr:cNvPr id="250" name="フローチャート: 判断 249"/>
        <xdr:cNvSpPr/>
      </xdr:nvSpPr>
      <xdr:spPr>
        <a:xfrm>
          <a:off x="21272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137831</xdr:rowOff>
    </xdr:from>
    <xdr:ext cx="599010" cy="259045"/>
    <xdr:sp macro="" textlink="">
      <xdr:nvSpPr>
        <xdr:cNvPr id="251" name="n_1aveValue【一般廃棄物処理施設】&#10;一人当たり有形固定資産（償却資産）額"/>
        <xdr:cNvSpPr txBox="1"/>
      </xdr:nvSpPr>
      <xdr:spPr>
        <a:xfrm>
          <a:off x="210110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171110</xdr:rowOff>
    </xdr:from>
    <xdr:to>
      <xdr:col>107</xdr:col>
      <xdr:colOff>101600</xdr:colOff>
      <xdr:row>39</xdr:row>
      <xdr:rowOff>101260</xdr:rowOff>
    </xdr:to>
    <xdr:sp macro="" textlink="">
      <xdr:nvSpPr>
        <xdr:cNvPr id="252" name="フローチャート: 判断 251"/>
        <xdr:cNvSpPr/>
      </xdr:nvSpPr>
      <xdr:spPr>
        <a:xfrm>
          <a:off x="20383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117787</xdr:rowOff>
    </xdr:from>
    <xdr:ext cx="599010" cy="259045"/>
    <xdr:sp macro="" textlink="">
      <xdr:nvSpPr>
        <xdr:cNvPr id="253" name="n_2aveValue【一般廃棄物処理施設】&#10;一人当たり有形固定資産（償却資産）額"/>
        <xdr:cNvSpPr txBox="1"/>
      </xdr:nvSpPr>
      <xdr:spPr>
        <a:xfrm>
          <a:off x="20134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82120</xdr:rowOff>
    </xdr:from>
    <xdr:to>
      <xdr:col>102</xdr:col>
      <xdr:colOff>165100</xdr:colOff>
      <xdr:row>40</xdr:row>
      <xdr:rowOff>12270</xdr:rowOff>
    </xdr:to>
    <xdr:sp macro="" textlink="">
      <xdr:nvSpPr>
        <xdr:cNvPr id="254" name="フローチャート: 判断 253"/>
        <xdr:cNvSpPr/>
      </xdr:nvSpPr>
      <xdr:spPr>
        <a:xfrm>
          <a:off x="19494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28797</xdr:rowOff>
    </xdr:from>
    <xdr:ext cx="599010" cy="259045"/>
    <xdr:sp macro="" textlink="">
      <xdr:nvSpPr>
        <xdr:cNvPr id="255" name="n_3aveValue【一般廃棄物処理施設】&#10;一人当たり有形固定資産（償却資産）額"/>
        <xdr:cNvSpPr txBox="1"/>
      </xdr:nvSpPr>
      <xdr:spPr>
        <a:xfrm>
          <a:off x="19245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56" name="テキスト ボックス 25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57" name="テキスト ボックス 25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58" name="テキスト ボックス 25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59" name="テキスト ボックス 25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60" name="テキスト ボックス 25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146893</xdr:rowOff>
    </xdr:from>
    <xdr:to>
      <xdr:col>107</xdr:col>
      <xdr:colOff>101600</xdr:colOff>
      <xdr:row>41</xdr:row>
      <xdr:rowOff>77043</xdr:rowOff>
    </xdr:to>
    <xdr:sp macro="" textlink="">
      <xdr:nvSpPr>
        <xdr:cNvPr id="261" name="楕円 260"/>
        <xdr:cNvSpPr/>
      </xdr:nvSpPr>
      <xdr:spPr>
        <a:xfrm>
          <a:off x="20383500" y="700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41</xdr:row>
      <xdr:rowOff>68170</xdr:rowOff>
    </xdr:from>
    <xdr:ext cx="534377" cy="259045"/>
    <xdr:sp macro="" textlink="">
      <xdr:nvSpPr>
        <xdr:cNvPr id="262" name="n_2mainValue【一般廃棄物処理施設】&#10;一人当たり有形固定資産（償却資産）額"/>
        <xdr:cNvSpPr txBox="1"/>
      </xdr:nvSpPr>
      <xdr:spPr>
        <a:xfrm>
          <a:off x="20167111" y="709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63" name="正方形/長方形 2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64" name="正方形/長方形 2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65" name="正方形/長方形 2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66" name="正方形/長方形 2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67" name="正方形/長方形 2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68" name="正方形/長方形 2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69" name="正方形/長方形 2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0" name="正方形/長方形 26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71" name="正方形/長方形 2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2" name="正方形/長方形 2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3" name="正方形/長方形 2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4" name="正方形/長方形 2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5" name="正方形/長方形 2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6" name="正方形/長方形 2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77" name="正方形/長方形 2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78" name="正方形/長方形 27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79" name="正方形/長方形 2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80" name="正方形/長方形 2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81" name="正方形/長方形 2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82" name="正方形/長方形 2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83" name="正方形/長方形 2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84" name="正方形/長方形 2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85" name="正方形/長方形 2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86" name="正方形/長方形 28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287" name="正方形/長方形 2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88" name="正方形/長方形 2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89" name="正方形/長方形 2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90" name="正方形/長方形 2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91" name="正方形/長方形 2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92" name="正方形/長方形 2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93" name="正方形/長方形 2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94" name="正方形/長方形 29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295" name="正方形/長方形 2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96" name="正方形/長方形 2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97" name="正方形/長方形 2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98" name="正方形/長方形 2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299" name="正方形/長方形 2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00" name="正方形/長方形 2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01" name="正方形/長方形 3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02" name="正方形/長方形 3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03" name="テキスト ボックス 3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04" name="直線コネクタ 3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05" name="直線コネクタ 3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06" name="テキスト ボックス 30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07" name="直線コネクタ 3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08" name="テキスト ボックス 3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09" name="直線コネクタ 3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10" name="テキスト ボックス 3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11" name="直線コネクタ 3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12" name="テキスト ボックス 3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13" name="直線コネクタ 3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14" name="テキスト ボックス 3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15" name="直線コネクタ 3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16" name="テキスト ボックス 31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17" name="直線コネクタ 3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18" name="テキスト ボックス 31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1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108</xdr:row>
      <xdr:rowOff>141514</xdr:rowOff>
    </xdr:to>
    <xdr:cxnSp macro="">
      <xdr:nvCxnSpPr>
        <xdr:cNvPr id="320" name="直線コネクタ 319"/>
        <xdr:cNvCxnSpPr/>
      </xdr:nvCxnSpPr>
      <xdr:spPr>
        <a:xfrm flipV="1">
          <a:off x="16318864" y="17093837"/>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321" name="【庁舎】&#10;有形固定資産減価償却率最小値テキスト"/>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322" name="直線コネクタ 321"/>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323"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324" name="直線コネクタ 323"/>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561</xdr:rowOff>
    </xdr:from>
    <xdr:ext cx="405111" cy="259045"/>
    <xdr:sp macro="" textlink="">
      <xdr:nvSpPr>
        <xdr:cNvPr id="325" name="【庁舎】&#10;有形固定資産減価償却率平均値テキスト"/>
        <xdr:cNvSpPr txBox="1"/>
      </xdr:nvSpPr>
      <xdr:spPr>
        <a:xfrm>
          <a:off x="16357600" y="1765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326" name="フローチャート: 判断 325"/>
        <xdr:cNvSpPr/>
      </xdr:nvSpPr>
      <xdr:spPr>
        <a:xfrm>
          <a:off x="162687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35198</xdr:rowOff>
    </xdr:from>
    <xdr:to>
      <xdr:col>81</xdr:col>
      <xdr:colOff>101600</xdr:colOff>
      <xdr:row>103</xdr:row>
      <xdr:rowOff>136798</xdr:rowOff>
    </xdr:to>
    <xdr:sp macro="" textlink="">
      <xdr:nvSpPr>
        <xdr:cNvPr id="327" name="フローチャート: 判断 326"/>
        <xdr:cNvSpPr/>
      </xdr:nvSpPr>
      <xdr:spPr>
        <a:xfrm>
          <a:off x="15430500" y="1769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153325</xdr:rowOff>
    </xdr:from>
    <xdr:ext cx="405111" cy="259045"/>
    <xdr:sp macro="" textlink="">
      <xdr:nvSpPr>
        <xdr:cNvPr id="328" name="n_1aveValue【庁舎】&#10;有形固定資産減価償却率"/>
        <xdr:cNvSpPr txBox="1"/>
      </xdr:nvSpPr>
      <xdr:spPr>
        <a:xfrm>
          <a:off x="15266044" y="1746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53158</xdr:rowOff>
    </xdr:from>
    <xdr:to>
      <xdr:col>76</xdr:col>
      <xdr:colOff>165100</xdr:colOff>
      <xdr:row>103</xdr:row>
      <xdr:rowOff>154758</xdr:rowOff>
    </xdr:to>
    <xdr:sp macro="" textlink="">
      <xdr:nvSpPr>
        <xdr:cNvPr id="329" name="フローチャート: 判断 328"/>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145885</xdr:rowOff>
    </xdr:from>
    <xdr:ext cx="405111" cy="259045"/>
    <xdr:sp macro="" textlink="">
      <xdr:nvSpPr>
        <xdr:cNvPr id="330" name="n_2aveValue【庁舎】&#10;有形固定資産減価償却率"/>
        <xdr:cNvSpPr txBox="1"/>
      </xdr:nvSpPr>
      <xdr:spPr>
        <a:xfrm>
          <a:off x="14389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56424</xdr:rowOff>
    </xdr:from>
    <xdr:to>
      <xdr:col>72</xdr:col>
      <xdr:colOff>38100</xdr:colOff>
      <xdr:row>103</xdr:row>
      <xdr:rowOff>158024</xdr:rowOff>
    </xdr:to>
    <xdr:sp macro="" textlink="">
      <xdr:nvSpPr>
        <xdr:cNvPr id="331" name="フローチャート: 判断 330"/>
        <xdr:cNvSpPr/>
      </xdr:nvSpPr>
      <xdr:spPr>
        <a:xfrm>
          <a:off x="13652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149151</xdr:rowOff>
    </xdr:from>
    <xdr:ext cx="405111" cy="259045"/>
    <xdr:sp macro="" textlink="">
      <xdr:nvSpPr>
        <xdr:cNvPr id="332" name="n_3aveValue【庁舎】&#10;有形固定資産減価償却率"/>
        <xdr:cNvSpPr txBox="1"/>
      </xdr:nvSpPr>
      <xdr:spPr>
        <a:xfrm>
          <a:off x="13500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33" name="テキスト ボックス 33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34" name="テキスト ボックス 33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35" name="テキスト ボックス 33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36" name="テキスト ボックス 33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37" name="テキスト ボックス 33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66221</xdr:rowOff>
    </xdr:from>
    <xdr:to>
      <xdr:col>76</xdr:col>
      <xdr:colOff>165100</xdr:colOff>
      <xdr:row>99</xdr:row>
      <xdr:rowOff>167821</xdr:rowOff>
    </xdr:to>
    <xdr:sp macro="" textlink="">
      <xdr:nvSpPr>
        <xdr:cNvPr id="338" name="楕円 337"/>
        <xdr:cNvSpPr/>
      </xdr:nvSpPr>
      <xdr:spPr>
        <a:xfrm>
          <a:off x="14541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99</xdr:row>
      <xdr:rowOff>74386</xdr:rowOff>
    </xdr:from>
    <xdr:to>
      <xdr:col>72</xdr:col>
      <xdr:colOff>38100</xdr:colOff>
      <xdr:row>100</xdr:row>
      <xdr:rowOff>4536</xdr:rowOff>
    </xdr:to>
    <xdr:sp macro="" textlink="">
      <xdr:nvSpPr>
        <xdr:cNvPr id="339" name="楕円 338"/>
        <xdr:cNvSpPr/>
      </xdr:nvSpPr>
      <xdr:spPr>
        <a:xfrm>
          <a:off x="13652500" y="1704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117021</xdr:rowOff>
    </xdr:from>
    <xdr:to>
      <xdr:col>76</xdr:col>
      <xdr:colOff>114300</xdr:colOff>
      <xdr:row>99</xdr:row>
      <xdr:rowOff>125186</xdr:rowOff>
    </xdr:to>
    <xdr:cxnSp macro="">
      <xdr:nvCxnSpPr>
        <xdr:cNvPr id="340" name="直線コネクタ 339"/>
        <xdr:cNvCxnSpPr/>
      </xdr:nvCxnSpPr>
      <xdr:spPr>
        <a:xfrm flipV="1">
          <a:off x="13703300" y="1709057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69927</xdr:colOff>
      <xdr:row>98</xdr:row>
      <xdr:rowOff>12898</xdr:rowOff>
    </xdr:from>
    <xdr:ext cx="469744" cy="259045"/>
    <xdr:sp macro="" textlink="">
      <xdr:nvSpPr>
        <xdr:cNvPr id="341" name="n_2mainValue【庁舎】&#10;有形固定資産減価償却率"/>
        <xdr:cNvSpPr txBox="1"/>
      </xdr:nvSpPr>
      <xdr:spPr>
        <a:xfrm>
          <a:off x="14357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21063</xdr:rowOff>
    </xdr:from>
    <xdr:ext cx="405111" cy="259045"/>
    <xdr:sp macro="" textlink="">
      <xdr:nvSpPr>
        <xdr:cNvPr id="342" name="n_3mainValue【庁舎】&#10;有形固定資産減価償却率"/>
        <xdr:cNvSpPr txBox="1"/>
      </xdr:nvSpPr>
      <xdr:spPr>
        <a:xfrm>
          <a:off x="13500744" y="1682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43" name="正方形/長方形 3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44" name="正方形/長方形 3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45" name="正方形/長方形 3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46" name="正方形/長方形 3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47" name="正方形/長方形 3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48" name="正方形/長方形 3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49" name="正方形/長方形 3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50" name="正方形/長方形 34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51" name="テキスト ボックス 35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52" name="直線コネクタ 35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353" name="直線コネクタ 35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354" name="テキスト ボックス 35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355" name="直線コネクタ 35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356" name="テキスト ボックス 35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357" name="直線コネクタ 35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358" name="テキスト ボックス 35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359" name="直線コネクタ 35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360" name="テキスト ボックス 35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361" name="直線コネクタ 36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362" name="テキスト ボックス 36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63" name="直線コネクタ 3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64" name="テキスト ボックス 3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6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64770</xdr:rowOff>
    </xdr:from>
    <xdr:to>
      <xdr:col>116</xdr:col>
      <xdr:colOff>62864</xdr:colOff>
      <xdr:row>108</xdr:row>
      <xdr:rowOff>114681</xdr:rowOff>
    </xdr:to>
    <xdr:cxnSp macro="">
      <xdr:nvCxnSpPr>
        <xdr:cNvPr id="366" name="直線コネクタ 365"/>
        <xdr:cNvCxnSpPr/>
      </xdr:nvCxnSpPr>
      <xdr:spPr>
        <a:xfrm flipV="1">
          <a:off x="22160864" y="17381220"/>
          <a:ext cx="0"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118508</xdr:rowOff>
    </xdr:from>
    <xdr:ext cx="469744" cy="259045"/>
    <xdr:sp macro="" textlink="">
      <xdr:nvSpPr>
        <xdr:cNvPr id="367" name="【庁舎】&#10;一人当たり面積最小値テキスト"/>
        <xdr:cNvSpPr txBox="1"/>
      </xdr:nvSpPr>
      <xdr:spPr>
        <a:xfrm>
          <a:off x="22199600"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114681</xdr:rowOff>
    </xdr:from>
    <xdr:to>
      <xdr:col>116</xdr:col>
      <xdr:colOff>152400</xdr:colOff>
      <xdr:row>108</xdr:row>
      <xdr:rowOff>114681</xdr:rowOff>
    </xdr:to>
    <xdr:cxnSp macro="">
      <xdr:nvCxnSpPr>
        <xdr:cNvPr id="368" name="直線コネクタ 367"/>
        <xdr:cNvCxnSpPr/>
      </xdr:nvCxnSpPr>
      <xdr:spPr>
        <a:xfrm>
          <a:off x="22072600" y="186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11447</xdr:rowOff>
    </xdr:from>
    <xdr:ext cx="469744" cy="259045"/>
    <xdr:sp macro="" textlink="">
      <xdr:nvSpPr>
        <xdr:cNvPr id="369" name="【庁舎】&#10;一人当たり面積最大値テキスト"/>
        <xdr:cNvSpPr txBox="1"/>
      </xdr:nvSpPr>
      <xdr:spPr>
        <a:xfrm>
          <a:off x="22199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64770</xdr:rowOff>
    </xdr:from>
    <xdr:to>
      <xdr:col>116</xdr:col>
      <xdr:colOff>152400</xdr:colOff>
      <xdr:row>101</xdr:row>
      <xdr:rowOff>64770</xdr:rowOff>
    </xdr:to>
    <xdr:cxnSp macro="">
      <xdr:nvCxnSpPr>
        <xdr:cNvPr id="370" name="直線コネクタ 369"/>
        <xdr:cNvCxnSpPr/>
      </xdr:nvCxnSpPr>
      <xdr:spPr>
        <a:xfrm>
          <a:off x="22072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104030</xdr:rowOff>
    </xdr:from>
    <xdr:ext cx="469744" cy="259045"/>
    <xdr:sp macro="" textlink="">
      <xdr:nvSpPr>
        <xdr:cNvPr id="371" name="【庁舎】&#10;一人当たり面積平均値テキスト"/>
        <xdr:cNvSpPr txBox="1"/>
      </xdr:nvSpPr>
      <xdr:spPr>
        <a:xfrm>
          <a:off x="22199600" y="18449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125603</xdr:rowOff>
    </xdr:from>
    <xdr:to>
      <xdr:col>116</xdr:col>
      <xdr:colOff>114300</xdr:colOff>
      <xdr:row>108</xdr:row>
      <xdr:rowOff>55753</xdr:rowOff>
    </xdr:to>
    <xdr:sp macro="" textlink="">
      <xdr:nvSpPr>
        <xdr:cNvPr id="372" name="フローチャート: 判断 371"/>
        <xdr:cNvSpPr/>
      </xdr:nvSpPr>
      <xdr:spPr>
        <a:xfrm>
          <a:off x="22110700" y="1847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145035</xdr:rowOff>
    </xdr:from>
    <xdr:to>
      <xdr:col>112</xdr:col>
      <xdr:colOff>38100</xdr:colOff>
      <xdr:row>108</xdr:row>
      <xdr:rowOff>75185</xdr:rowOff>
    </xdr:to>
    <xdr:sp macro="" textlink="">
      <xdr:nvSpPr>
        <xdr:cNvPr id="373" name="フローチャート: 判断 372"/>
        <xdr:cNvSpPr/>
      </xdr:nvSpPr>
      <xdr:spPr>
        <a:xfrm>
          <a:off x="21272500" y="184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91712</xdr:rowOff>
    </xdr:from>
    <xdr:ext cx="469744" cy="259045"/>
    <xdr:sp macro="" textlink="">
      <xdr:nvSpPr>
        <xdr:cNvPr id="374" name="n_1aveValue【庁舎】&#10;一人当たり面積"/>
        <xdr:cNvSpPr txBox="1"/>
      </xdr:nvSpPr>
      <xdr:spPr>
        <a:xfrm>
          <a:off x="21075727" y="1826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149606</xdr:rowOff>
    </xdr:from>
    <xdr:to>
      <xdr:col>107</xdr:col>
      <xdr:colOff>101600</xdr:colOff>
      <xdr:row>108</xdr:row>
      <xdr:rowOff>79756</xdr:rowOff>
    </xdr:to>
    <xdr:sp macro="" textlink="">
      <xdr:nvSpPr>
        <xdr:cNvPr id="375" name="フローチャート: 判断 374"/>
        <xdr:cNvSpPr/>
      </xdr:nvSpPr>
      <xdr:spPr>
        <a:xfrm>
          <a:off x="203835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96283</xdr:rowOff>
    </xdr:from>
    <xdr:ext cx="469744" cy="259045"/>
    <xdr:sp macro="" textlink="">
      <xdr:nvSpPr>
        <xdr:cNvPr id="376" name="n_2aveValue【庁舎】&#10;一人当たり面積"/>
        <xdr:cNvSpPr txBox="1"/>
      </xdr:nvSpPr>
      <xdr:spPr>
        <a:xfrm>
          <a:off x="20199427" y="1826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163703</xdr:rowOff>
    </xdr:from>
    <xdr:to>
      <xdr:col>102</xdr:col>
      <xdr:colOff>165100</xdr:colOff>
      <xdr:row>108</xdr:row>
      <xdr:rowOff>93853</xdr:rowOff>
    </xdr:to>
    <xdr:sp macro="" textlink="">
      <xdr:nvSpPr>
        <xdr:cNvPr id="377" name="フローチャート: 判断 376"/>
        <xdr:cNvSpPr/>
      </xdr:nvSpPr>
      <xdr:spPr>
        <a:xfrm>
          <a:off x="19494500" y="1850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110380</xdr:rowOff>
    </xdr:from>
    <xdr:ext cx="469744" cy="259045"/>
    <xdr:sp macro="" textlink="">
      <xdr:nvSpPr>
        <xdr:cNvPr id="378" name="n_3aveValue【庁舎】&#10;一人当たり面積"/>
        <xdr:cNvSpPr txBox="1"/>
      </xdr:nvSpPr>
      <xdr:spPr>
        <a:xfrm>
          <a:off x="19310427" y="1828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379" name="テキスト ボックス 37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80" name="テキスト ボックス 37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81" name="テキスト ボックス 38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82" name="テキスト ボックス 38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83" name="テキスト ボックス 38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38354</xdr:rowOff>
    </xdr:from>
    <xdr:to>
      <xdr:col>107</xdr:col>
      <xdr:colOff>101600</xdr:colOff>
      <xdr:row>108</xdr:row>
      <xdr:rowOff>139954</xdr:rowOff>
    </xdr:to>
    <xdr:sp macro="" textlink="">
      <xdr:nvSpPr>
        <xdr:cNvPr id="384" name="楕円 383"/>
        <xdr:cNvSpPr/>
      </xdr:nvSpPr>
      <xdr:spPr>
        <a:xfrm>
          <a:off x="20383500" y="1855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26163</xdr:rowOff>
    </xdr:from>
    <xdr:to>
      <xdr:col>102</xdr:col>
      <xdr:colOff>165100</xdr:colOff>
      <xdr:row>108</xdr:row>
      <xdr:rowOff>127763</xdr:rowOff>
    </xdr:to>
    <xdr:sp macro="" textlink="">
      <xdr:nvSpPr>
        <xdr:cNvPr id="385" name="楕円 384"/>
        <xdr:cNvSpPr/>
      </xdr:nvSpPr>
      <xdr:spPr>
        <a:xfrm>
          <a:off x="19494500" y="1854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76963</xdr:rowOff>
    </xdr:from>
    <xdr:to>
      <xdr:col>107</xdr:col>
      <xdr:colOff>50800</xdr:colOff>
      <xdr:row>108</xdr:row>
      <xdr:rowOff>89154</xdr:rowOff>
    </xdr:to>
    <xdr:cxnSp macro="">
      <xdr:nvCxnSpPr>
        <xdr:cNvPr id="386" name="直線コネクタ 385"/>
        <xdr:cNvCxnSpPr/>
      </xdr:nvCxnSpPr>
      <xdr:spPr>
        <a:xfrm>
          <a:off x="19545300" y="18593563"/>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6427</xdr:colOff>
      <xdr:row>108</xdr:row>
      <xdr:rowOff>131081</xdr:rowOff>
    </xdr:from>
    <xdr:ext cx="469744" cy="259045"/>
    <xdr:sp macro="" textlink="">
      <xdr:nvSpPr>
        <xdr:cNvPr id="387" name="n_2mainValue【庁舎】&#10;一人当たり面積"/>
        <xdr:cNvSpPr txBox="1"/>
      </xdr:nvSpPr>
      <xdr:spPr>
        <a:xfrm>
          <a:off x="20199427" y="1864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118890</xdr:rowOff>
    </xdr:from>
    <xdr:ext cx="469744" cy="259045"/>
    <xdr:sp macro="" textlink="">
      <xdr:nvSpPr>
        <xdr:cNvPr id="388" name="n_3mainValue【庁舎】&#10;一人当たり面積"/>
        <xdr:cNvSpPr txBox="1"/>
      </xdr:nvSpPr>
      <xdr:spPr>
        <a:xfrm>
          <a:off x="19310427" y="186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89" name="正方形/長方形 3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90" name="正方形/長方形 3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91" name="テキスト ボックス 3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各数値については算定中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Q1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81</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82</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83</v>
      </c>
      <c r="C3" s="440"/>
      <c r="D3" s="440"/>
      <c r="E3" s="441"/>
      <c r="F3" s="441"/>
      <c r="G3" s="441"/>
      <c r="H3" s="441"/>
      <c r="I3" s="441"/>
      <c r="J3" s="441"/>
      <c r="K3" s="441"/>
      <c r="L3" s="441" t="s">
        <v>84</v>
      </c>
      <c r="M3" s="441"/>
      <c r="N3" s="441"/>
      <c r="O3" s="441"/>
      <c r="P3" s="441"/>
      <c r="Q3" s="441"/>
      <c r="R3" s="448"/>
      <c r="S3" s="448"/>
      <c r="T3" s="448"/>
      <c r="U3" s="448"/>
      <c r="V3" s="449"/>
      <c r="W3" s="423" t="s">
        <v>85</v>
      </c>
      <c r="X3" s="424"/>
      <c r="Y3" s="424"/>
      <c r="Z3" s="424"/>
      <c r="AA3" s="424"/>
      <c r="AB3" s="440"/>
      <c r="AC3" s="448" t="s">
        <v>86</v>
      </c>
      <c r="AD3" s="424"/>
      <c r="AE3" s="424"/>
      <c r="AF3" s="424"/>
      <c r="AG3" s="424"/>
      <c r="AH3" s="424"/>
      <c r="AI3" s="424"/>
      <c r="AJ3" s="424"/>
      <c r="AK3" s="424"/>
      <c r="AL3" s="425"/>
      <c r="AM3" s="423" t="s">
        <v>87</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88</v>
      </c>
      <c r="BO3" s="424"/>
      <c r="BP3" s="424"/>
      <c r="BQ3" s="424"/>
      <c r="BR3" s="424"/>
      <c r="BS3" s="424"/>
      <c r="BT3" s="424"/>
      <c r="BU3" s="425"/>
      <c r="BV3" s="423" t="s">
        <v>89</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90</v>
      </c>
      <c r="CU3" s="424"/>
      <c r="CV3" s="424"/>
      <c r="CW3" s="424"/>
      <c r="CX3" s="424"/>
      <c r="CY3" s="424"/>
      <c r="CZ3" s="424"/>
      <c r="DA3" s="425"/>
      <c r="DB3" s="423" t="s">
        <v>91</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92</v>
      </c>
      <c r="AZ4" s="427"/>
      <c r="BA4" s="427"/>
      <c r="BB4" s="427"/>
      <c r="BC4" s="427"/>
      <c r="BD4" s="427"/>
      <c r="BE4" s="427"/>
      <c r="BF4" s="427"/>
      <c r="BG4" s="427"/>
      <c r="BH4" s="427"/>
      <c r="BI4" s="427"/>
      <c r="BJ4" s="427"/>
      <c r="BK4" s="427"/>
      <c r="BL4" s="427"/>
      <c r="BM4" s="428"/>
      <c r="BN4" s="429">
        <v>8098742</v>
      </c>
      <c r="BO4" s="430"/>
      <c r="BP4" s="430"/>
      <c r="BQ4" s="430"/>
      <c r="BR4" s="430"/>
      <c r="BS4" s="430"/>
      <c r="BT4" s="430"/>
      <c r="BU4" s="431"/>
      <c r="BV4" s="429">
        <v>9281092</v>
      </c>
      <c r="BW4" s="430"/>
      <c r="BX4" s="430"/>
      <c r="BY4" s="430"/>
      <c r="BZ4" s="430"/>
      <c r="CA4" s="430"/>
      <c r="CB4" s="430"/>
      <c r="CC4" s="431"/>
      <c r="CD4" s="432" t="s">
        <v>93</v>
      </c>
      <c r="CE4" s="433"/>
      <c r="CF4" s="433"/>
      <c r="CG4" s="433"/>
      <c r="CH4" s="433"/>
      <c r="CI4" s="433"/>
      <c r="CJ4" s="433"/>
      <c r="CK4" s="433"/>
      <c r="CL4" s="433"/>
      <c r="CM4" s="433"/>
      <c r="CN4" s="433"/>
      <c r="CO4" s="433"/>
      <c r="CP4" s="433"/>
      <c r="CQ4" s="433"/>
      <c r="CR4" s="433"/>
      <c r="CS4" s="434"/>
      <c r="CT4" s="435">
        <v>5.2</v>
      </c>
      <c r="CU4" s="436"/>
      <c r="CV4" s="436"/>
      <c r="CW4" s="436"/>
      <c r="CX4" s="436"/>
      <c r="CY4" s="436"/>
      <c r="CZ4" s="436"/>
      <c r="DA4" s="437"/>
      <c r="DB4" s="435">
        <v>4.5</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94</v>
      </c>
      <c r="AN5" s="496"/>
      <c r="AO5" s="496"/>
      <c r="AP5" s="496"/>
      <c r="AQ5" s="496"/>
      <c r="AR5" s="496"/>
      <c r="AS5" s="496"/>
      <c r="AT5" s="497"/>
      <c r="AU5" s="498" t="s">
        <v>95</v>
      </c>
      <c r="AV5" s="499"/>
      <c r="AW5" s="499"/>
      <c r="AX5" s="499"/>
      <c r="AY5" s="500" t="s">
        <v>96</v>
      </c>
      <c r="AZ5" s="501"/>
      <c r="BA5" s="501"/>
      <c r="BB5" s="501"/>
      <c r="BC5" s="501"/>
      <c r="BD5" s="501"/>
      <c r="BE5" s="501"/>
      <c r="BF5" s="501"/>
      <c r="BG5" s="501"/>
      <c r="BH5" s="501"/>
      <c r="BI5" s="501"/>
      <c r="BJ5" s="501"/>
      <c r="BK5" s="501"/>
      <c r="BL5" s="501"/>
      <c r="BM5" s="502"/>
      <c r="BN5" s="466">
        <v>7828071</v>
      </c>
      <c r="BO5" s="467"/>
      <c r="BP5" s="467"/>
      <c r="BQ5" s="467"/>
      <c r="BR5" s="467"/>
      <c r="BS5" s="467"/>
      <c r="BT5" s="467"/>
      <c r="BU5" s="468"/>
      <c r="BV5" s="466">
        <v>9058223</v>
      </c>
      <c r="BW5" s="467"/>
      <c r="BX5" s="467"/>
      <c r="BY5" s="467"/>
      <c r="BZ5" s="467"/>
      <c r="CA5" s="467"/>
      <c r="CB5" s="467"/>
      <c r="CC5" s="468"/>
      <c r="CD5" s="469" t="s">
        <v>97</v>
      </c>
      <c r="CE5" s="470"/>
      <c r="CF5" s="470"/>
      <c r="CG5" s="470"/>
      <c r="CH5" s="470"/>
      <c r="CI5" s="470"/>
      <c r="CJ5" s="470"/>
      <c r="CK5" s="470"/>
      <c r="CL5" s="470"/>
      <c r="CM5" s="470"/>
      <c r="CN5" s="470"/>
      <c r="CO5" s="470"/>
      <c r="CP5" s="470"/>
      <c r="CQ5" s="470"/>
      <c r="CR5" s="470"/>
      <c r="CS5" s="471"/>
      <c r="CT5" s="463">
        <v>84.3</v>
      </c>
      <c r="CU5" s="464"/>
      <c r="CV5" s="464"/>
      <c r="CW5" s="464"/>
      <c r="CX5" s="464"/>
      <c r="CY5" s="464"/>
      <c r="CZ5" s="464"/>
      <c r="DA5" s="465"/>
      <c r="DB5" s="463">
        <v>82.3</v>
      </c>
      <c r="DC5" s="464"/>
      <c r="DD5" s="464"/>
      <c r="DE5" s="464"/>
      <c r="DF5" s="464"/>
      <c r="DG5" s="464"/>
      <c r="DH5" s="464"/>
      <c r="DI5" s="465"/>
      <c r="DJ5" s="185"/>
      <c r="DK5" s="185"/>
      <c r="DL5" s="185"/>
      <c r="DM5" s="185"/>
      <c r="DN5" s="185"/>
      <c r="DO5" s="185"/>
    </row>
    <row r="6" spans="1:119" ht="18.75" customHeight="1">
      <c r="A6" s="186"/>
      <c r="B6" s="472" t="s">
        <v>98</v>
      </c>
      <c r="C6" s="473"/>
      <c r="D6" s="473"/>
      <c r="E6" s="474"/>
      <c r="F6" s="474"/>
      <c r="G6" s="474"/>
      <c r="H6" s="474"/>
      <c r="I6" s="474"/>
      <c r="J6" s="474"/>
      <c r="K6" s="474"/>
      <c r="L6" s="474" t="s">
        <v>99</v>
      </c>
      <c r="M6" s="474"/>
      <c r="N6" s="474"/>
      <c r="O6" s="474"/>
      <c r="P6" s="474"/>
      <c r="Q6" s="474"/>
      <c r="R6" s="478"/>
      <c r="S6" s="478"/>
      <c r="T6" s="478"/>
      <c r="U6" s="478"/>
      <c r="V6" s="479"/>
      <c r="W6" s="482" t="s">
        <v>100</v>
      </c>
      <c r="X6" s="483"/>
      <c r="Y6" s="483"/>
      <c r="Z6" s="483"/>
      <c r="AA6" s="483"/>
      <c r="AB6" s="473"/>
      <c r="AC6" s="486" t="s">
        <v>101</v>
      </c>
      <c r="AD6" s="487"/>
      <c r="AE6" s="487"/>
      <c r="AF6" s="487"/>
      <c r="AG6" s="487"/>
      <c r="AH6" s="487"/>
      <c r="AI6" s="487"/>
      <c r="AJ6" s="487"/>
      <c r="AK6" s="487"/>
      <c r="AL6" s="488"/>
      <c r="AM6" s="495" t="s">
        <v>102</v>
      </c>
      <c r="AN6" s="496"/>
      <c r="AO6" s="496"/>
      <c r="AP6" s="496"/>
      <c r="AQ6" s="496"/>
      <c r="AR6" s="496"/>
      <c r="AS6" s="496"/>
      <c r="AT6" s="497"/>
      <c r="AU6" s="498" t="s">
        <v>95</v>
      </c>
      <c r="AV6" s="499"/>
      <c r="AW6" s="499"/>
      <c r="AX6" s="499"/>
      <c r="AY6" s="500" t="s">
        <v>103</v>
      </c>
      <c r="AZ6" s="501"/>
      <c r="BA6" s="501"/>
      <c r="BB6" s="501"/>
      <c r="BC6" s="501"/>
      <c r="BD6" s="501"/>
      <c r="BE6" s="501"/>
      <c r="BF6" s="501"/>
      <c r="BG6" s="501"/>
      <c r="BH6" s="501"/>
      <c r="BI6" s="501"/>
      <c r="BJ6" s="501"/>
      <c r="BK6" s="501"/>
      <c r="BL6" s="501"/>
      <c r="BM6" s="502"/>
      <c r="BN6" s="466">
        <v>270671</v>
      </c>
      <c r="BO6" s="467"/>
      <c r="BP6" s="467"/>
      <c r="BQ6" s="467"/>
      <c r="BR6" s="467"/>
      <c r="BS6" s="467"/>
      <c r="BT6" s="467"/>
      <c r="BU6" s="468"/>
      <c r="BV6" s="466">
        <v>222869</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88.5</v>
      </c>
      <c r="CU6" s="504"/>
      <c r="CV6" s="504"/>
      <c r="CW6" s="504"/>
      <c r="CX6" s="504"/>
      <c r="CY6" s="504"/>
      <c r="CZ6" s="504"/>
      <c r="DA6" s="505"/>
      <c r="DB6" s="503">
        <v>86.3</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95</v>
      </c>
      <c r="AV7" s="499"/>
      <c r="AW7" s="499"/>
      <c r="AX7" s="499"/>
      <c r="AY7" s="500" t="s">
        <v>106</v>
      </c>
      <c r="AZ7" s="501"/>
      <c r="BA7" s="501"/>
      <c r="BB7" s="501"/>
      <c r="BC7" s="501"/>
      <c r="BD7" s="501"/>
      <c r="BE7" s="501"/>
      <c r="BF7" s="501"/>
      <c r="BG7" s="501"/>
      <c r="BH7" s="501"/>
      <c r="BI7" s="501"/>
      <c r="BJ7" s="501"/>
      <c r="BK7" s="501"/>
      <c r="BL7" s="501"/>
      <c r="BM7" s="502"/>
      <c r="BN7" s="466">
        <v>13800</v>
      </c>
      <c r="BO7" s="467"/>
      <c r="BP7" s="467"/>
      <c r="BQ7" s="467"/>
      <c r="BR7" s="467"/>
      <c r="BS7" s="467"/>
      <c r="BT7" s="467"/>
      <c r="BU7" s="468"/>
      <c r="BV7" s="466">
        <v>2141</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4943023</v>
      </c>
      <c r="CU7" s="467"/>
      <c r="CV7" s="467"/>
      <c r="CW7" s="467"/>
      <c r="CX7" s="467"/>
      <c r="CY7" s="467"/>
      <c r="CZ7" s="467"/>
      <c r="DA7" s="468"/>
      <c r="DB7" s="466">
        <v>4927942</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95</v>
      </c>
      <c r="AV8" s="499"/>
      <c r="AW8" s="499"/>
      <c r="AX8" s="499"/>
      <c r="AY8" s="500" t="s">
        <v>109</v>
      </c>
      <c r="AZ8" s="501"/>
      <c r="BA8" s="501"/>
      <c r="BB8" s="501"/>
      <c r="BC8" s="501"/>
      <c r="BD8" s="501"/>
      <c r="BE8" s="501"/>
      <c r="BF8" s="501"/>
      <c r="BG8" s="501"/>
      <c r="BH8" s="501"/>
      <c r="BI8" s="501"/>
      <c r="BJ8" s="501"/>
      <c r="BK8" s="501"/>
      <c r="BL8" s="501"/>
      <c r="BM8" s="502"/>
      <c r="BN8" s="466">
        <v>256871</v>
      </c>
      <c r="BO8" s="467"/>
      <c r="BP8" s="467"/>
      <c r="BQ8" s="467"/>
      <c r="BR8" s="467"/>
      <c r="BS8" s="467"/>
      <c r="BT8" s="467"/>
      <c r="BU8" s="468"/>
      <c r="BV8" s="466">
        <v>220728</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0.55000000000000004</v>
      </c>
      <c r="CU8" s="507"/>
      <c r="CV8" s="507"/>
      <c r="CW8" s="507"/>
      <c r="CX8" s="507"/>
      <c r="CY8" s="507"/>
      <c r="CZ8" s="507"/>
      <c r="DA8" s="508"/>
      <c r="DB8" s="506">
        <v>0.51</v>
      </c>
      <c r="DC8" s="507"/>
      <c r="DD8" s="507"/>
      <c r="DE8" s="507"/>
      <c r="DF8" s="507"/>
      <c r="DG8" s="507"/>
      <c r="DH8" s="507"/>
      <c r="DI8" s="508"/>
      <c r="DJ8" s="185"/>
      <c r="DK8" s="185"/>
      <c r="DL8" s="185"/>
      <c r="DM8" s="185"/>
      <c r="DN8" s="185"/>
      <c r="DO8" s="185"/>
    </row>
    <row r="9" spans="1:119" ht="18.75" customHeight="1" thickBot="1">
      <c r="A9" s="186"/>
      <c r="B9" s="460" t="s">
        <v>111</v>
      </c>
      <c r="C9" s="461"/>
      <c r="D9" s="461"/>
      <c r="E9" s="461"/>
      <c r="F9" s="461"/>
      <c r="G9" s="461"/>
      <c r="H9" s="461"/>
      <c r="I9" s="461"/>
      <c r="J9" s="461"/>
      <c r="K9" s="509"/>
      <c r="L9" s="510" t="s">
        <v>112</v>
      </c>
      <c r="M9" s="511"/>
      <c r="N9" s="511"/>
      <c r="O9" s="511"/>
      <c r="P9" s="511"/>
      <c r="Q9" s="512"/>
      <c r="R9" s="513">
        <v>15018</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36143</v>
      </c>
      <c r="BO9" s="467"/>
      <c r="BP9" s="467"/>
      <c r="BQ9" s="467"/>
      <c r="BR9" s="467"/>
      <c r="BS9" s="467"/>
      <c r="BT9" s="467"/>
      <c r="BU9" s="468"/>
      <c r="BV9" s="466">
        <v>-66799</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10.1</v>
      </c>
      <c r="CU9" s="464"/>
      <c r="CV9" s="464"/>
      <c r="CW9" s="464"/>
      <c r="CX9" s="464"/>
      <c r="CY9" s="464"/>
      <c r="CZ9" s="464"/>
      <c r="DA9" s="465"/>
      <c r="DB9" s="463">
        <v>10.3</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118</v>
      </c>
      <c r="M10" s="496"/>
      <c r="N10" s="496"/>
      <c r="O10" s="496"/>
      <c r="P10" s="496"/>
      <c r="Q10" s="497"/>
      <c r="R10" s="517">
        <v>15568</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95</v>
      </c>
      <c r="AV10" s="499"/>
      <c r="AW10" s="499"/>
      <c r="AX10" s="499"/>
      <c r="AY10" s="500" t="s">
        <v>120</v>
      </c>
      <c r="AZ10" s="501"/>
      <c r="BA10" s="501"/>
      <c r="BB10" s="501"/>
      <c r="BC10" s="501"/>
      <c r="BD10" s="501"/>
      <c r="BE10" s="501"/>
      <c r="BF10" s="501"/>
      <c r="BG10" s="501"/>
      <c r="BH10" s="501"/>
      <c r="BI10" s="501"/>
      <c r="BJ10" s="501"/>
      <c r="BK10" s="501"/>
      <c r="BL10" s="501"/>
      <c r="BM10" s="502"/>
      <c r="BN10" s="466">
        <v>114043</v>
      </c>
      <c r="BO10" s="467"/>
      <c r="BP10" s="467"/>
      <c r="BQ10" s="467"/>
      <c r="BR10" s="467"/>
      <c r="BS10" s="467"/>
      <c r="BT10" s="467"/>
      <c r="BU10" s="468"/>
      <c r="BV10" s="466">
        <v>150155</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95</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c r="A12" s="186"/>
      <c r="B12" s="526" t="s">
        <v>129</v>
      </c>
      <c r="C12" s="527"/>
      <c r="D12" s="527"/>
      <c r="E12" s="527"/>
      <c r="F12" s="527"/>
      <c r="G12" s="527"/>
      <c r="H12" s="527"/>
      <c r="I12" s="527"/>
      <c r="J12" s="527"/>
      <c r="K12" s="528"/>
      <c r="L12" s="535" t="s">
        <v>130</v>
      </c>
      <c r="M12" s="536"/>
      <c r="N12" s="536"/>
      <c r="O12" s="536"/>
      <c r="P12" s="536"/>
      <c r="Q12" s="537"/>
      <c r="R12" s="538">
        <v>16642</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300000</v>
      </c>
      <c r="BO12" s="467"/>
      <c r="BP12" s="467"/>
      <c r="BQ12" s="467"/>
      <c r="BR12" s="467"/>
      <c r="BS12" s="467"/>
      <c r="BT12" s="467"/>
      <c r="BU12" s="468"/>
      <c r="BV12" s="466">
        <v>200000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128</v>
      </c>
      <c r="CU12" s="507"/>
      <c r="CV12" s="507"/>
      <c r="CW12" s="507"/>
      <c r="CX12" s="507"/>
      <c r="CY12" s="507"/>
      <c r="CZ12" s="507"/>
      <c r="DA12" s="508"/>
      <c r="DB12" s="506" t="s">
        <v>127</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137</v>
      </c>
      <c r="N13" s="555"/>
      <c r="O13" s="555"/>
      <c r="P13" s="555"/>
      <c r="Q13" s="556"/>
      <c r="R13" s="547">
        <v>14665</v>
      </c>
      <c r="S13" s="548"/>
      <c r="T13" s="548"/>
      <c r="U13" s="548"/>
      <c r="V13" s="549"/>
      <c r="W13" s="482" t="s">
        <v>138</v>
      </c>
      <c r="X13" s="483"/>
      <c r="Y13" s="483"/>
      <c r="Z13" s="483"/>
      <c r="AA13" s="483"/>
      <c r="AB13" s="473"/>
      <c r="AC13" s="517">
        <v>709</v>
      </c>
      <c r="AD13" s="518"/>
      <c r="AE13" s="518"/>
      <c r="AF13" s="518"/>
      <c r="AG13" s="557"/>
      <c r="AH13" s="517">
        <v>756</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-149814</v>
      </c>
      <c r="BO13" s="467"/>
      <c r="BP13" s="467"/>
      <c r="BQ13" s="467"/>
      <c r="BR13" s="467"/>
      <c r="BS13" s="467"/>
      <c r="BT13" s="467"/>
      <c r="BU13" s="468"/>
      <c r="BV13" s="466">
        <v>-116644</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7.4</v>
      </c>
      <c r="CU13" s="464"/>
      <c r="CV13" s="464"/>
      <c r="CW13" s="464"/>
      <c r="CX13" s="464"/>
      <c r="CY13" s="464"/>
      <c r="CZ13" s="464"/>
      <c r="DA13" s="465"/>
      <c r="DB13" s="463">
        <v>7.3</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143</v>
      </c>
      <c r="M14" s="545"/>
      <c r="N14" s="545"/>
      <c r="O14" s="545"/>
      <c r="P14" s="545"/>
      <c r="Q14" s="546"/>
      <c r="R14" s="547">
        <v>16432</v>
      </c>
      <c r="S14" s="548"/>
      <c r="T14" s="548"/>
      <c r="U14" s="548"/>
      <c r="V14" s="549"/>
      <c r="W14" s="456"/>
      <c r="X14" s="457"/>
      <c r="Y14" s="457"/>
      <c r="Z14" s="457"/>
      <c r="AA14" s="457"/>
      <c r="AB14" s="446"/>
      <c r="AC14" s="550">
        <v>9.3000000000000007</v>
      </c>
      <c r="AD14" s="551"/>
      <c r="AE14" s="551"/>
      <c r="AF14" s="551"/>
      <c r="AG14" s="552"/>
      <c r="AH14" s="550">
        <v>9.4</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76.599999999999994</v>
      </c>
      <c r="CU14" s="562"/>
      <c r="CV14" s="562"/>
      <c r="CW14" s="562"/>
      <c r="CX14" s="562"/>
      <c r="CY14" s="562"/>
      <c r="CZ14" s="562"/>
      <c r="DA14" s="563"/>
      <c r="DB14" s="561">
        <v>78.099999999999994</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145</v>
      </c>
      <c r="N15" s="555"/>
      <c r="O15" s="555"/>
      <c r="P15" s="555"/>
      <c r="Q15" s="556"/>
      <c r="R15" s="547">
        <v>14862</v>
      </c>
      <c r="S15" s="548"/>
      <c r="T15" s="548"/>
      <c r="U15" s="548"/>
      <c r="V15" s="549"/>
      <c r="W15" s="482" t="s">
        <v>146</v>
      </c>
      <c r="X15" s="483"/>
      <c r="Y15" s="483"/>
      <c r="Z15" s="483"/>
      <c r="AA15" s="483"/>
      <c r="AB15" s="473"/>
      <c r="AC15" s="517">
        <v>925</v>
      </c>
      <c r="AD15" s="518"/>
      <c r="AE15" s="518"/>
      <c r="AF15" s="518"/>
      <c r="AG15" s="557"/>
      <c r="AH15" s="517">
        <v>965</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2374950</v>
      </c>
      <c r="BO15" s="430"/>
      <c r="BP15" s="430"/>
      <c r="BQ15" s="430"/>
      <c r="BR15" s="430"/>
      <c r="BS15" s="430"/>
      <c r="BT15" s="430"/>
      <c r="BU15" s="431"/>
      <c r="BV15" s="429">
        <v>2237068</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12.2</v>
      </c>
      <c r="AD16" s="551"/>
      <c r="AE16" s="551"/>
      <c r="AF16" s="551"/>
      <c r="AG16" s="552"/>
      <c r="AH16" s="550">
        <v>12</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4033167</v>
      </c>
      <c r="BO16" s="467"/>
      <c r="BP16" s="467"/>
      <c r="BQ16" s="467"/>
      <c r="BR16" s="467"/>
      <c r="BS16" s="467"/>
      <c r="BT16" s="467"/>
      <c r="BU16" s="468"/>
      <c r="BV16" s="466">
        <v>4071385</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5957</v>
      </c>
      <c r="AD17" s="518"/>
      <c r="AE17" s="518"/>
      <c r="AF17" s="518"/>
      <c r="AG17" s="557"/>
      <c r="AH17" s="517">
        <v>6322</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3047311</v>
      </c>
      <c r="BO17" s="467"/>
      <c r="BP17" s="467"/>
      <c r="BQ17" s="467"/>
      <c r="BR17" s="467"/>
      <c r="BS17" s="467"/>
      <c r="BT17" s="467"/>
      <c r="BU17" s="468"/>
      <c r="BV17" s="466">
        <v>2851182</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156</v>
      </c>
      <c r="C18" s="509"/>
      <c r="D18" s="509"/>
      <c r="E18" s="578"/>
      <c r="F18" s="578"/>
      <c r="G18" s="578"/>
      <c r="H18" s="578"/>
      <c r="I18" s="578"/>
      <c r="J18" s="578"/>
      <c r="K18" s="578"/>
      <c r="L18" s="579">
        <v>261.33999999999997</v>
      </c>
      <c r="M18" s="579"/>
      <c r="N18" s="579"/>
      <c r="O18" s="579"/>
      <c r="P18" s="579"/>
      <c r="Q18" s="579"/>
      <c r="R18" s="580"/>
      <c r="S18" s="580"/>
      <c r="T18" s="580"/>
      <c r="U18" s="580"/>
      <c r="V18" s="581"/>
      <c r="W18" s="484"/>
      <c r="X18" s="485"/>
      <c r="Y18" s="485"/>
      <c r="Z18" s="485"/>
      <c r="AA18" s="485"/>
      <c r="AB18" s="476"/>
      <c r="AC18" s="582">
        <v>78.5</v>
      </c>
      <c r="AD18" s="583"/>
      <c r="AE18" s="583"/>
      <c r="AF18" s="583"/>
      <c r="AG18" s="584"/>
      <c r="AH18" s="582">
        <v>78.599999999999994</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4193604</v>
      </c>
      <c r="BO18" s="467"/>
      <c r="BP18" s="467"/>
      <c r="BQ18" s="467"/>
      <c r="BR18" s="467"/>
      <c r="BS18" s="467"/>
      <c r="BT18" s="467"/>
      <c r="BU18" s="468"/>
      <c r="BV18" s="466">
        <v>4251856</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158</v>
      </c>
      <c r="C19" s="509"/>
      <c r="D19" s="509"/>
      <c r="E19" s="578"/>
      <c r="F19" s="578"/>
      <c r="G19" s="578"/>
      <c r="H19" s="578"/>
      <c r="I19" s="578"/>
      <c r="J19" s="578"/>
      <c r="K19" s="578"/>
      <c r="L19" s="586">
        <v>57</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6077773</v>
      </c>
      <c r="BO19" s="467"/>
      <c r="BP19" s="467"/>
      <c r="BQ19" s="467"/>
      <c r="BR19" s="467"/>
      <c r="BS19" s="467"/>
      <c r="BT19" s="467"/>
      <c r="BU19" s="468"/>
      <c r="BV19" s="466">
        <v>6198391</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160</v>
      </c>
      <c r="C20" s="509"/>
      <c r="D20" s="509"/>
      <c r="E20" s="578"/>
      <c r="F20" s="578"/>
      <c r="G20" s="578"/>
      <c r="H20" s="578"/>
      <c r="I20" s="578"/>
      <c r="J20" s="578"/>
      <c r="K20" s="578"/>
      <c r="L20" s="586">
        <v>6974</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8600062</v>
      </c>
      <c r="BO23" s="467"/>
      <c r="BP23" s="467"/>
      <c r="BQ23" s="467"/>
      <c r="BR23" s="467"/>
      <c r="BS23" s="467"/>
      <c r="BT23" s="467"/>
      <c r="BU23" s="468"/>
      <c r="BV23" s="466">
        <v>8708353</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169</v>
      </c>
      <c r="F24" s="496"/>
      <c r="G24" s="496"/>
      <c r="H24" s="496"/>
      <c r="I24" s="496"/>
      <c r="J24" s="496"/>
      <c r="K24" s="497"/>
      <c r="L24" s="517">
        <v>1</v>
      </c>
      <c r="M24" s="518"/>
      <c r="N24" s="518"/>
      <c r="O24" s="518"/>
      <c r="P24" s="557"/>
      <c r="Q24" s="517">
        <v>7000</v>
      </c>
      <c r="R24" s="518"/>
      <c r="S24" s="518"/>
      <c r="T24" s="518"/>
      <c r="U24" s="518"/>
      <c r="V24" s="557"/>
      <c r="W24" s="616"/>
      <c r="X24" s="604"/>
      <c r="Y24" s="605"/>
      <c r="Z24" s="516" t="s">
        <v>170</v>
      </c>
      <c r="AA24" s="496"/>
      <c r="AB24" s="496"/>
      <c r="AC24" s="496"/>
      <c r="AD24" s="496"/>
      <c r="AE24" s="496"/>
      <c r="AF24" s="496"/>
      <c r="AG24" s="497"/>
      <c r="AH24" s="517">
        <v>156</v>
      </c>
      <c r="AI24" s="518"/>
      <c r="AJ24" s="518"/>
      <c r="AK24" s="518"/>
      <c r="AL24" s="557"/>
      <c r="AM24" s="517">
        <v>460200</v>
      </c>
      <c r="AN24" s="518"/>
      <c r="AO24" s="518"/>
      <c r="AP24" s="518"/>
      <c r="AQ24" s="518"/>
      <c r="AR24" s="557"/>
      <c r="AS24" s="517">
        <v>2950</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7384434</v>
      </c>
      <c r="BO24" s="467"/>
      <c r="BP24" s="467"/>
      <c r="BQ24" s="467"/>
      <c r="BR24" s="467"/>
      <c r="BS24" s="467"/>
      <c r="BT24" s="467"/>
      <c r="BU24" s="468"/>
      <c r="BV24" s="466">
        <v>7674000</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172</v>
      </c>
      <c r="F25" s="496"/>
      <c r="G25" s="496"/>
      <c r="H25" s="496"/>
      <c r="I25" s="496"/>
      <c r="J25" s="496"/>
      <c r="K25" s="497"/>
      <c r="L25" s="517">
        <v>1</v>
      </c>
      <c r="M25" s="518"/>
      <c r="N25" s="518"/>
      <c r="O25" s="518"/>
      <c r="P25" s="557"/>
      <c r="Q25" s="517">
        <v>6000</v>
      </c>
      <c r="R25" s="518"/>
      <c r="S25" s="518"/>
      <c r="T25" s="518"/>
      <c r="U25" s="518"/>
      <c r="V25" s="557"/>
      <c r="W25" s="616"/>
      <c r="X25" s="604"/>
      <c r="Y25" s="605"/>
      <c r="Z25" s="516" t="s">
        <v>173</v>
      </c>
      <c r="AA25" s="496"/>
      <c r="AB25" s="496"/>
      <c r="AC25" s="496"/>
      <c r="AD25" s="496"/>
      <c r="AE25" s="496"/>
      <c r="AF25" s="496"/>
      <c r="AG25" s="497"/>
      <c r="AH25" s="517" t="s">
        <v>128</v>
      </c>
      <c r="AI25" s="518"/>
      <c r="AJ25" s="518"/>
      <c r="AK25" s="518"/>
      <c r="AL25" s="557"/>
      <c r="AM25" s="517" t="s">
        <v>128</v>
      </c>
      <c r="AN25" s="518"/>
      <c r="AO25" s="518"/>
      <c r="AP25" s="518"/>
      <c r="AQ25" s="518"/>
      <c r="AR25" s="557"/>
      <c r="AS25" s="517" t="s">
        <v>127</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301562</v>
      </c>
      <c r="BO25" s="430"/>
      <c r="BP25" s="430"/>
      <c r="BQ25" s="430"/>
      <c r="BR25" s="430"/>
      <c r="BS25" s="430"/>
      <c r="BT25" s="430"/>
      <c r="BU25" s="431"/>
      <c r="BV25" s="429">
        <v>573781</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175</v>
      </c>
      <c r="F26" s="496"/>
      <c r="G26" s="496"/>
      <c r="H26" s="496"/>
      <c r="I26" s="496"/>
      <c r="J26" s="496"/>
      <c r="K26" s="497"/>
      <c r="L26" s="517">
        <v>1</v>
      </c>
      <c r="M26" s="518"/>
      <c r="N26" s="518"/>
      <c r="O26" s="518"/>
      <c r="P26" s="557"/>
      <c r="Q26" s="517">
        <v>5500</v>
      </c>
      <c r="R26" s="518"/>
      <c r="S26" s="518"/>
      <c r="T26" s="518"/>
      <c r="U26" s="518"/>
      <c r="V26" s="557"/>
      <c r="W26" s="616"/>
      <c r="X26" s="604"/>
      <c r="Y26" s="605"/>
      <c r="Z26" s="516" t="s">
        <v>176</v>
      </c>
      <c r="AA26" s="626"/>
      <c r="AB26" s="626"/>
      <c r="AC26" s="626"/>
      <c r="AD26" s="626"/>
      <c r="AE26" s="626"/>
      <c r="AF26" s="626"/>
      <c r="AG26" s="627"/>
      <c r="AH26" s="517">
        <v>5</v>
      </c>
      <c r="AI26" s="518"/>
      <c r="AJ26" s="518"/>
      <c r="AK26" s="518"/>
      <c r="AL26" s="557"/>
      <c r="AM26" s="517">
        <v>15645</v>
      </c>
      <c r="AN26" s="518"/>
      <c r="AO26" s="518"/>
      <c r="AP26" s="518"/>
      <c r="AQ26" s="518"/>
      <c r="AR26" s="557"/>
      <c r="AS26" s="517">
        <v>3129</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127</v>
      </c>
      <c r="BO26" s="467"/>
      <c r="BP26" s="467"/>
      <c r="BQ26" s="467"/>
      <c r="BR26" s="467"/>
      <c r="BS26" s="467"/>
      <c r="BT26" s="467"/>
      <c r="BU26" s="468"/>
      <c r="BV26" s="466" t="s">
        <v>178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179</v>
      </c>
      <c r="F27" s="496"/>
      <c r="G27" s="496"/>
      <c r="H27" s="496"/>
      <c r="I27" s="496"/>
      <c r="J27" s="496"/>
      <c r="K27" s="497"/>
      <c r="L27" s="517">
        <v>1</v>
      </c>
      <c r="M27" s="518"/>
      <c r="N27" s="518"/>
      <c r="O27" s="518"/>
      <c r="P27" s="557"/>
      <c r="Q27" s="517">
        <v>2680</v>
      </c>
      <c r="R27" s="518"/>
      <c r="S27" s="518"/>
      <c r="T27" s="518"/>
      <c r="U27" s="518"/>
      <c r="V27" s="557"/>
      <c r="W27" s="616"/>
      <c r="X27" s="604"/>
      <c r="Y27" s="605"/>
      <c r="Z27" s="516" t="s">
        <v>180</v>
      </c>
      <c r="AA27" s="496"/>
      <c r="AB27" s="496"/>
      <c r="AC27" s="496"/>
      <c r="AD27" s="496"/>
      <c r="AE27" s="496"/>
      <c r="AF27" s="496"/>
      <c r="AG27" s="497"/>
      <c r="AH27" s="517" t="s">
        <v>178</v>
      </c>
      <c r="AI27" s="518"/>
      <c r="AJ27" s="518"/>
      <c r="AK27" s="518"/>
      <c r="AL27" s="557"/>
      <c r="AM27" s="517" t="s">
        <v>178</v>
      </c>
      <c r="AN27" s="518"/>
      <c r="AO27" s="518"/>
      <c r="AP27" s="518"/>
      <c r="AQ27" s="518"/>
      <c r="AR27" s="557"/>
      <c r="AS27" s="517" t="s">
        <v>178</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v>312966</v>
      </c>
      <c r="BO27" s="640"/>
      <c r="BP27" s="640"/>
      <c r="BQ27" s="640"/>
      <c r="BR27" s="640"/>
      <c r="BS27" s="640"/>
      <c r="BT27" s="640"/>
      <c r="BU27" s="641"/>
      <c r="BV27" s="639">
        <v>312956</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182</v>
      </c>
      <c r="F28" s="496"/>
      <c r="G28" s="496"/>
      <c r="H28" s="496"/>
      <c r="I28" s="496"/>
      <c r="J28" s="496"/>
      <c r="K28" s="497"/>
      <c r="L28" s="517">
        <v>1</v>
      </c>
      <c r="M28" s="518"/>
      <c r="N28" s="518"/>
      <c r="O28" s="518"/>
      <c r="P28" s="557"/>
      <c r="Q28" s="517">
        <v>2180</v>
      </c>
      <c r="R28" s="518"/>
      <c r="S28" s="518"/>
      <c r="T28" s="518"/>
      <c r="U28" s="518"/>
      <c r="V28" s="557"/>
      <c r="W28" s="616"/>
      <c r="X28" s="604"/>
      <c r="Y28" s="605"/>
      <c r="Z28" s="516" t="s">
        <v>183</v>
      </c>
      <c r="AA28" s="496"/>
      <c r="AB28" s="496"/>
      <c r="AC28" s="496"/>
      <c r="AD28" s="496"/>
      <c r="AE28" s="496"/>
      <c r="AF28" s="496"/>
      <c r="AG28" s="497"/>
      <c r="AH28" s="517" t="s">
        <v>178</v>
      </c>
      <c r="AI28" s="518"/>
      <c r="AJ28" s="518"/>
      <c r="AK28" s="518"/>
      <c r="AL28" s="557"/>
      <c r="AM28" s="517" t="s">
        <v>127</v>
      </c>
      <c r="AN28" s="518"/>
      <c r="AO28" s="518"/>
      <c r="AP28" s="518"/>
      <c r="AQ28" s="518"/>
      <c r="AR28" s="557"/>
      <c r="AS28" s="517" t="s">
        <v>178</v>
      </c>
      <c r="AT28" s="518"/>
      <c r="AU28" s="518"/>
      <c r="AV28" s="518"/>
      <c r="AW28" s="518"/>
      <c r="AX28" s="519"/>
      <c r="AY28" s="642" t="s">
        <v>184</v>
      </c>
      <c r="AZ28" s="643"/>
      <c r="BA28" s="643"/>
      <c r="BB28" s="644"/>
      <c r="BC28" s="426" t="s">
        <v>48</v>
      </c>
      <c r="BD28" s="427"/>
      <c r="BE28" s="427"/>
      <c r="BF28" s="427"/>
      <c r="BG28" s="427"/>
      <c r="BH28" s="427"/>
      <c r="BI28" s="427"/>
      <c r="BJ28" s="427"/>
      <c r="BK28" s="427"/>
      <c r="BL28" s="427"/>
      <c r="BM28" s="428"/>
      <c r="BN28" s="429">
        <v>650259</v>
      </c>
      <c r="BO28" s="430"/>
      <c r="BP28" s="430"/>
      <c r="BQ28" s="430"/>
      <c r="BR28" s="430"/>
      <c r="BS28" s="430"/>
      <c r="BT28" s="430"/>
      <c r="BU28" s="431"/>
      <c r="BV28" s="429">
        <v>836216</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185</v>
      </c>
      <c r="F29" s="496"/>
      <c r="G29" s="496"/>
      <c r="H29" s="496"/>
      <c r="I29" s="496"/>
      <c r="J29" s="496"/>
      <c r="K29" s="497"/>
      <c r="L29" s="517">
        <v>14</v>
      </c>
      <c r="M29" s="518"/>
      <c r="N29" s="518"/>
      <c r="O29" s="518"/>
      <c r="P29" s="557"/>
      <c r="Q29" s="517">
        <v>1790</v>
      </c>
      <c r="R29" s="518"/>
      <c r="S29" s="518"/>
      <c r="T29" s="518"/>
      <c r="U29" s="518"/>
      <c r="V29" s="557"/>
      <c r="W29" s="617"/>
      <c r="X29" s="618"/>
      <c r="Y29" s="619"/>
      <c r="Z29" s="516" t="s">
        <v>186</v>
      </c>
      <c r="AA29" s="496"/>
      <c r="AB29" s="496"/>
      <c r="AC29" s="496"/>
      <c r="AD29" s="496"/>
      <c r="AE29" s="496"/>
      <c r="AF29" s="496"/>
      <c r="AG29" s="497"/>
      <c r="AH29" s="517">
        <v>156</v>
      </c>
      <c r="AI29" s="518"/>
      <c r="AJ29" s="518"/>
      <c r="AK29" s="518"/>
      <c r="AL29" s="557"/>
      <c r="AM29" s="517">
        <v>460200</v>
      </c>
      <c r="AN29" s="518"/>
      <c r="AO29" s="518"/>
      <c r="AP29" s="518"/>
      <c r="AQ29" s="518"/>
      <c r="AR29" s="557"/>
      <c r="AS29" s="517">
        <v>2950</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2643</v>
      </c>
      <c r="BO29" s="467"/>
      <c r="BP29" s="467"/>
      <c r="BQ29" s="467"/>
      <c r="BR29" s="467"/>
      <c r="BS29" s="467"/>
      <c r="BT29" s="467"/>
      <c r="BU29" s="468"/>
      <c r="BV29" s="466">
        <v>2643</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96.5</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709912</v>
      </c>
      <c r="BO30" s="640"/>
      <c r="BP30" s="640"/>
      <c r="BQ30" s="640"/>
      <c r="BR30" s="640"/>
      <c r="BS30" s="640"/>
      <c r="BT30" s="640"/>
      <c r="BU30" s="641"/>
      <c r="BV30" s="639">
        <v>693346</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197</v>
      </c>
      <c r="V33" s="490"/>
      <c r="W33" s="455" t="s">
        <v>198</v>
      </c>
      <c r="X33" s="455"/>
      <c r="Y33" s="455"/>
      <c r="Z33" s="455"/>
      <c r="AA33" s="455"/>
      <c r="AB33" s="455"/>
      <c r="AC33" s="455"/>
      <c r="AD33" s="455"/>
      <c r="AE33" s="455"/>
      <c r="AF33" s="455"/>
      <c r="AG33" s="455"/>
      <c r="AH33" s="455"/>
      <c r="AI33" s="455"/>
      <c r="AJ33" s="455"/>
      <c r="AK33" s="455"/>
      <c r="AL33" s="215"/>
      <c r="AM33" s="490" t="s">
        <v>195</v>
      </c>
      <c r="AN33" s="490"/>
      <c r="AO33" s="455" t="s">
        <v>196</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202</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公共下水道事業特別会計</v>
      </c>
      <c r="BH34" s="653"/>
      <c r="BI34" s="653"/>
      <c r="BJ34" s="653"/>
      <c r="BK34" s="653"/>
      <c r="BL34" s="653"/>
      <c r="BM34" s="653"/>
      <c r="BN34" s="653"/>
      <c r="BO34" s="653"/>
      <c r="BP34" s="653"/>
      <c r="BQ34" s="653"/>
      <c r="BR34" s="653"/>
      <c r="BS34" s="653"/>
      <c r="BT34" s="653"/>
      <c r="BU34" s="653"/>
      <c r="BV34" s="213"/>
      <c r="BW34" s="652" t="str">
        <f>IF(BY34="","",MAX(C34:D43,U34:V43,AM34:AN43,BE34:BF43)+1)</f>
        <v/>
      </c>
      <c r="BX34" s="652"/>
      <c r="BY34" s="653" t="str">
        <f>IF('各会計、関係団体の財政状況及び健全化判断比率'!B68="","",'各会計、関係団体の財政状況及び健全化判断比率'!B68)</f>
        <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後期高齢者医療事業特別会計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7</v>
      </c>
      <c r="BF35" s="652"/>
      <c r="BG35" s="653" t="str">
        <f>IF('各会計、関係団体の財政状況及び健全化判断比率'!B33="","",'各会計、関係団体の財政状況及び健全化判断比率'!B33)</f>
        <v>地方卸売市場事業特別会計</v>
      </c>
      <c r="BH35" s="653"/>
      <c r="BI35" s="653"/>
      <c r="BJ35" s="653"/>
      <c r="BK35" s="653"/>
      <c r="BL35" s="653"/>
      <c r="BM35" s="653"/>
      <c r="BN35" s="653"/>
      <c r="BO35" s="653"/>
      <c r="BP35" s="653"/>
      <c r="BQ35" s="653"/>
      <c r="BR35" s="653"/>
      <c r="BS35" s="653"/>
      <c r="BT35" s="653"/>
      <c r="BU35" s="653"/>
      <c r="BV35" s="213"/>
      <c r="BW35" s="652" t="str">
        <f t="shared" ref="BW35:BW43" si="2">IF(BY35="","",BW34+1)</f>
        <v/>
      </c>
      <c r="BX35" s="652"/>
      <c r="BY35" s="653" t="str">
        <f>IF('各会計、関係団体の財政状況及び健全化判断比率'!B69="","",'各会計、関係団体の財政状況及び健全化判断比率'!B69)</f>
        <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介護保険サービス事業特別会計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t="str">
        <f t="shared" si="2"/>
        <v/>
      </c>
      <c r="BX36" s="652"/>
      <c r="BY36" s="653" t="str">
        <f>IF('各会計、関係団体の財政状況及び健全化判断比率'!B70="","",'各会計、関係団体の財政状況及び健全化判断比率'!B70)</f>
        <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t="str">
        <f t="shared" si="2"/>
        <v/>
      </c>
      <c r="BX37" s="652"/>
      <c r="BY37" s="653" t="str">
        <f>IF('各会計、関係団体の財政状況及び健全化判断比率'!B71="","",'各会計、関係団体の財政状況及び健全化判断比率'!B71)</f>
        <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209</v>
      </c>
    </row>
    <row r="50" spans="5:5">
      <c r="E50" s="187" t="s">
        <v>210</v>
      </c>
    </row>
    <row r="51" spans="5:5">
      <c r="E51" s="187" t="s">
        <v>211</v>
      </c>
    </row>
    <row r="52" spans="5:5">
      <c r="E52" s="187" t="s">
        <v>212</v>
      </c>
    </row>
    <row r="53" spans="5:5"/>
    <row r="54" spans="5:5"/>
    <row r="55" spans="5:5"/>
    <row r="56" spans="5:5"/>
    <row r="57" spans="5:5" hidden="1"/>
    <row r="58" spans="5:5" hidden="1"/>
    <row r="59" spans="5:5" hidden="1"/>
  </sheetData>
  <sheetProtection algorithmName="SHA-512" hashValue="UVbzmo6f/MJwzCP/TKFvB2Sn2kSdqnQrZiclLfsZShJMsnSazxUfFVTRrMUGyOavEPInXiEf1PC1QsJf/k5+5Q==" saltValue="UrJ9OH1WqDtIXst960RRt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49"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226</v>
      </c>
      <c r="C5" s="666"/>
      <c r="D5" s="666"/>
      <c r="E5" s="666"/>
      <c r="F5" s="666"/>
      <c r="G5" s="666"/>
      <c r="H5" s="666"/>
      <c r="I5" s="666"/>
      <c r="J5" s="666"/>
      <c r="K5" s="666"/>
      <c r="L5" s="666"/>
      <c r="M5" s="666"/>
      <c r="N5" s="666"/>
      <c r="O5" s="666"/>
      <c r="P5" s="666"/>
      <c r="Q5" s="667"/>
      <c r="R5" s="668">
        <v>2674372</v>
      </c>
      <c r="S5" s="669"/>
      <c r="T5" s="669"/>
      <c r="U5" s="669"/>
      <c r="V5" s="669"/>
      <c r="W5" s="669"/>
      <c r="X5" s="669"/>
      <c r="Y5" s="670"/>
      <c r="Z5" s="671">
        <v>33</v>
      </c>
      <c r="AA5" s="671"/>
      <c r="AB5" s="671"/>
      <c r="AC5" s="671"/>
      <c r="AD5" s="672">
        <v>2591182</v>
      </c>
      <c r="AE5" s="672"/>
      <c r="AF5" s="672"/>
      <c r="AG5" s="672"/>
      <c r="AH5" s="672"/>
      <c r="AI5" s="672"/>
      <c r="AJ5" s="672"/>
      <c r="AK5" s="672"/>
      <c r="AL5" s="673">
        <v>54.7</v>
      </c>
      <c r="AM5" s="674"/>
      <c r="AN5" s="674"/>
      <c r="AO5" s="675"/>
      <c r="AP5" s="665" t="s">
        <v>227</v>
      </c>
      <c r="AQ5" s="666"/>
      <c r="AR5" s="666"/>
      <c r="AS5" s="666"/>
      <c r="AT5" s="666"/>
      <c r="AU5" s="666"/>
      <c r="AV5" s="666"/>
      <c r="AW5" s="666"/>
      <c r="AX5" s="666"/>
      <c r="AY5" s="666"/>
      <c r="AZ5" s="666"/>
      <c r="BA5" s="666"/>
      <c r="BB5" s="666"/>
      <c r="BC5" s="666"/>
      <c r="BD5" s="666"/>
      <c r="BE5" s="666"/>
      <c r="BF5" s="667"/>
      <c r="BG5" s="679">
        <v>2552566</v>
      </c>
      <c r="BH5" s="680"/>
      <c r="BI5" s="680"/>
      <c r="BJ5" s="680"/>
      <c r="BK5" s="680"/>
      <c r="BL5" s="680"/>
      <c r="BM5" s="680"/>
      <c r="BN5" s="681"/>
      <c r="BO5" s="682">
        <v>95.4</v>
      </c>
      <c r="BP5" s="682"/>
      <c r="BQ5" s="682"/>
      <c r="BR5" s="682"/>
      <c r="BS5" s="683">
        <v>33081</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228</v>
      </c>
      <c r="CS5" s="662"/>
      <c r="CT5" s="662"/>
      <c r="CU5" s="662"/>
      <c r="CV5" s="662"/>
      <c r="CW5" s="662"/>
      <c r="CX5" s="662"/>
      <c r="CY5" s="663"/>
      <c r="CZ5" s="661" t="s">
        <v>220</v>
      </c>
      <c r="DA5" s="662"/>
      <c r="DB5" s="662"/>
      <c r="DC5" s="663"/>
      <c r="DD5" s="661" t="s">
        <v>229</v>
      </c>
      <c r="DE5" s="662"/>
      <c r="DF5" s="662"/>
      <c r="DG5" s="662"/>
      <c r="DH5" s="662"/>
      <c r="DI5" s="662"/>
      <c r="DJ5" s="662"/>
      <c r="DK5" s="662"/>
      <c r="DL5" s="662"/>
      <c r="DM5" s="662"/>
      <c r="DN5" s="662"/>
      <c r="DO5" s="662"/>
      <c r="DP5" s="663"/>
      <c r="DQ5" s="661" t="s">
        <v>230</v>
      </c>
      <c r="DR5" s="662"/>
      <c r="DS5" s="662"/>
      <c r="DT5" s="662"/>
      <c r="DU5" s="662"/>
      <c r="DV5" s="662"/>
      <c r="DW5" s="662"/>
      <c r="DX5" s="662"/>
      <c r="DY5" s="662"/>
      <c r="DZ5" s="662"/>
      <c r="EA5" s="662"/>
      <c r="EB5" s="662"/>
      <c r="EC5" s="663"/>
    </row>
    <row r="6" spans="2:143" ht="11.25" customHeight="1">
      <c r="B6" s="676" t="s">
        <v>231</v>
      </c>
      <c r="C6" s="677"/>
      <c r="D6" s="677"/>
      <c r="E6" s="677"/>
      <c r="F6" s="677"/>
      <c r="G6" s="677"/>
      <c r="H6" s="677"/>
      <c r="I6" s="677"/>
      <c r="J6" s="677"/>
      <c r="K6" s="677"/>
      <c r="L6" s="677"/>
      <c r="M6" s="677"/>
      <c r="N6" s="677"/>
      <c r="O6" s="677"/>
      <c r="P6" s="677"/>
      <c r="Q6" s="678"/>
      <c r="R6" s="679">
        <v>91518</v>
      </c>
      <c r="S6" s="680"/>
      <c r="T6" s="680"/>
      <c r="U6" s="680"/>
      <c r="V6" s="680"/>
      <c r="W6" s="680"/>
      <c r="X6" s="680"/>
      <c r="Y6" s="681"/>
      <c r="Z6" s="682">
        <v>1.1000000000000001</v>
      </c>
      <c r="AA6" s="682"/>
      <c r="AB6" s="682"/>
      <c r="AC6" s="682"/>
      <c r="AD6" s="683">
        <v>91518</v>
      </c>
      <c r="AE6" s="683"/>
      <c r="AF6" s="683"/>
      <c r="AG6" s="683"/>
      <c r="AH6" s="683"/>
      <c r="AI6" s="683"/>
      <c r="AJ6" s="683"/>
      <c r="AK6" s="683"/>
      <c r="AL6" s="684">
        <v>1.9</v>
      </c>
      <c r="AM6" s="685"/>
      <c r="AN6" s="685"/>
      <c r="AO6" s="686"/>
      <c r="AP6" s="676" t="s">
        <v>232</v>
      </c>
      <c r="AQ6" s="677"/>
      <c r="AR6" s="677"/>
      <c r="AS6" s="677"/>
      <c r="AT6" s="677"/>
      <c r="AU6" s="677"/>
      <c r="AV6" s="677"/>
      <c r="AW6" s="677"/>
      <c r="AX6" s="677"/>
      <c r="AY6" s="677"/>
      <c r="AZ6" s="677"/>
      <c r="BA6" s="677"/>
      <c r="BB6" s="677"/>
      <c r="BC6" s="677"/>
      <c r="BD6" s="677"/>
      <c r="BE6" s="677"/>
      <c r="BF6" s="678"/>
      <c r="BG6" s="679">
        <v>2552566</v>
      </c>
      <c r="BH6" s="680"/>
      <c r="BI6" s="680"/>
      <c r="BJ6" s="680"/>
      <c r="BK6" s="680"/>
      <c r="BL6" s="680"/>
      <c r="BM6" s="680"/>
      <c r="BN6" s="681"/>
      <c r="BO6" s="682">
        <v>95.4</v>
      </c>
      <c r="BP6" s="682"/>
      <c r="BQ6" s="682"/>
      <c r="BR6" s="682"/>
      <c r="BS6" s="683">
        <v>33081</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96843</v>
      </c>
      <c r="CS6" s="680"/>
      <c r="CT6" s="680"/>
      <c r="CU6" s="680"/>
      <c r="CV6" s="680"/>
      <c r="CW6" s="680"/>
      <c r="CX6" s="680"/>
      <c r="CY6" s="681"/>
      <c r="CZ6" s="673">
        <v>1.2</v>
      </c>
      <c r="DA6" s="674"/>
      <c r="DB6" s="674"/>
      <c r="DC6" s="693"/>
      <c r="DD6" s="688" t="s">
        <v>234</v>
      </c>
      <c r="DE6" s="680"/>
      <c r="DF6" s="680"/>
      <c r="DG6" s="680"/>
      <c r="DH6" s="680"/>
      <c r="DI6" s="680"/>
      <c r="DJ6" s="680"/>
      <c r="DK6" s="680"/>
      <c r="DL6" s="680"/>
      <c r="DM6" s="680"/>
      <c r="DN6" s="680"/>
      <c r="DO6" s="680"/>
      <c r="DP6" s="681"/>
      <c r="DQ6" s="688">
        <v>96843</v>
      </c>
      <c r="DR6" s="680"/>
      <c r="DS6" s="680"/>
      <c r="DT6" s="680"/>
      <c r="DU6" s="680"/>
      <c r="DV6" s="680"/>
      <c r="DW6" s="680"/>
      <c r="DX6" s="680"/>
      <c r="DY6" s="680"/>
      <c r="DZ6" s="680"/>
      <c r="EA6" s="680"/>
      <c r="EB6" s="680"/>
      <c r="EC6" s="689"/>
    </row>
    <row r="7" spans="2:143" ht="11.25" customHeight="1">
      <c r="B7" s="676" t="s">
        <v>235</v>
      </c>
      <c r="C7" s="677"/>
      <c r="D7" s="677"/>
      <c r="E7" s="677"/>
      <c r="F7" s="677"/>
      <c r="G7" s="677"/>
      <c r="H7" s="677"/>
      <c r="I7" s="677"/>
      <c r="J7" s="677"/>
      <c r="K7" s="677"/>
      <c r="L7" s="677"/>
      <c r="M7" s="677"/>
      <c r="N7" s="677"/>
      <c r="O7" s="677"/>
      <c r="P7" s="677"/>
      <c r="Q7" s="678"/>
      <c r="R7" s="679">
        <v>2911</v>
      </c>
      <c r="S7" s="680"/>
      <c r="T7" s="680"/>
      <c r="U7" s="680"/>
      <c r="V7" s="680"/>
      <c r="W7" s="680"/>
      <c r="X7" s="680"/>
      <c r="Y7" s="681"/>
      <c r="Z7" s="682">
        <v>0</v>
      </c>
      <c r="AA7" s="682"/>
      <c r="AB7" s="682"/>
      <c r="AC7" s="682"/>
      <c r="AD7" s="683">
        <v>2911</v>
      </c>
      <c r="AE7" s="683"/>
      <c r="AF7" s="683"/>
      <c r="AG7" s="683"/>
      <c r="AH7" s="683"/>
      <c r="AI7" s="683"/>
      <c r="AJ7" s="683"/>
      <c r="AK7" s="683"/>
      <c r="AL7" s="684">
        <v>0.1</v>
      </c>
      <c r="AM7" s="685"/>
      <c r="AN7" s="685"/>
      <c r="AO7" s="686"/>
      <c r="AP7" s="676" t="s">
        <v>236</v>
      </c>
      <c r="AQ7" s="677"/>
      <c r="AR7" s="677"/>
      <c r="AS7" s="677"/>
      <c r="AT7" s="677"/>
      <c r="AU7" s="677"/>
      <c r="AV7" s="677"/>
      <c r="AW7" s="677"/>
      <c r="AX7" s="677"/>
      <c r="AY7" s="677"/>
      <c r="AZ7" s="677"/>
      <c r="BA7" s="677"/>
      <c r="BB7" s="677"/>
      <c r="BC7" s="677"/>
      <c r="BD7" s="677"/>
      <c r="BE7" s="677"/>
      <c r="BF7" s="678"/>
      <c r="BG7" s="679">
        <v>1117226</v>
      </c>
      <c r="BH7" s="680"/>
      <c r="BI7" s="680"/>
      <c r="BJ7" s="680"/>
      <c r="BK7" s="680"/>
      <c r="BL7" s="680"/>
      <c r="BM7" s="680"/>
      <c r="BN7" s="681"/>
      <c r="BO7" s="682">
        <v>41.8</v>
      </c>
      <c r="BP7" s="682"/>
      <c r="BQ7" s="682"/>
      <c r="BR7" s="682"/>
      <c r="BS7" s="683">
        <v>33081</v>
      </c>
      <c r="BT7" s="683"/>
      <c r="BU7" s="683"/>
      <c r="BV7" s="683"/>
      <c r="BW7" s="683"/>
      <c r="BX7" s="683"/>
      <c r="BY7" s="683"/>
      <c r="BZ7" s="683"/>
      <c r="CA7" s="683"/>
      <c r="CB7" s="687"/>
      <c r="CD7" s="694" t="s">
        <v>237</v>
      </c>
      <c r="CE7" s="695"/>
      <c r="CF7" s="695"/>
      <c r="CG7" s="695"/>
      <c r="CH7" s="695"/>
      <c r="CI7" s="695"/>
      <c r="CJ7" s="695"/>
      <c r="CK7" s="695"/>
      <c r="CL7" s="695"/>
      <c r="CM7" s="695"/>
      <c r="CN7" s="695"/>
      <c r="CO7" s="695"/>
      <c r="CP7" s="695"/>
      <c r="CQ7" s="696"/>
      <c r="CR7" s="679">
        <v>1196345</v>
      </c>
      <c r="CS7" s="680"/>
      <c r="CT7" s="680"/>
      <c r="CU7" s="680"/>
      <c r="CV7" s="680"/>
      <c r="CW7" s="680"/>
      <c r="CX7" s="680"/>
      <c r="CY7" s="681"/>
      <c r="CZ7" s="682">
        <v>15.3</v>
      </c>
      <c r="DA7" s="682"/>
      <c r="DB7" s="682"/>
      <c r="DC7" s="682"/>
      <c r="DD7" s="688">
        <v>187168</v>
      </c>
      <c r="DE7" s="680"/>
      <c r="DF7" s="680"/>
      <c r="DG7" s="680"/>
      <c r="DH7" s="680"/>
      <c r="DI7" s="680"/>
      <c r="DJ7" s="680"/>
      <c r="DK7" s="680"/>
      <c r="DL7" s="680"/>
      <c r="DM7" s="680"/>
      <c r="DN7" s="680"/>
      <c r="DO7" s="680"/>
      <c r="DP7" s="681"/>
      <c r="DQ7" s="688">
        <v>928799</v>
      </c>
      <c r="DR7" s="680"/>
      <c r="DS7" s="680"/>
      <c r="DT7" s="680"/>
      <c r="DU7" s="680"/>
      <c r="DV7" s="680"/>
      <c r="DW7" s="680"/>
      <c r="DX7" s="680"/>
      <c r="DY7" s="680"/>
      <c r="DZ7" s="680"/>
      <c r="EA7" s="680"/>
      <c r="EB7" s="680"/>
      <c r="EC7" s="689"/>
    </row>
    <row r="8" spans="2:143" ht="11.25" customHeight="1">
      <c r="B8" s="676" t="s">
        <v>238</v>
      </c>
      <c r="C8" s="677"/>
      <c r="D8" s="677"/>
      <c r="E8" s="677"/>
      <c r="F8" s="677"/>
      <c r="G8" s="677"/>
      <c r="H8" s="677"/>
      <c r="I8" s="677"/>
      <c r="J8" s="677"/>
      <c r="K8" s="677"/>
      <c r="L8" s="677"/>
      <c r="M8" s="677"/>
      <c r="N8" s="677"/>
      <c r="O8" s="677"/>
      <c r="P8" s="677"/>
      <c r="Q8" s="678"/>
      <c r="R8" s="679">
        <v>3981</v>
      </c>
      <c r="S8" s="680"/>
      <c r="T8" s="680"/>
      <c r="U8" s="680"/>
      <c r="V8" s="680"/>
      <c r="W8" s="680"/>
      <c r="X8" s="680"/>
      <c r="Y8" s="681"/>
      <c r="Z8" s="682">
        <v>0</v>
      </c>
      <c r="AA8" s="682"/>
      <c r="AB8" s="682"/>
      <c r="AC8" s="682"/>
      <c r="AD8" s="683">
        <v>3981</v>
      </c>
      <c r="AE8" s="683"/>
      <c r="AF8" s="683"/>
      <c r="AG8" s="683"/>
      <c r="AH8" s="683"/>
      <c r="AI8" s="683"/>
      <c r="AJ8" s="683"/>
      <c r="AK8" s="683"/>
      <c r="AL8" s="684">
        <v>0.1</v>
      </c>
      <c r="AM8" s="685"/>
      <c r="AN8" s="685"/>
      <c r="AO8" s="686"/>
      <c r="AP8" s="676" t="s">
        <v>239</v>
      </c>
      <c r="AQ8" s="677"/>
      <c r="AR8" s="677"/>
      <c r="AS8" s="677"/>
      <c r="AT8" s="677"/>
      <c r="AU8" s="677"/>
      <c r="AV8" s="677"/>
      <c r="AW8" s="677"/>
      <c r="AX8" s="677"/>
      <c r="AY8" s="677"/>
      <c r="AZ8" s="677"/>
      <c r="BA8" s="677"/>
      <c r="BB8" s="677"/>
      <c r="BC8" s="677"/>
      <c r="BD8" s="677"/>
      <c r="BE8" s="677"/>
      <c r="BF8" s="678"/>
      <c r="BG8" s="679">
        <v>28743</v>
      </c>
      <c r="BH8" s="680"/>
      <c r="BI8" s="680"/>
      <c r="BJ8" s="680"/>
      <c r="BK8" s="680"/>
      <c r="BL8" s="680"/>
      <c r="BM8" s="680"/>
      <c r="BN8" s="681"/>
      <c r="BO8" s="682">
        <v>1.1000000000000001</v>
      </c>
      <c r="BP8" s="682"/>
      <c r="BQ8" s="682"/>
      <c r="BR8" s="682"/>
      <c r="BS8" s="688" t="s">
        <v>127</v>
      </c>
      <c r="BT8" s="680"/>
      <c r="BU8" s="680"/>
      <c r="BV8" s="680"/>
      <c r="BW8" s="680"/>
      <c r="BX8" s="680"/>
      <c r="BY8" s="680"/>
      <c r="BZ8" s="680"/>
      <c r="CA8" s="680"/>
      <c r="CB8" s="689"/>
      <c r="CD8" s="694" t="s">
        <v>240</v>
      </c>
      <c r="CE8" s="695"/>
      <c r="CF8" s="695"/>
      <c r="CG8" s="695"/>
      <c r="CH8" s="695"/>
      <c r="CI8" s="695"/>
      <c r="CJ8" s="695"/>
      <c r="CK8" s="695"/>
      <c r="CL8" s="695"/>
      <c r="CM8" s="695"/>
      <c r="CN8" s="695"/>
      <c r="CO8" s="695"/>
      <c r="CP8" s="695"/>
      <c r="CQ8" s="696"/>
      <c r="CR8" s="679">
        <v>1940773</v>
      </c>
      <c r="CS8" s="680"/>
      <c r="CT8" s="680"/>
      <c r="CU8" s="680"/>
      <c r="CV8" s="680"/>
      <c r="CW8" s="680"/>
      <c r="CX8" s="680"/>
      <c r="CY8" s="681"/>
      <c r="CZ8" s="682">
        <v>24.8</v>
      </c>
      <c r="DA8" s="682"/>
      <c r="DB8" s="682"/>
      <c r="DC8" s="682"/>
      <c r="DD8" s="688">
        <v>64978</v>
      </c>
      <c r="DE8" s="680"/>
      <c r="DF8" s="680"/>
      <c r="DG8" s="680"/>
      <c r="DH8" s="680"/>
      <c r="DI8" s="680"/>
      <c r="DJ8" s="680"/>
      <c r="DK8" s="680"/>
      <c r="DL8" s="680"/>
      <c r="DM8" s="680"/>
      <c r="DN8" s="680"/>
      <c r="DO8" s="680"/>
      <c r="DP8" s="681"/>
      <c r="DQ8" s="688">
        <v>1060810</v>
      </c>
      <c r="DR8" s="680"/>
      <c r="DS8" s="680"/>
      <c r="DT8" s="680"/>
      <c r="DU8" s="680"/>
      <c r="DV8" s="680"/>
      <c r="DW8" s="680"/>
      <c r="DX8" s="680"/>
      <c r="DY8" s="680"/>
      <c r="DZ8" s="680"/>
      <c r="EA8" s="680"/>
      <c r="EB8" s="680"/>
      <c r="EC8" s="689"/>
    </row>
    <row r="9" spans="2:143" ht="11.25" customHeight="1">
      <c r="B9" s="676" t="s">
        <v>241</v>
      </c>
      <c r="C9" s="677"/>
      <c r="D9" s="677"/>
      <c r="E9" s="677"/>
      <c r="F9" s="677"/>
      <c r="G9" s="677"/>
      <c r="H9" s="677"/>
      <c r="I9" s="677"/>
      <c r="J9" s="677"/>
      <c r="K9" s="677"/>
      <c r="L9" s="677"/>
      <c r="M9" s="677"/>
      <c r="N9" s="677"/>
      <c r="O9" s="677"/>
      <c r="P9" s="677"/>
      <c r="Q9" s="678"/>
      <c r="R9" s="679">
        <v>3492</v>
      </c>
      <c r="S9" s="680"/>
      <c r="T9" s="680"/>
      <c r="U9" s="680"/>
      <c r="V9" s="680"/>
      <c r="W9" s="680"/>
      <c r="X9" s="680"/>
      <c r="Y9" s="681"/>
      <c r="Z9" s="682">
        <v>0</v>
      </c>
      <c r="AA9" s="682"/>
      <c r="AB9" s="682"/>
      <c r="AC9" s="682"/>
      <c r="AD9" s="683">
        <v>3492</v>
      </c>
      <c r="AE9" s="683"/>
      <c r="AF9" s="683"/>
      <c r="AG9" s="683"/>
      <c r="AH9" s="683"/>
      <c r="AI9" s="683"/>
      <c r="AJ9" s="683"/>
      <c r="AK9" s="683"/>
      <c r="AL9" s="684">
        <v>0.1</v>
      </c>
      <c r="AM9" s="685"/>
      <c r="AN9" s="685"/>
      <c r="AO9" s="686"/>
      <c r="AP9" s="676" t="s">
        <v>242</v>
      </c>
      <c r="AQ9" s="677"/>
      <c r="AR9" s="677"/>
      <c r="AS9" s="677"/>
      <c r="AT9" s="677"/>
      <c r="AU9" s="677"/>
      <c r="AV9" s="677"/>
      <c r="AW9" s="677"/>
      <c r="AX9" s="677"/>
      <c r="AY9" s="677"/>
      <c r="AZ9" s="677"/>
      <c r="BA9" s="677"/>
      <c r="BB9" s="677"/>
      <c r="BC9" s="677"/>
      <c r="BD9" s="677"/>
      <c r="BE9" s="677"/>
      <c r="BF9" s="678"/>
      <c r="BG9" s="679">
        <v>844151</v>
      </c>
      <c r="BH9" s="680"/>
      <c r="BI9" s="680"/>
      <c r="BJ9" s="680"/>
      <c r="BK9" s="680"/>
      <c r="BL9" s="680"/>
      <c r="BM9" s="680"/>
      <c r="BN9" s="681"/>
      <c r="BO9" s="682">
        <v>31.6</v>
      </c>
      <c r="BP9" s="682"/>
      <c r="BQ9" s="682"/>
      <c r="BR9" s="682"/>
      <c r="BS9" s="688" t="s">
        <v>127</v>
      </c>
      <c r="BT9" s="680"/>
      <c r="BU9" s="680"/>
      <c r="BV9" s="680"/>
      <c r="BW9" s="680"/>
      <c r="BX9" s="680"/>
      <c r="BY9" s="680"/>
      <c r="BZ9" s="680"/>
      <c r="CA9" s="680"/>
      <c r="CB9" s="689"/>
      <c r="CD9" s="694" t="s">
        <v>243</v>
      </c>
      <c r="CE9" s="695"/>
      <c r="CF9" s="695"/>
      <c r="CG9" s="695"/>
      <c r="CH9" s="695"/>
      <c r="CI9" s="695"/>
      <c r="CJ9" s="695"/>
      <c r="CK9" s="695"/>
      <c r="CL9" s="695"/>
      <c r="CM9" s="695"/>
      <c r="CN9" s="695"/>
      <c r="CO9" s="695"/>
      <c r="CP9" s="695"/>
      <c r="CQ9" s="696"/>
      <c r="CR9" s="679">
        <v>695906</v>
      </c>
      <c r="CS9" s="680"/>
      <c r="CT9" s="680"/>
      <c r="CU9" s="680"/>
      <c r="CV9" s="680"/>
      <c r="CW9" s="680"/>
      <c r="CX9" s="680"/>
      <c r="CY9" s="681"/>
      <c r="CZ9" s="682">
        <v>8.9</v>
      </c>
      <c r="DA9" s="682"/>
      <c r="DB9" s="682"/>
      <c r="DC9" s="682"/>
      <c r="DD9" s="688">
        <v>9167</v>
      </c>
      <c r="DE9" s="680"/>
      <c r="DF9" s="680"/>
      <c r="DG9" s="680"/>
      <c r="DH9" s="680"/>
      <c r="DI9" s="680"/>
      <c r="DJ9" s="680"/>
      <c r="DK9" s="680"/>
      <c r="DL9" s="680"/>
      <c r="DM9" s="680"/>
      <c r="DN9" s="680"/>
      <c r="DO9" s="680"/>
      <c r="DP9" s="681"/>
      <c r="DQ9" s="688">
        <v>610235</v>
      </c>
      <c r="DR9" s="680"/>
      <c r="DS9" s="680"/>
      <c r="DT9" s="680"/>
      <c r="DU9" s="680"/>
      <c r="DV9" s="680"/>
      <c r="DW9" s="680"/>
      <c r="DX9" s="680"/>
      <c r="DY9" s="680"/>
      <c r="DZ9" s="680"/>
      <c r="EA9" s="680"/>
      <c r="EB9" s="680"/>
      <c r="EC9" s="689"/>
    </row>
    <row r="10" spans="2:143" ht="11.25" customHeight="1">
      <c r="B10" s="676" t="s">
        <v>244</v>
      </c>
      <c r="C10" s="677"/>
      <c r="D10" s="677"/>
      <c r="E10" s="677"/>
      <c r="F10" s="677"/>
      <c r="G10" s="677"/>
      <c r="H10" s="677"/>
      <c r="I10" s="677"/>
      <c r="J10" s="677"/>
      <c r="K10" s="677"/>
      <c r="L10" s="677"/>
      <c r="M10" s="677"/>
      <c r="N10" s="677"/>
      <c r="O10" s="677"/>
      <c r="P10" s="677"/>
      <c r="Q10" s="678"/>
      <c r="R10" s="679" t="s">
        <v>127</v>
      </c>
      <c r="S10" s="680"/>
      <c r="T10" s="680"/>
      <c r="U10" s="680"/>
      <c r="V10" s="680"/>
      <c r="W10" s="680"/>
      <c r="X10" s="680"/>
      <c r="Y10" s="681"/>
      <c r="Z10" s="682" t="s">
        <v>245</v>
      </c>
      <c r="AA10" s="682"/>
      <c r="AB10" s="682"/>
      <c r="AC10" s="682"/>
      <c r="AD10" s="683" t="s">
        <v>245</v>
      </c>
      <c r="AE10" s="683"/>
      <c r="AF10" s="683"/>
      <c r="AG10" s="683"/>
      <c r="AH10" s="683"/>
      <c r="AI10" s="683"/>
      <c r="AJ10" s="683"/>
      <c r="AK10" s="683"/>
      <c r="AL10" s="684" t="s">
        <v>245</v>
      </c>
      <c r="AM10" s="685"/>
      <c r="AN10" s="685"/>
      <c r="AO10" s="686"/>
      <c r="AP10" s="676" t="s">
        <v>246</v>
      </c>
      <c r="AQ10" s="677"/>
      <c r="AR10" s="677"/>
      <c r="AS10" s="677"/>
      <c r="AT10" s="677"/>
      <c r="AU10" s="677"/>
      <c r="AV10" s="677"/>
      <c r="AW10" s="677"/>
      <c r="AX10" s="677"/>
      <c r="AY10" s="677"/>
      <c r="AZ10" s="677"/>
      <c r="BA10" s="677"/>
      <c r="BB10" s="677"/>
      <c r="BC10" s="677"/>
      <c r="BD10" s="677"/>
      <c r="BE10" s="677"/>
      <c r="BF10" s="678"/>
      <c r="BG10" s="679">
        <v>77320</v>
      </c>
      <c r="BH10" s="680"/>
      <c r="BI10" s="680"/>
      <c r="BJ10" s="680"/>
      <c r="BK10" s="680"/>
      <c r="BL10" s="680"/>
      <c r="BM10" s="680"/>
      <c r="BN10" s="681"/>
      <c r="BO10" s="682">
        <v>2.9</v>
      </c>
      <c r="BP10" s="682"/>
      <c r="BQ10" s="682"/>
      <c r="BR10" s="682"/>
      <c r="BS10" s="688" t="s">
        <v>127</v>
      </c>
      <c r="BT10" s="680"/>
      <c r="BU10" s="680"/>
      <c r="BV10" s="680"/>
      <c r="BW10" s="680"/>
      <c r="BX10" s="680"/>
      <c r="BY10" s="680"/>
      <c r="BZ10" s="680"/>
      <c r="CA10" s="680"/>
      <c r="CB10" s="689"/>
      <c r="CD10" s="694" t="s">
        <v>247</v>
      </c>
      <c r="CE10" s="695"/>
      <c r="CF10" s="695"/>
      <c r="CG10" s="695"/>
      <c r="CH10" s="695"/>
      <c r="CI10" s="695"/>
      <c r="CJ10" s="695"/>
      <c r="CK10" s="695"/>
      <c r="CL10" s="695"/>
      <c r="CM10" s="695"/>
      <c r="CN10" s="695"/>
      <c r="CO10" s="695"/>
      <c r="CP10" s="695"/>
      <c r="CQ10" s="696"/>
      <c r="CR10" s="679">
        <v>31769</v>
      </c>
      <c r="CS10" s="680"/>
      <c r="CT10" s="680"/>
      <c r="CU10" s="680"/>
      <c r="CV10" s="680"/>
      <c r="CW10" s="680"/>
      <c r="CX10" s="680"/>
      <c r="CY10" s="681"/>
      <c r="CZ10" s="682">
        <v>0.4</v>
      </c>
      <c r="DA10" s="682"/>
      <c r="DB10" s="682"/>
      <c r="DC10" s="682"/>
      <c r="DD10" s="688">
        <v>31</v>
      </c>
      <c r="DE10" s="680"/>
      <c r="DF10" s="680"/>
      <c r="DG10" s="680"/>
      <c r="DH10" s="680"/>
      <c r="DI10" s="680"/>
      <c r="DJ10" s="680"/>
      <c r="DK10" s="680"/>
      <c r="DL10" s="680"/>
      <c r="DM10" s="680"/>
      <c r="DN10" s="680"/>
      <c r="DO10" s="680"/>
      <c r="DP10" s="681"/>
      <c r="DQ10" s="688">
        <v>16439</v>
      </c>
      <c r="DR10" s="680"/>
      <c r="DS10" s="680"/>
      <c r="DT10" s="680"/>
      <c r="DU10" s="680"/>
      <c r="DV10" s="680"/>
      <c r="DW10" s="680"/>
      <c r="DX10" s="680"/>
      <c r="DY10" s="680"/>
      <c r="DZ10" s="680"/>
      <c r="EA10" s="680"/>
      <c r="EB10" s="680"/>
      <c r="EC10" s="689"/>
    </row>
    <row r="11" spans="2:143" ht="11.25" customHeight="1">
      <c r="B11" s="676" t="s">
        <v>248</v>
      </c>
      <c r="C11" s="677"/>
      <c r="D11" s="677"/>
      <c r="E11" s="677"/>
      <c r="F11" s="677"/>
      <c r="G11" s="677"/>
      <c r="H11" s="677"/>
      <c r="I11" s="677"/>
      <c r="J11" s="677"/>
      <c r="K11" s="677"/>
      <c r="L11" s="677"/>
      <c r="M11" s="677"/>
      <c r="N11" s="677"/>
      <c r="O11" s="677"/>
      <c r="P11" s="677"/>
      <c r="Q11" s="678"/>
      <c r="R11" s="679" t="s">
        <v>127</v>
      </c>
      <c r="S11" s="680"/>
      <c r="T11" s="680"/>
      <c r="U11" s="680"/>
      <c r="V11" s="680"/>
      <c r="W11" s="680"/>
      <c r="X11" s="680"/>
      <c r="Y11" s="681"/>
      <c r="Z11" s="682" t="s">
        <v>127</v>
      </c>
      <c r="AA11" s="682"/>
      <c r="AB11" s="682"/>
      <c r="AC11" s="682"/>
      <c r="AD11" s="683" t="s">
        <v>127</v>
      </c>
      <c r="AE11" s="683"/>
      <c r="AF11" s="683"/>
      <c r="AG11" s="683"/>
      <c r="AH11" s="683"/>
      <c r="AI11" s="683"/>
      <c r="AJ11" s="683"/>
      <c r="AK11" s="683"/>
      <c r="AL11" s="684" t="s">
        <v>234</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v>167012</v>
      </c>
      <c r="BH11" s="680"/>
      <c r="BI11" s="680"/>
      <c r="BJ11" s="680"/>
      <c r="BK11" s="680"/>
      <c r="BL11" s="680"/>
      <c r="BM11" s="680"/>
      <c r="BN11" s="681"/>
      <c r="BO11" s="682">
        <v>6.2</v>
      </c>
      <c r="BP11" s="682"/>
      <c r="BQ11" s="682"/>
      <c r="BR11" s="682"/>
      <c r="BS11" s="688">
        <v>33081</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291492</v>
      </c>
      <c r="CS11" s="680"/>
      <c r="CT11" s="680"/>
      <c r="CU11" s="680"/>
      <c r="CV11" s="680"/>
      <c r="CW11" s="680"/>
      <c r="CX11" s="680"/>
      <c r="CY11" s="681"/>
      <c r="CZ11" s="682">
        <v>3.7</v>
      </c>
      <c r="DA11" s="682"/>
      <c r="DB11" s="682"/>
      <c r="DC11" s="682"/>
      <c r="DD11" s="688">
        <v>105354</v>
      </c>
      <c r="DE11" s="680"/>
      <c r="DF11" s="680"/>
      <c r="DG11" s="680"/>
      <c r="DH11" s="680"/>
      <c r="DI11" s="680"/>
      <c r="DJ11" s="680"/>
      <c r="DK11" s="680"/>
      <c r="DL11" s="680"/>
      <c r="DM11" s="680"/>
      <c r="DN11" s="680"/>
      <c r="DO11" s="680"/>
      <c r="DP11" s="681"/>
      <c r="DQ11" s="688">
        <v>137594</v>
      </c>
      <c r="DR11" s="680"/>
      <c r="DS11" s="680"/>
      <c r="DT11" s="680"/>
      <c r="DU11" s="680"/>
      <c r="DV11" s="680"/>
      <c r="DW11" s="680"/>
      <c r="DX11" s="680"/>
      <c r="DY11" s="680"/>
      <c r="DZ11" s="680"/>
      <c r="EA11" s="680"/>
      <c r="EB11" s="680"/>
      <c r="EC11" s="689"/>
    </row>
    <row r="12" spans="2:143" ht="11.25" customHeight="1">
      <c r="B12" s="676" t="s">
        <v>251</v>
      </c>
      <c r="C12" s="677"/>
      <c r="D12" s="677"/>
      <c r="E12" s="677"/>
      <c r="F12" s="677"/>
      <c r="G12" s="677"/>
      <c r="H12" s="677"/>
      <c r="I12" s="677"/>
      <c r="J12" s="677"/>
      <c r="K12" s="677"/>
      <c r="L12" s="677"/>
      <c r="M12" s="677"/>
      <c r="N12" s="677"/>
      <c r="O12" s="677"/>
      <c r="P12" s="677"/>
      <c r="Q12" s="678"/>
      <c r="R12" s="679">
        <v>320807</v>
      </c>
      <c r="S12" s="680"/>
      <c r="T12" s="680"/>
      <c r="U12" s="680"/>
      <c r="V12" s="680"/>
      <c r="W12" s="680"/>
      <c r="X12" s="680"/>
      <c r="Y12" s="681"/>
      <c r="Z12" s="682">
        <v>4</v>
      </c>
      <c r="AA12" s="682"/>
      <c r="AB12" s="682"/>
      <c r="AC12" s="682"/>
      <c r="AD12" s="683">
        <v>320807</v>
      </c>
      <c r="AE12" s="683"/>
      <c r="AF12" s="683"/>
      <c r="AG12" s="683"/>
      <c r="AH12" s="683"/>
      <c r="AI12" s="683"/>
      <c r="AJ12" s="683"/>
      <c r="AK12" s="683"/>
      <c r="AL12" s="684">
        <v>6.8</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v>1222485</v>
      </c>
      <c r="BH12" s="680"/>
      <c r="BI12" s="680"/>
      <c r="BJ12" s="680"/>
      <c r="BK12" s="680"/>
      <c r="BL12" s="680"/>
      <c r="BM12" s="680"/>
      <c r="BN12" s="681"/>
      <c r="BO12" s="682">
        <v>45.7</v>
      </c>
      <c r="BP12" s="682"/>
      <c r="BQ12" s="682"/>
      <c r="BR12" s="682"/>
      <c r="BS12" s="688" t="s">
        <v>127</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124161</v>
      </c>
      <c r="CS12" s="680"/>
      <c r="CT12" s="680"/>
      <c r="CU12" s="680"/>
      <c r="CV12" s="680"/>
      <c r="CW12" s="680"/>
      <c r="CX12" s="680"/>
      <c r="CY12" s="681"/>
      <c r="CZ12" s="682">
        <v>1.6</v>
      </c>
      <c r="DA12" s="682"/>
      <c r="DB12" s="682"/>
      <c r="DC12" s="682"/>
      <c r="DD12" s="688">
        <v>3555</v>
      </c>
      <c r="DE12" s="680"/>
      <c r="DF12" s="680"/>
      <c r="DG12" s="680"/>
      <c r="DH12" s="680"/>
      <c r="DI12" s="680"/>
      <c r="DJ12" s="680"/>
      <c r="DK12" s="680"/>
      <c r="DL12" s="680"/>
      <c r="DM12" s="680"/>
      <c r="DN12" s="680"/>
      <c r="DO12" s="680"/>
      <c r="DP12" s="681"/>
      <c r="DQ12" s="688">
        <v>121289</v>
      </c>
      <c r="DR12" s="680"/>
      <c r="DS12" s="680"/>
      <c r="DT12" s="680"/>
      <c r="DU12" s="680"/>
      <c r="DV12" s="680"/>
      <c r="DW12" s="680"/>
      <c r="DX12" s="680"/>
      <c r="DY12" s="680"/>
      <c r="DZ12" s="680"/>
      <c r="EA12" s="680"/>
      <c r="EB12" s="680"/>
      <c r="EC12" s="689"/>
    </row>
    <row r="13" spans="2:143" ht="11.25" customHeight="1">
      <c r="B13" s="676" t="s">
        <v>254</v>
      </c>
      <c r="C13" s="677"/>
      <c r="D13" s="677"/>
      <c r="E13" s="677"/>
      <c r="F13" s="677"/>
      <c r="G13" s="677"/>
      <c r="H13" s="677"/>
      <c r="I13" s="677"/>
      <c r="J13" s="677"/>
      <c r="K13" s="677"/>
      <c r="L13" s="677"/>
      <c r="M13" s="677"/>
      <c r="N13" s="677"/>
      <c r="O13" s="677"/>
      <c r="P13" s="677"/>
      <c r="Q13" s="678"/>
      <c r="R13" s="679">
        <v>6964</v>
      </c>
      <c r="S13" s="680"/>
      <c r="T13" s="680"/>
      <c r="U13" s="680"/>
      <c r="V13" s="680"/>
      <c r="W13" s="680"/>
      <c r="X13" s="680"/>
      <c r="Y13" s="681"/>
      <c r="Z13" s="682">
        <v>0.1</v>
      </c>
      <c r="AA13" s="682"/>
      <c r="AB13" s="682"/>
      <c r="AC13" s="682"/>
      <c r="AD13" s="683">
        <v>6964</v>
      </c>
      <c r="AE13" s="683"/>
      <c r="AF13" s="683"/>
      <c r="AG13" s="683"/>
      <c r="AH13" s="683"/>
      <c r="AI13" s="683"/>
      <c r="AJ13" s="683"/>
      <c r="AK13" s="683"/>
      <c r="AL13" s="684">
        <v>0.1</v>
      </c>
      <c r="AM13" s="685"/>
      <c r="AN13" s="685"/>
      <c r="AO13" s="686"/>
      <c r="AP13" s="676" t="s">
        <v>255</v>
      </c>
      <c r="AQ13" s="677"/>
      <c r="AR13" s="677"/>
      <c r="AS13" s="677"/>
      <c r="AT13" s="677"/>
      <c r="AU13" s="677"/>
      <c r="AV13" s="677"/>
      <c r="AW13" s="677"/>
      <c r="AX13" s="677"/>
      <c r="AY13" s="677"/>
      <c r="AZ13" s="677"/>
      <c r="BA13" s="677"/>
      <c r="BB13" s="677"/>
      <c r="BC13" s="677"/>
      <c r="BD13" s="677"/>
      <c r="BE13" s="677"/>
      <c r="BF13" s="678"/>
      <c r="BG13" s="679">
        <v>1208352</v>
      </c>
      <c r="BH13" s="680"/>
      <c r="BI13" s="680"/>
      <c r="BJ13" s="680"/>
      <c r="BK13" s="680"/>
      <c r="BL13" s="680"/>
      <c r="BM13" s="680"/>
      <c r="BN13" s="681"/>
      <c r="BO13" s="682">
        <v>45.2</v>
      </c>
      <c r="BP13" s="682"/>
      <c r="BQ13" s="682"/>
      <c r="BR13" s="682"/>
      <c r="BS13" s="688" t="s">
        <v>127</v>
      </c>
      <c r="BT13" s="680"/>
      <c r="BU13" s="680"/>
      <c r="BV13" s="680"/>
      <c r="BW13" s="680"/>
      <c r="BX13" s="680"/>
      <c r="BY13" s="680"/>
      <c r="BZ13" s="680"/>
      <c r="CA13" s="680"/>
      <c r="CB13" s="689"/>
      <c r="CD13" s="694" t="s">
        <v>256</v>
      </c>
      <c r="CE13" s="695"/>
      <c r="CF13" s="695"/>
      <c r="CG13" s="695"/>
      <c r="CH13" s="695"/>
      <c r="CI13" s="695"/>
      <c r="CJ13" s="695"/>
      <c r="CK13" s="695"/>
      <c r="CL13" s="695"/>
      <c r="CM13" s="695"/>
      <c r="CN13" s="695"/>
      <c r="CO13" s="695"/>
      <c r="CP13" s="695"/>
      <c r="CQ13" s="696"/>
      <c r="CR13" s="679">
        <v>1367969</v>
      </c>
      <c r="CS13" s="680"/>
      <c r="CT13" s="680"/>
      <c r="CU13" s="680"/>
      <c r="CV13" s="680"/>
      <c r="CW13" s="680"/>
      <c r="CX13" s="680"/>
      <c r="CY13" s="681"/>
      <c r="CZ13" s="682">
        <v>17.5</v>
      </c>
      <c r="DA13" s="682"/>
      <c r="DB13" s="682"/>
      <c r="DC13" s="682"/>
      <c r="DD13" s="688">
        <v>449449</v>
      </c>
      <c r="DE13" s="680"/>
      <c r="DF13" s="680"/>
      <c r="DG13" s="680"/>
      <c r="DH13" s="680"/>
      <c r="DI13" s="680"/>
      <c r="DJ13" s="680"/>
      <c r="DK13" s="680"/>
      <c r="DL13" s="680"/>
      <c r="DM13" s="680"/>
      <c r="DN13" s="680"/>
      <c r="DO13" s="680"/>
      <c r="DP13" s="681"/>
      <c r="DQ13" s="688">
        <v>1016675</v>
      </c>
      <c r="DR13" s="680"/>
      <c r="DS13" s="680"/>
      <c r="DT13" s="680"/>
      <c r="DU13" s="680"/>
      <c r="DV13" s="680"/>
      <c r="DW13" s="680"/>
      <c r="DX13" s="680"/>
      <c r="DY13" s="680"/>
      <c r="DZ13" s="680"/>
      <c r="EA13" s="680"/>
      <c r="EB13" s="680"/>
      <c r="EC13" s="689"/>
    </row>
    <row r="14" spans="2:143" ht="11.25" customHeight="1">
      <c r="B14" s="676" t="s">
        <v>257</v>
      </c>
      <c r="C14" s="677"/>
      <c r="D14" s="677"/>
      <c r="E14" s="677"/>
      <c r="F14" s="677"/>
      <c r="G14" s="677"/>
      <c r="H14" s="677"/>
      <c r="I14" s="677"/>
      <c r="J14" s="677"/>
      <c r="K14" s="677"/>
      <c r="L14" s="677"/>
      <c r="M14" s="677"/>
      <c r="N14" s="677"/>
      <c r="O14" s="677"/>
      <c r="P14" s="677"/>
      <c r="Q14" s="678"/>
      <c r="R14" s="679" t="s">
        <v>127</v>
      </c>
      <c r="S14" s="680"/>
      <c r="T14" s="680"/>
      <c r="U14" s="680"/>
      <c r="V14" s="680"/>
      <c r="W14" s="680"/>
      <c r="X14" s="680"/>
      <c r="Y14" s="681"/>
      <c r="Z14" s="682" t="s">
        <v>127</v>
      </c>
      <c r="AA14" s="682"/>
      <c r="AB14" s="682"/>
      <c r="AC14" s="682"/>
      <c r="AD14" s="683" t="s">
        <v>258</v>
      </c>
      <c r="AE14" s="683"/>
      <c r="AF14" s="683"/>
      <c r="AG14" s="683"/>
      <c r="AH14" s="683"/>
      <c r="AI14" s="683"/>
      <c r="AJ14" s="683"/>
      <c r="AK14" s="683"/>
      <c r="AL14" s="684" t="s">
        <v>127</v>
      </c>
      <c r="AM14" s="685"/>
      <c r="AN14" s="685"/>
      <c r="AO14" s="686"/>
      <c r="AP14" s="676" t="s">
        <v>259</v>
      </c>
      <c r="AQ14" s="677"/>
      <c r="AR14" s="677"/>
      <c r="AS14" s="677"/>
      <c r="AT14" s="677"/>
      <c r="AU14" s="677"/>
      <c r="AV14" s="677"/>
      <c r="AW14" s="677"/>
      <c r="AX14" s="677"/>
      <c r="AY14" s="677"/>
      <c r="AZ14" s="677"/>
      <c r="BA14" s="677"/>
      <c r="BB14" s="677"/>
      <c r="BC14" s="677"/>
      <c r="BD14" s="677"/>
      <c r="BE14" s="677"/>
      <c r="BF14" s="678"/>
      <c r="BG14" s="679">
        <v>35937</v>
      </c>
      <c r="BH14" s="680"/>
      <c r="BI14" s="680"/>
      <c r="BJ14" s="680"/>
      <c r="BK14" s="680"/>
      <c r="BL14" s="680"/>
      <c r="BM14" s="680"/>
      <c r="BN14" s="681"/>
      <c r="BO14" s="682">
        <v>1.3</v>
      </c>
      <c r="BP14" s="682"/>
      <c r="BQ14" s="682"/>
      <c r="BR14" s="682"/>
      <c r="BS14" s="688" t="s">
        <v>127</v>
      </c>
      <c r="BT14" s="680"/>
      <c r="BU14" s="680"/>
      <c r="BV14" s="680"/>
      <c r="BW14" s="680"/>
      <c r="BX14" s="680"/>
      <c r="BY14" s="680"/>
      <c r="BZ14" s="680"/>
      <c r="CA14" s="680"/>
      <c r="CB14" s="689"/>
      <c r="CD14" s="694" t="s">
        <v>260</v>
      </c>
      <c r="CE14" s="695"/>
      <c r="CF14" s="695"/>
      <c r="CG14" s="695"/>
      <c r="CH14" s="695"/>
      <c r="CI14" s="695"/>
      <c r="CJ14" s="695"/>
      <c r="CK14" s="695"/>
      <c r="CL14" s="695"/>
      <c r="CM14" s="695"/>
      <c r="CN14" s="695"/>
      <c r="CO14" s="695"/>
      <c r="CP14" s="695"/>
      <c r="CQ14" s="696"/>
      <c r="CR14" s="679">
        <v>360499</v>
      </c>
      <c r="CS14" s="680"/>
      <c r="CT14" s="680"/>
      <c r="CU14" s="680"/>
      <c r="CV14" s="680"/>
      <c r="CW14" s="680"/>
      <c r="CX14" s="680"/>
      <c r="CY14" s="681"/>
      <c r="CZ14" s="682">
        <v>4.5999999999999996</v>
      </c>
      <c r="DA14" s="682"/>
      <c r="DB14" s="682"/>
      <c r="DC14" s="682"/>
      <c r="DD14" s="688">
        <v>4039</v>
      </c>
      <c r="DE14" s="680"/>
      <c r="DF14" s="680"/>
      <c r="DG14" s="680"/>
      <c r="DH14" s="680"/>
      <c r="DI14" s="680"/>
      <c r="DJ14" s="680"/>
      <c r="DK14" s="680"/>
      <c r="DL14" s="680"/>
      <c r="DM14" s="680"/>
      <c r="DN14" s="680"/>
      <c r="DO14" s="680"/>
      <c r="DP14" s="681"/>
      <c r="DQ14" s="688">
        <v>354589</v>
      </c>
      <c r="DR14" s="680"/>
      <c r="DS14" s="680"/>
      <c r="DT14" s="680"/>
      <c r="DU14" s="680"/>
      <c r="DV14" s="680"/>
      <c r="DW14" s="680"/>
      <c r="DX14" s="680"/>
      <c r="DY14" s="680"/>
      <c r="DZ14" s="680"/>
      <c r="EA14" s="680"/>
      <c r="EB14" s="680"/>
      <c r="EC14" s="689"/>
    </row>
    <row r="15" spans="2:143" ht="11.25" customHeight="1">
      <c r="B15" s="676" t="s">
        <v>261</v>
      </c>
      <c r="C15" s="677"/>
      <c r="D15" s="677"/>
      <c r="E15" s="677"/>
      <c r="F15" s="677"/>
      <c r="G15" s="677"/>
      <c r="H15" s="677"/>
      <c r="I15" s="677"/>
      <c r="J15" s="677"/>
      <c r="K15" s="677"/>
      <c r="L15" s="677"/>
      <c r="M15" s="677"/>
      <c r="N15" s="677"/>
      <c r="O15" s="677"/>
      <c r="P15" s="677"/>
      <c r="Q15" s="678"/>
      <c r="R15" s="679">
        <v>20698</v>
      </c>
      <c r="S15" s="680"/>
      <c r="T15" s="680"/>
      <c r="U15" s="680"/>
      <c r="V15" s="680"/>
      <c r="W15" s="680"/>
      <c r="X15" s="680"/>
      <c r="Y15" s="681"/>
      <c r="Z15" s="682">
        <v>0.3</v>
      </c>
      <c r="AA15" s="682"/>
      <c r="AB15" s="682"/>
      <c r="AC15" s="682"/>
      <c r="AD15" s="683">
        <v>20698</v>
      </c>
      <c r="AE15" s="683"/>
      <c r="AF15" s="683"/>
      <c r="AG15" s="683"/>
      <c r="AH15" s="683"/>
      <c r="AI15" s="683"/>
      <c r="AJ15" s="683"/>
      <c r="AK15" s="683"/>
      <c r="AL15" s="684">
        <v>0.4</v>
      </c>
      <c r="AM15" s="685"/>
      <c r="AN15" s="685"/>
      <c r="AO15" s="686"/>
      <c r="AP15" s="676" t="s">
        <v>262</v>
      </c>
      <c r="AQ15" s="677"/>
      <c r="AR15" s="677"/>
      <c r="AS15" s="677"/>
      <c r="AT15" s="677"/>
      <c r="AU15" s="677"/>
      <c r="AV15" s="677"/>
      <c r="AW15" s="677"/>
      <c r="AX15" s="677"/>
      <c r="AY15" s="677"/>
      <c r="AZ15" s="677"/>
      <c r="BA15" s="677"/>
      <c r="BB15" s="677"/>
      <c r="BC15" s="677"/>
      <c r="BD15" s="677"/>
      <c r="BE15" s="677"/>
      <c r="BF15" s="678"/>
      <c r="BG15" s="679">
        <v>176918</v>
      </c>
      <c r="BH15" s="680"/>
      <c r="BI15" s="680"/>
      <c r="BJ15" s="680"/>
      <c r="BK15" s="680"/>
      <c r="BL15" s="680"/>
      <c r="BM15" s="680"/>
      <c r="BN15" s="681"/>
      <c r="BO15" s="682">
        <v>6.6</v>
      </c>
      <c r="BP15" s="682"/>
      <c r="BQ15" s="682"/>
      <c r="BR15" s="682"/>
      <c r="BS15" s="688" t="s">
        <v>127</v>
      </c>
      <c r="BT15" s="680"/>
      <c r="BU15" s="680"/>
      <c r="BV15" s="680"/>
      <c r="BW15" s="680"/>
      <c r="BX15" s="680"/>
      <c r="BY15" s="680"/>
      <c r="BZ15" s="680"/>
      <c r="CA15" s="680"/>
      <c r="CB15" s="689"/>
      <c r="CD15" s="694" t="s">
        <v>263</v>
      </c>
      <c r="CE15" s="695"/>
      <c r="CF15" s="695"/>
      <c r="CG15" s="695"/>
      <c r="CH15" s="695"/>
      <c r="CI15" s="695"/>
      <c r="CJ15" s="695"/>
      <c r="CK15" s="695"/>
      <c r="CL15" s="695"/>
      <c r="CM15" s="695"/>
      <c r="CN15" s="695"/>
      <c r="CO15" s="695"/>
      <c r="CP15" s="695"/>
      <c r="CQ15" s="696"/>
      <c r="CR15" s="679">
        <v>1025613</v>
      </c>
      <c r="CS15" s="680"/>
      <c r="CT15" s="680"/>
      <c r="CU15" s="680"/>
      <c r="CV15" s="680"/>
      <c r="CW15" s="680"/>
      <c r="CX15" s="680"/>
      <c r="CY15" s="681"/>
      <c r="CZ15" s="682">
        <v>13.1</v>
      </c>
      <c r="DA15" s="682"/>
      <c r="DB15" s="682"/>
      <c r="DC15" s="682"/>
      <c r="DD15" s="688">
        <v>101612</v>
      </c>
      <c r="DE15" s="680"/>
      <c r="DF15" s="680"/>
      <c r="DG15" s="680"/>
      <c r="DH15" s="680"/>
      <c r="DI15" s="680"/>
      <c r="DJ15" s="680"/>
      <c r="DK15" s="680"/>
      <c r="DL15" s="680"/>
      <c r="DM15" s="680"/>
      <c r="DN15" s="680"/>
      <c r="DO15" s="680"/>
      <c r="DP15" s="681"/>
      <c r="DQ15" s="688">
        <v>848965</v>
      </c>
      <c r="DR15" s="680"/>
      <c r="DS15" s="680"/>
      <c r="DT15" s="680"/>
      <c r="DU15" s="680"/>
      <c r="DV15" s="680"/>
      <c r="DW15" s="680"/>
      <c r="DX15" s="680"/>
      <c r="DY15" s="680"/>
      <c r="DZ15" s="680"/>
      <c r="EA15" s="680"/>
      <c r="EB15" s="680"/>
      <c r="EC15" s="689"/>
    </row>
    <row r="16" spans="2:143" ht="11.25" customHeight="1">
      <c r="B16" s="676" t="s">
        <v>264</v>
      </c>
      <c r="C16" s="677"/>
      <c r="D16" s="677"/>
      <c r="E16" s="677"/>
      <c r="F16" s="677"/>
      <c r="G16" s="677"/>
      <c r="H16" s="677"/>
      <c r="I16" s="677"/>
      <c r="J16" s="677"/>
      <c r="K16" s="677"/>
      <c r="L16" s="677"/>
      <c r="M16" s="677"/>
      <c r="N16" s="677"/>
      <c r="O16" s="677"/>
      <c r="P16" s="677"/>
      <c r="Q16" s="678"/>
      <c r="R16" s="679" t="s">
        <v>127</v>
      </c>
      <c r="S16" s="680"/>
      <c r="T16" s="680"/>
      <c r="U16" s="680"/>
      <c r="V16" s="680"/>
      <c r="W16" s="680"/>
      <c r="X16" s="680"/>
      <c r="Y16" s="681"/>
      <c r="Z16" s="682" t="s">
        <v>245</v>
      </c>
      <c r="AA16" s="682"/>
      <c r="AB16" s="682"/>
      <c r="AC16" s="682"/>
      <c r="AD16" s="683" t="s">
        <v>127</v>
      </c>
      <c r="AE16" s="683"/>
      <c r="AF16" s="683"/>
      <c r="AG16" s="683"/>
      <c r="AH16" s="683"/>
      <c r="AI16" s="683"/>
      <c r="AJ16" s="683"/>
      <c r="AK16" s="683"/>
      <c r="AL16" s="684" t="s">
        <v>245</v>
      </c>
      <c r="AM16" s="685"/>
      <c r="AN16" s="685"/>
      <c r="AO16" s="686"/>
      <c r="AP16" s="676" t="s">
        <v>265</v>
      </c>
      <c r="AQ16" s="677"/>
      <c r="AR16" s="677"/>
      <c r="AS16" s="677"/>
      <c r="AT16" s="677"/>
      <c r="AU16" s="677"/>
      <c r="AV16" s="677"/>
      <c r="AW16" s="677"/>
      <c r="AX16" s="677"/>
      <c r="AY16" s="677"/>
      <c r="AZ16" s="677"/>
      <c r="BA16" s="677"/>
      <c r="BB16" s="677"/>
      <c r="BC16" s="677"/>
      <c r="BD16" s="677"/>
      <c r="BE16" s="677"/>
      <c r="BF16" s="678"/>
      <c r="BG16" s="679" t="s">
        <v>127</v>
      </c>
      <c r="BH16" s="680"/>
      <c r="BI16" s="680"/>
      <c r="BJ16" s="680"/>
      <c r="BK16" s="680"/>
      <c r="BL16" s="680"/>
      <c r="BM16" s="680"/>
      <c r="BN16" s="681"/>
      <c r="BO16" s="682" t="s">
        <v>127</v>
      </c>
      <c r="BP16" s="682"/>
      <c r="BQ16" s="682"/>
      <c r="BR16" s="682"/>
      <c r="BS16" s="688" t="s">
        <v>127</v>
      </c>
      <c r="BT16" s="680"/>
      <c r="BU16" s="680"/>
      <c r="BV16" s="680"/>
      <c r="BW16" s="680"/>
      <c r="BX16" s="680"/>
      <c r="BY16" s="680"/>
      <c r="BZ16" s="680"/>
      <c r="CA16" s="680"/>
      <c r="CB16" s="689"/>
      <c r="CD16" s="694" t="s">
        <v>266</v>
      </c>
      <c r="CE16" s="695"/>
      <c r="CF16" s="695"/>
      <c r="CG16" s="695"/>
      <c r="CH16" s="695"/>
      <c r="CI16" s="695"/>
      <c r="CJ16" s="695"/>
      <c r="CK16" s="695"/>
      <c r="CL16" s="695"/>
      <c r="CM16" s="695"/>
      <c r="CN16" s="695"/>
      <c r="CO16" s="695"/>
      <c r="CP16" s="695"/>
      <c r="CQ16" s="696"/>
      <c r="CR16" s="679">
        <v>5413</v>
      </c>
      <c r="CS16" s="680"/>
      <c r="CT16" s="680"/>
      <c r="CU16" s="680"/>
      <c r="CV16" s="680"/>
      <c r="CW16" s="680"/>
      <c r="CX16" s="680"/>
      <c r="CY16" s="681"/>
      <c r="CZ16" s="682">
        <v>0.1</v>
      </c>
      <c r="DA16" s="682"/>
      <c r="DB16" s="682"/>
      <c r="DC16" s="682"/>
      <c r="DD16" s="688" t="s">
        <v>127</v>
      </c>
      <c r="DE16" s="680"/>
      <c r="DF16" s="680"/>
      <c r="DG16" s="680"/>
      <c r="DH16" s="680"/>
      <c r="DI16" s="680"/>
      <c r="DJ16" s="680"/>
      <c r="DK16" s="680"/>
      <c r="DL16" s="680"/>
      <c r="DM16" s="680"/>
      <c r="DN16" s="680"/>
      <c r="DO16" s="680"/>
      <c r="DP16" s="681"/>
      <c r="DQ16" s="688">
        <v>1819</v>
      </c>
      <c r="DR16" s="680"/>
      <c r="DS16" s="680"/>
      <c r="DT16" s="680"/>
      <c r="DU16" s="680"/>
      <c r="DV16" s="680"/>
      <c r="DW16" s="680"/>
      <c r="DX16" s="680"/>
      <c r="DY16" s="680"/>
      <c r="DZ16" s="680"/>
      <c r="EA16" s="680"/>
      <c r="EB16" s="680"/>
      <c r="EC16" s="689"/>
    </row>
    <row r="17" spans="2:133" ht="11.25" customHeight="1">
      <c r="B17" s="676" t="s">
        <v>267</v>
      </c>
      <c r="C17" s="677"/>
      <c r="D17" s="677"/>
      <c r="E17" s="677"/>
      <c r="F17" s="677"/>
      <c r="G17" s="677"/>
      <c r="H17" s="677"/>
      <c r="I17" s="677"/>
      <c r="J17" s="677"/>
      <c r="K17" s="677"/>
      <c r="L17" s="677"/>
      <c r="M17" s="677"/>
      <c r="N17" s="677"/>
      <c r="O17" s="677"/>
      <c r="P17" s="677"/>
      <c r="Q17" s="678"/>
      <c r="R17" s="679">
        <v>6402</v>
      </c>
      <c r="S17" s="680"/>
      <c r="T17" s="680"/>
      <c r="U17" s="680"/>
      <c r="V17" s="680"/>
      <c r="W17" s="680"/>
      <c r="X17" s="680"/>
      <c r="Y17" s="681"/>
      <c r="Z17" s="682">
        <v>0.1</v>
      </c>
      <c r="AA17" s="682"/>
      <c r="AB17" s="682"/>
      <c r="AC17" s="682"/>
      <c r="AD17" s="683">
        <v>6402</v>
      </c>
      <c r="AE17" s="683"/>
      <c r="AF17" s="683"/>
      <c r="AG17" s="683"/>
      <c r="AH17" s="683"/>
      <c r="AI17" s="683"/>
      <c r="AJ17" s="683"/>
      <c r="AK17" s="683"/>
      <c r="AL17" s="684">
        <v>0.1</v>
      </c>
      <c r="AM17" s="685"/>
      <c r="AN17" s="685"/>
      <c r="AO17" s="686"/>
      <c r="AP17" s="676" t="s">
        <v>268</v>
      </c>
      <c r="AQ17" s="677"/>
      <c r="AR17" s="677"/>
      <c r="AS17" s="677"/>
      <c r="AT17" s="677"/>
      <c r="AU17" s="677"/>
      <c r="AV17" s="677"/>
      <c r="AW17" s="677"/>
      <c r="AX17" s="677"/>
      <c r="AY17" s="677"/>
      <c r="AZ17" s="677"/>
      <c r="BA17" s="677"/>
      <c r="BB17" s="677"/>
      <c r="BC17" s="677"/>
      <c r="BD17" s="677"/>
      <c r="BE17" s="677"/>
      <c r="BF17" s="678"/>
      <c r="BG17" s="679" t="s">
        <v>127</v>
      </c>
      <c r="BH17" s="680"/>
      <c r="BI17" s="680"/>
      <c r="BJ17" s="680"/>
      <c r="BK17" s="680"/>
      <c r="BL17" s="680"/>
      <c r="BM17" s="680"/>
      <c r="BN17" s="681"/>
      <c r="BO17" s="682" t="s">
        <v>127</v>
      </c>
      <c r="BP17" s="682"/>
      <c r="BQ17" s="682"/>
      <c r="BR17" s="682"/>
      <c r="BS17" s="688" t="s">
        <v>127</v>
      </c>
      <c r="BT17" s="680"/>
      <c r="BU17" s="680"/>
      <c r="BV17" s="680"/>
      <c r="BW17" s="680"/>
      <c r="BX17" s="680"/>
      <c r="BY17" s="680"/>
      <c r="BZ17" s="680"/>
      <c r="CA17" s="680"/>
      <c r="CB17" s="689"/>
      <c r="CD17" s="694" t="s">
        <v>269</v>
      </c>
      <c r="CE17" s="695"/>
      <c r="CF17" s="695"/>
      <c r="CG17" s="695"/>
      <c r="CH17" s="695"/>
      <c r="CI17" s="695"/>
      <c r="CJ17" s="695"/>
      <c r="CK17" s="695"/>
      <c r="CL17" s="695"/>
      <c r="CM17" s="695"/>
      <c r="CN17" s="695"/>
      <c r="CO17" s="695"/>
      <c r="CP17" s="695"/>
      <c r="CQ17" s="696"/>
      <c r="CR17" s="679">
        <v>691288</v>
      </c>
      <c r="CS17" s="680"/>
      <c r="CT17" s="680"/>
      <c r="CU17" s="680"/>
      <c r="CV17" s="680"/>
      <c r="CW17" s="680"/>
      <c r="CX17" s="680"/>
      <c r="CY17" s="681"/>
      <c r="CZ17" s="682">
        <v>8.8000000000000007</v>
      </c>
      <c r="DA17" s="682"/>
      <c r="DB17" s="682"/>
      <c r="DC17" s="682"/>
      <c r="DD17" s="688" t="s">
        <v>127</v>
      </c>
      <c r="DE17" s="680"/>
      <c r="DF17" s="680"/>
      <c r="DG17" s="680"/>
      <c r="DH17" s="680"/>
      <c r="DI17" s="680"/>
      <c r="DJ17" s="680"/>
      <c r="DK17" s="680"/>
      <c r="DL17" s="680"/>
      <c r="DM17" s="680"/>
      <c r="DN17" s="680"/>
      <c r="DO17" s="680"/>
      <c r="DP17" s="681"/>
      <c r="DQ17" s="688">
        <v>613045</v>
      </c>
      <c r="DR17" s="680"/>
      <c r="DS17" s="680"/>
      <c r="DT17" s="680"/>
      <c r="DU17" s="680"/>
      <c r="DV17" s="680"/>
      <c r="DW17" s="680"/>
      <c r="DX17" s="680"/>
      <c r="DY17" s="680"/>
      <c r="DZ17" s="680"/>
      <c r="EA17" s="680"/>
      <c r="EB17" s="680"/>
      <c r="EC17" s="689"/>
    </row>
    <row r="18" spans="2:133" ht="11.25" customHeight="1">
      <c r="B18" s="676" t="s">
        <v>270</v>
      </c>
      <c r="C18" s="677"/>
      <c r="D18" s="677"/>
      <c r="E18" s="677"/>
      <c r="F18" s="677"/>
      <c r="G18" s="677"/>
      <c r="H18" s="677"/>
      <c r="I18" s="677"/>
      <c r="J18" s="677"/>
      <c r="K18" s="677"/>
      <c r="L18" s="677"/>
      <c r="M18" s="677"/>
      <c r="N18" s="677"/>
      <c r="O18" s="677"/>
      <c r="P18" s="677"/>
      <c r="Q18" s="678"/>
      <c r="R18" s="679">
        <v>2064101</v>
      </c>
      <c r="S18" s="680"/>
      <c r="T18" s="680"/>
      <c r="U18" s="680"/>
      <c r="V18" s="680"/>
      <c r="W18" s="680"/>
      <c r="X18" s="680"/>
      <c r="Y18" s="681"/>
      <c r="Z18" s="682">
        <v>25.5</v>
      </c>
      <c r="AA18" s="682"/>
      <c r="AB18" s="682"/>
      <c r="AC18" s="682"/>
      <c r="AD18" s="683">
        <v>1658217</v>
      </c>
      <c r="AE18" s="683"/>
      <c r="AF18" s="683"/>
      <c r="AG18" s="683"/>
      <c r="AH18" s="683"/>
      <c r="AI18" s="683"/>
      <c r="AJ18" s="683"/>
      <c r="AK18" s="683"/>
      <c r="AL18" s="684">
        <v>35</v>
      </c>
      <c r="AM18" s="685"/>
      <c r="AN18" s="685"/>
      <c r="AO18" s="686"/>
      <c r="AP18" s="676" t="s">
        <v>271</v>
      </c>
      <c r="AQ18" s="677"/>
      <c r="AR18" s="677"/>
      <c r="AS18" s="677"/>
      <c r="AT18" s="677"/>
      <c r="AU18" s="677"/>
      <c r="AV18" s="677"/>
      <c r="AW18" s="677"/>
      <c r="AX18" s="677"/>
      <c r="AY18" s="677"/>
      <c r="AZ18" s="677"/>
      <c r="BA18" s="677"/>
      <c r="BB18" s="677"/>
      <c r="BC18" s="677"/>
      <c r="BD18" s="677"/>
      <c r="BE18" s="677"/>
      <c r="BF18" s="678"/>
      <c r="BG18" s="679" t="s">
        <v>234</v>
      </c>
      <c r="BH18" s="680"/>
      <c r="BI18" s="680"/>
      <c r="BJ18" s="680"/>
      <c r="BK18" s="680"/>
      <c r="BL18" s="680"/>
      <c r="BM18" s="680"/>
      <c r="BN18" s="681"/>
      <c r="BO18" s="682" t="s">
        <v>127</v>
      </c>
      <c r="BP18" s="682"/>
      <c r="BQ18" s="682"/>
      <c r="BR18" s="682"/>
      <c r="BS18" s="688" t="s">
        <v>127</v>
      </c>
      <c r="BT18" s="680"/>
      <c r="BU18" s="680"/>
      <c r="BV18" s="680"/>
      <c r="BW18" s="680"/>
      <c r="BX18" s="680"/>
      <c r="BY18" s="680"/>
      <c r="BZ18" s="680"/>
      <c r="CA18" s="680"/>
      <c r="CB18" s="689"/>
      <c r="CD18" s="694" t="s">
        <v>272</v>
      </c>
      <c r="CE18" s="695"/>
      <c r="CF18" s="695"/>
      <c r="CG18" s="695"/>
      <c r="CH18" s="695"/>
      <c r="CI18" s="695"/>
      <c r="CJ18" s="695"/>
      <c r="CK18" s="695"/>
      <c r="CL18" s="695"/>
      <c r="CM18" s="695"/>
      <c r="CN18" s="695"/>
      <c r="CO18" s="695"/>
      <c r="CP18" s="695"/>
      <c r="CQ18" s="696"/>
      <c r="CR18" s="679" t="s">
        <v>245</v>
      </c>
      <c r="CS18" s="680"/>
      <c r="CT18" s="680"/>
      <c r="CU18" s="680"/>
      <c r="CV18" s="680"/>
      <c r="CW18" s="680"/>
      <c r="CX18" s="680"/>
      <c r="CY18" s="681"/>
      <c r="CZ18" s="682" t="s">
        <v>127</v>
      </c>
      <c r="DA18" s="682"/>
      <c r="DB18" s="682"/>
      <c r="DC18" s="682"/>
      <c r="DD18" s="688" t="s">
        <v>258</v>
      </c>
      <c r="DE18" s="680"/>
      <c r="DF18" s="680"/>
      <c r="DG18" s="680"/>
      <c r="DH18" s="680"/>
      <c r="DI18" s="680"/>
      <c r="DJ18" s="680"/>
      <c r="DK18" s="680"/>
      <c r="DL18" s="680"/>
      <c r="DM18" s="680"/>
      <c r="DN18" s="680"/>
      <c r="DO18" s="680"/>
      <c r="DP18" s="681"/>
      <c r="DQ18" s="688" t="s">
        <v>178</v>
      </c>
      <c r="DR18" s="680"/>
      <c r="DS18" s="680"/>
      <c r="DT18" s="680"/>
      <c r="DU18" s="680"/>
      <c r="DV18" s="680"/>
      <c r="DW18" s="680"/>
      <c r="DX18" s="680"/>
      <c r="DY18" s="680"/>
      <c r="DZ18" s="680"/>
      <c r="EA18" s="680"/>
      <c r="EB18" s="680"/>
      <c r="EC18" s="689"/>
    </row>
    <row r="19" spans="2:133" ht="11.25" customHeight="1">
      <c r="B19" s="676" t="s">
        <v>273</v>
      </c>
      <c r="C19" s="677"/>
      <c r="D19" s="677"/>
      <c r="E19" s="677"/>
      <c r="F19" s="677"/>
      <c r="G19" s="677"/>
      <c r="H19" s="677"/>
      <c r="I19" s="677"/>
      <c r="J19" s="677"/>
      <c r="K19" s="677"/>
      <c r="L19" s="677"/>
      <c r="M19" s="677"/>
      <c r="N19" s="677"/>
      <c r="O19" s="677"/>
      <c r="P19" s="677"/>
      <c r="Q19" s="678"/>
      <c r="R19" s="679">
        <v>1658217</v>
      </c>
      <c r="S19" s="680"/>
      <c r="T19" s="680"/>
      <c r="U19" s="680"/>
      <c r="V19" s="680"/>
      <c r="W19" s="680"/>
      <c r="X19" s="680"/>
      <c r="Y19" s="681"/>
      <c r="Z19" s="682">
        <v>20.5</v>
      </c>
      <c r="AA19" s="682"/>
      <c r="AB19" s="682"/>
      <c r="AC19" s="682"/>
      <c r="AD19" s="683">
        <v>1658217</v>
      </c>
      <c r="AE19" s="683"/>
      <c r="AF19" s="683"/>
      <c r="AG19" s="683"/>
      <c r="AH19" s="683"/>
      <c r="AI19" s="683"/>
      <c r="AJ19" s="683"/>
      <c r="AK19" s="683"/>
      <c r="AL19" s="684">
        <v>35</v>
      </c>
      <c r="AM19" s="685"/>
      <c r="AN19" s="685"/>
      <c r="AO19" s="686"/>
      <c r="AP19" s="676" t="s">
        <v>274</v>
      </c>
      <c r="AQ19" s="677"/>
      <c r="AR19" s="677"/>
      <c r="AS19" s="677"/>
      <c r="AT19" s="677"/>
      <c r="AU19" s="677"/>
      <c r="AV19" s="677"/>
      <c r="AW19" s="677"/>
      <c r="AX19" s="677"/>
      <c r="AY19" s="677"/>
      <c r="AZ19" s="677"/>
      <c r="BA19" s="677"/>
      <c r="BB19" s="677"/>
      <c r="BC19" s="677"/>
      <c r="BD19" s="677"/>
      <c r="BE19" s="677"/>
      <c r="BF19" s="678"/>
      <c r="BG19" s="679">
        <v>121806</v>
      </c>
      <c r="BH19" s="680"/>
      <c r="BI19" s="680"/>
      <c r="BJ19" s="680"/>
      <c r="BK19" s="680"/>
      <c r="BL19" s="680"/>
      <c r="BM19" s="680"/>
      <c r="BN19" s="681"/>
      <c r="BO19" s="682">
        <v>4.5999999999999996</v>
      </c>
      <c r="BP19" s="682"/>
      <c r="BQ19" s="682"/>
      <c r="BR19" s="682"/>
      <c r="BS19" s="688" t="s">
        <v>178</v>
      </c>
      <c r="BT19" s="680"/>
      <c r="BU19" s="680"/>
      <c r="BV19" s="680"/>
      <c r="BW19" s="680"/>
      <c r="BX19" s="680"/>
      <c r="BY19" s="680"/>
      <c r="BZ19" s="680"/>
      <c r="CA19" s="680"/>
      <c r="CB19" s="689"/>
      <c r="CD19" s="694" t="s">
        <v>275</v>
      </c>
      <c r="CE19" s="695"/>
      <c r="CF19" s="695"/>
      <c r="CG19" s="695"/>
      <c r="CH19" s="695"/>
      <c r="CI19" s="695"/>
      <c r="CJ19" s="695"/>
      <c r="CK19" s="695"/>
      <c r="CL19" s="695"/>
      <c r="CM19" s="695"/>
      <c r="CN19" s="695"/>
      <c r="CO19" s="695"/>
      <c r="CP19" s="695"/>
      <c r="CQ19" s="696"/>
      <c r="CR19" s="679" t="s">
        <v>245</v>
      </c>
      <c r="CS19" s="680"/>
      <c r="CT19" s="680"/>
      <c r="CU19" s="680"/>
      <c r="CV19" s="680"/>
      <c r="CW19" s="680"/>
      <c r="CX19" s="680"/>
      <c r="CY19" s="681"/>
      <c r="CZ19" s="682" t="s">
        <v>127</v>
      </c>
      <c r="DA19" s="682"/>
      <c r="DB19" s="682"/>
      <c r="DC19" s="682"/>
      <c r="DD19" s="688" t="s">
        <v>127</v>
      </c>
      <c r="DE19" s="680"/>
      <c r="DF19" s="680"/>
      <c r="DG19" s="680"/>
      <c r="DH19" s="680"/>
      <c r="DI19" s="680"/>
      <c r="DJ19" s="680"/>
      <c r="DK19" s="680"/>
      <c r="DL19" s="680"/>
      <c r="DM19" s="680"/>
      <c r="DN19" s="680"/>
      <c r="DO19" s="680"/>
      <c r="DP19" s="681"/>
      <c r="DQ19" s="688" t="s">
        <v>245</v>
      </c>
      <c r="DR19" s="680"/>
      <c r="DS19" s="680"/>
      <c r="DT19" s="680"/>
      <c r="DU19" s="680"/>
      <c r="DV19" s="680"/>
      <c r="DW19" s="680"/>
      <c r="DX19" s="680"/>
      <c r="DY19" s="680"/>
      <c r="DZ19" s="680"/>
      <c r="EA19" s="680"/>
      <c r="EB19" s="680"/>
      <c r="EC19" s="689"/>
    </row>
    <row r="20" spans="2:133" ht="11.25" customHeight="1">
      <c r="B20" s="676" t="s">
        <v>276</v>
      </c>
      <c r="C20" s="677"/>
      <c r="D20" s="677"/>
      <c r="E20" s="677"/>
      <c r="F20" s="677"/>
      <c r="G20" s="677"/>
      <c r="H20" s="677"/>
      <c r="I20" s="677"/>
      <c r="J20" s="677"/>
      <c r="K20" s="677"/>
      <c r="L20" s="677"/>
      <c r="M20" s="677"/>
      <c r="N20" s="677"/>
      <c r="O20" s="677"/>
      <c r="P20" s="677"/>
      <c r="Q20" s="678"/>
      <c r="R20" s="679">
        <v>405884</v>
      </c>
      <c r="S20" s="680"/>
      <c r="T20" s="680"/>
      <c r="U20" s="680"/>
      <c r="V20" s="680"/>
      <c r="W20" s="680"/>
      <c r="X20" s="680"/>
      <c r="Y20" s="681"/>
      <c r="Z20" s="682">
        <v>5</v>
      </c>
      <c r="AA20" s="682"/>
      <c r="AB20" s="682"/>
      <c r="AC20" s="682"/>
      <c r="AD20" s="683" t="s">
        <v>245</v>
      </c>
      <c r="AE20" s="683"/>
      <c r="AF20" s="683"/>
      <c r="AG20" s="683"/>
      <c r="AH20" s="683"/>
      <c r="AI20" s="683"/>
      <c r="AJ20" s="683"/>
      <c r="AK20" s="683"/>
      <c r="AL20" s="684" t="s">
        <v>245</v>
      </c>
      <c r="AM20" s="685"/>
      <c r="AN20" s="685"/>
      <c r="AO20" s="686"/>
      <c r="AP20" s="676" t="s">
        <v>277</v>
      </c>
      <c r="AQ20" s="677"/>
      <c r="AR20" s="677"/>
      <c r="AS20" s="677"/>
      <c r="AT20" s="677"/>
      <c r="AU20" s="677"/>
      <c r="AV20" s="677"/>
      <c r="AW20" s="677"/>
      <c r="AX20" s="677"/>
      <c r="AY20" s="677"/>
      <c r="AZ20" s="677"/>
      <c r="BA20" s="677"/>
      <c r="BB20" s="677"/>
      <c r="BC20" s="677"/>
      <c r="BD20" s="677"/>
      <c r="BE20" s="677"/>
      <c r="BF20" s="678"/>
      <c r="BG20" s="679">
        <v>121806</v>
      </c>
      <c r="BH20" s="680"/>
      <c r="BI20" s="680"/>
      <c r="BJ20" s="680"/>
      <c r="BK20" s="680"/>
      <c r="BL20" s="680"/>
      <c r="BM20" s="680"/>
      <c r="BN20" s="681"/>
      <c r="BO20" s="682">
        <v>4.5999999999999996</v>
      </c>
      <c r="BP20" s="682"/>
      <c r="BQ20" s="682"/>
      <c r="BR20" s="682"/>
      <c r="BS20" s="688" t="s">
        <v>127</v>
      </c>
      <c r="BT20" s="680"/>
      <c r="BU20" s="680"/>
      <c r="BV20" s="680"/>
      <c r="BW20" s="680"/>
      <c r="BX20" s="680"/>
      <c r="BY20" s="680"/>
      <c r="BZ20" s="680"/>
      <c r="CA20" s="680"/>
      <c r="CB20" s="689"/>
      <c r="CD20" s="694" t="s">
        <v>278</v>
      </c>
      <c r="CE20" s="695"/>
      <c r="CF20" s="695"/>
      <c r="CG20" s="695"/>
      <c r="CH20" s="695"/>
      <c r="CI20" s="695"/>
      <c r="CJ20" s="695"/>
      <c r="CK20" s="695"/>
      <c r="CL20" s="695"/>
      <c r="CM20" s="695"/>
      <c r="CN20" s="695"/>
      <c r="CO20" s="695"/>
      <c r="CP20" s="695"/>
      <c r="CQ20" s="696"/>
      <c r="CR20" s="679">
        <v>7828071</v>
      </c>
      <c r="CS20" s="680"/>
      <c r="CT20" s="680"/>
      <c r="CU20" s="680"/>
      <c r="CV20" s="680"/>
      <c r="CW20" s="680"/>
      <c r="CX20" s="680"/>
      <c r="CY20" s="681"/>
      <c r="CZ20" s="682">
        <v>100</v>
      </c>
      <c r="DA20" s="682"/>
      <c r="DB20" s="682"/>
      <c r="DC20" s="682"/>
      <c r="DD20" s="688">
        <v>925353</v>
      </c>
      <c r="DE20" s="680"/>
      <c r="DF20" s="680"/>
      <c r="DG20" s="680"/>
      <c r="DH20" s="680"/>
      <c r="DI20" s="680"/>
      <c r="DJ20" s="680"/>
      <c r="DK20" s="680"/>
      <c r="DL20" s="680"/>
      <c r="DM20" s="680"/>
      <c r="DN20" s="680"/>
      <c r="DO20" s="680"/>
      <c r="DP20" s="681"/>
      <c r="DQ20" s="688">
        <v>5807102</v>
      </c>
      <c r="DR20" s="680"/>
      <c r="DS20" s="680"/>
      <c r="DT20" s="680"/>
      <c r="DU20" s="680"/>
      <c r="DV20" s="680"/>
      <c r="DW20" s="680"/>
      <c r="DX20" s="680"/>
      <c r="DY20" s="680"/>
      <c r="DZ20" s="680"/>
      <c r="EA20" s="680"/>
      <c r="EB20" s="680"/>
      <c r="EC20" s="689"/>
    </row>
    <row r="21" spans="2:133" ht="11.25" customHeight="1">
      <c r="B21" s="676" t="s">
        <v>279</v>
      </c>
      <c r="C21" s="677"/>
      <c r="D21" s="677"/>
      <c r="E21" s="677"/>
      <c r="F21" s="677"/>
      <c r="G21" s="677"/>
      <c r="H21" s="677"/>
      <c r="I21" s="677"/>
      <c r="J21" s="677"/>
      <c r="K21" s="677"/>
      <c r="L21" s="677"/>
      <c r="M21" s="677"/>
      <c r="N21" s="677"/>
      <c r="O21" s="677"/>
      <c r="P21" s="677"/>
      <c r="Q21" s="678"/>
      <c r="R21" s="679" t="s">
        <v>127</v>
      </c>
      <c r="S21" s="680"/>
      <c r="T21" s="680"/>
      <c r="U21" s="680"/>
      <c r="V21" s="680"/>
      <c r="W21" s="680"/>
      <c r="X21" s="680"/>
      <c r="Y21" s="681"/>
      <c r="Z21" s="682" t="s">
        <v>127</v>
      </c>
      <c r="AA21" s="682"/>
      <c r="AB21" s="682"/>
      <c r="AC21" s="682"/>
      <c r="AD21" s="683" t="s">
        <v>127</v>
      </c>
      <c r="AE21" s="683"/>
      <c r="AF21" s="683"/>
      <c r="AG21" s="683"/>
      <c r="AH21" s="683"/>
      <c r="AI21" s="683"/>
      <c r="AJ21" s="683"/>
      <c r="AK21" s="683"/>
      <c r="AL21" s="684" t="s">
        <v>127</v>
      </c>
      <c r="AM21" s="685"/>
      <c r="AN21" s="685"/>
      <c r="AO21" s="686"/>
      <c r="AP21" s="697" t="s">
        <v>280</v>
      </c>
      <c r="AQ21" s="698"/>
      <c r="AR21" s="698"/>
      <c r="AS21" s="698"/>
      <c r="AT21" s="698"/>
      <c r="AU21" s="698"/>
      <c r="AV21" s="698"/>
      <c r="AW21" s="698"/>
      <c r="AX21" s="698"/>
      <c r="AY21" s="698"/>
      <c r="AZ21" s="698"/>
      <c r="BA21" s="698"/>
      <c r="BB21" s="698"/>
      <c r="BC21" s="698"/>
      <c r="BD21" s="698"/>
      <c r="BE21" s="698"/>
      <c r="BF21" s="699"/>
      <c r="BG21" s="679">
        <v>38616</v>
      </c>
      <c r="BH21" s="680"/>
      <c r="BI21" s="680"/>
      <c r="BJ21" s="680"/>
      <c r="BK21" s="680"/>
      <c r="BL21" s="680"/>
      <c r="BM21" s="680"/>
      <c r="BN21" s="681"/>
      <c r="BO21" s="682">
        <v>1.4</v>
      </c>
      <c r="BP21" s="682"/>
      <c r="BQ21" s="682"/>
      <c r="BR21" s="682"/>
      <c r="BS21" s="688" t="s">
        <v>127</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281</v>
      </c>
      <c r="C22" s="677"/>
      <c r="D22" s="677"/>
      <c r="E22" s="677"/>
      <c r="F22" s="677"/>
      <c r="G22" s="677"/>
      <c r="H22" s="677"/>
      <c r="I22" s="677"/>
      <c r="J22" s="677"/>
      <c r="K22" s="677"/>
      <c r="L22" s="677"/>
      <c r="M22" s="677"/>
      <c r="N22" s="677"/>
      <c r="O22" s="677"/>
      <c r="P22" s="677"/>
      <c r="Q22" s="678"/>
      <c r="R22" s="679">
        <v>5195246</v>
      </c>
      <c r="S22" s="680"/>
      <c r="T22" s="680"/>
      <c r="U22" s="680"/>
      <c r="V22" s="680"/>
      <c r="W22" s="680"/>
      <c r="X22" s="680"/>
      <c r="Y22" s="681"/>
      <c r="Z22" s="682">
        <v>64.099999999999994</v>
      </c>
      <c r="AA22" s="682"/>
      <c r="AB22" s="682"/>
      <c r="AC22" s="682"/>
      <c r="AD22" s="683">
        <v>4706172</v>
      </c>
      <c r="AE22" s="683"/>
      <c r="AF22" s="683"/>
      <c r="AG22" s="683"/>
      <c r="AH22" s="683"/>
      <c r="AI22" s="683"/>
      <c r="AJ22" s="683"/>
      <c r="AK22" s="683"/>
      <c r="AL22" s="684">
        <v>99.4</v>
      </c>
      <c r="AM22" s="685"/>
      <c r="AN22" s="685"/>
      <c r="AO22" s="686"/>
      <c r="AP22" s="697" t="s">
        <v>282</v>
      </c>
      <c r="AQ22" s="698"/>
      <c r="AR22" s="698"/>
      <c r="AS22" s="698"/>
      <c r="AT22" s="698"/>
      <c r="AU22" s="698"/>
      <c r="AV22" s="698"/>
      <c r="AW22" s="698"/>
      <c r="AX22" s="698"/>
      <c r="AY22" s="698"/>
      <c r="AZ22" s="698"/>
      <c r="BA22" s="698"/>
      <c r="BB22" s="698"/>
      <c r="BC22" s="698"/>
      <c r="BD22" s="698"/>
      <c r="BE22" s="698"/>
      <c r="BF22" s="699"/>
      <c r="BG22" s="679" t="s">
        <v>127</v>
      </c>
      <c r="BH22" s="680"/>
      <c r="BI22" s="680"/>
      <c r="BJ22" s="680"/>
      <c r="BK22" s="680"/>
      <c r="BL22" s="680"/>
      <c r="BM22" s="680"/>
      <c r="BN22" s="681"/>
      <c r="BO22" s="682" t="s">
        <v>127</v>
      </c>
      <c r="BP22" s="682"/>
      <c r="BQ22" s="682"/>
      <c r="BR22" s="682"/>
      <c r="BS22" s="688" t="s">
        <v>127</v>
      </c>
      <c r="BT22" s="680"/>
      <c r="BU22" s="680"/>
      <c r="BV22" s="680"/>
      <c r="BW22" s="680"/>
      <c r="BX22" s="680"/>
      <c r="BY22" s="680"/>
      <c r="BZ22" s="680"/>
      <c r="CA22" s="680"/>
      <c r="CB22" s="689"/>
      <c r="CD22" s="661" t="s">
        <v>283</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284</v>
      </c>
      <c r="C23" s="677"/>
      <c r="D23" s="677"/>
      <c r="E23" s="677"/>
      <c r="F23" s="677"/>
      <c r="G23" s="677"/>
      <c r="H23" s="677"/>
      <c r="I23" s="677"/>
      <c r="J23" s="677"/>
      <c r="K23" s="677"/>
      <c r="L23" s="677"/>
      <c r="M23" s="677"/>
      <c r="N23" s="677"/>
      <c r="O23" s="677"/>
      <c r="P23" s="677"/>
      <c r="Q23" s="678"/>
      <c r="R23" s="679">
        <v>2418</v>
      </c>
      <c r="S23" s="680"/>
      <c r="T23" s="680"/>
      <c r="U23" s="680"/>
      <c r="V23" s="680"/>
      <c r="W23" s="680"/>
      <c r="X23" s="680"/>
      <c r="Y23" s="681"/>
      <c r="Z23" s="682">
        <v>0</v>
      </c>
      <c r="AA23" s="682"/>
      <c r="AB23" s="682"/>
      <c r="AC23" s="682"/>
      <c r="AD23" s="683">
        <v>2418</v>
      </c>
      <c r="AE23" s="683"/>
      <c r="AF23" s="683"/>
      <c r="AG23" s="683"/>
      <c r="AH23" s="683"/>
      <c r="AI23" s="683"/>
      <c r="AJ23" s="683"/>
      <c r="AK23" s="683"/>
      <c r="AL23" s="684">
        <v>0.1</v>
      </c>
      <c r="AM23" s="685"/>
      <c r="AN23" s="685"/>
      <c r="AO23" s="686"/>
      <c r="AP23" s="697" t="s">
        <v>285</v>
      </c>
      <c r="AQ23" s="698"/>
      <c r="AR23" s="698"/>
      <c r="AS23" s="698"/>
      <c r="AT23" s="698"/>
      <c r="AU23" s="698"/>
      <c r="AV23" s="698"/>
      <c r="AW23" s="698"/>
      <c r="AX23" s="698"/>
      <c r="AY23" s="698"/>
      <c r="AZ23" s="698"/>
      <c r="BA23" s="698"/>
      <c r="BB23" s="698"/>
      <c r="BC23" s="698"/>
      <c r="BD23" s="698"/>
      <c r="BE23" s="698"/>
      <c r="BF23" s="699"/>
      <c r="BG23" s="679">
        <v>83190</v>
      </c>
      <c r="BH23" s="680"/>
      <c r="BI23" s="680"/>
      <c r="BJ23" s="680"/>
      <c r="BK23" s="680"/>
      <c r="BL23" s="680"/>
      <c r="BM23" s="680"/>
      <c r="BN23" s="681"/>
      <c r="BO23" s="682">
        <v>3.1</v>
      </c>
      <c r="BP23" s="682"/>
      <c r="BQ23" s="682"/>
      <c r="BR23" s="682"/>
      <c r="BS23" s="688" t="s">
        <v>178</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286</v>
      </c>
      <c r="CS23" s="662"/>
      <c r="CT23" s="662"/>
      <c r="CU23" s="662"/>
      <c r="CV23" s="662"/>
      <c r="CW23" s="662"/>
      <c r="CX23" s="662"/>
      <c r="CY23" s="663"/>
      <c r="CZ23" s="661" t="s">
        <v>287</v>
      </c>
      <c r="DA23" s="662"/>
      <c r="DB23" s="662"/>
      <c r="DC23" s="663"/>
      <c r="DD23" s="661" t="s">
        <v>288</v>
      </c>
      <c r="DE23" s="662"/>
      <c r="DF23" s="662"/>
      <c r="DG23" s="662"/>
      <c r="DH23" s="662"/>
      <c r="DI23" s="662"/>
      <c r="DJ23" s="662"/>
      <c r="DK23" s="663"/>
      <c r="DL23" s="709" t="s">
        <v>289</v>
      </c>
      <c r="DM23" s="710"/>
      <c r="DN23" s="710"/>
      <c r="DO23" s="710"/>
      <c r="DP23" s="710"/>
      <c r="DQ23" s="710"/>
      <c r="DR23" s="710"/>
      <c r="DS23" s="710"/>
      <c r="DT23" s="710"/>
      <c r="DU23" s="710"/>
      <c r="DV23" s="711"/>
      <c r="DW23" s="661" t="s">
        <v>290</v>
      </c>
      <c r="DX23" s="662"/>
      <c r="DY23" s="662"/>
      <c r="DZ23" s="662"/>
      <c r="EA23" s="662"/>
      <c r="EB23" s="662"/>
      <c r="EC23" s="663"/>
    </row>
    <row r="24" spans="2:133" ht="11.25" customHeight="1">
      <c r="B24" s="676" t="s">
        <v>291</v>
      </c>
      <c r="C24" s="677"/>
      <c r="D24" s="677"/>
      <c r="E24" s="677"/>
      <c r="F24" s="677"/>
      <c r="G24" s="677"/>
      <c r="H24" s="677"/>
      <c r="I24" s="677"/>
      <c r="J24" s="677"/>
      <c r="K24" s="677"/>
      <c r="L24" s="677"/>
      <c r="M24" s="677"/>
      <c r="N24" s="677"/>
      <c r="O24" s="677"/>
      <c r="P24" s="677"/>
      <c r="Q24" s="678"/>
      <c r="R24" s="679">
        <v>36462</v>
      </c>
      <c r="S24" s="680"/>
      <c r="T24" s="680"/>
      <c r="U24" s="680"/>
      <c r="V24" s="680"/>
      <c r="W24" s="680"/>
      <c r="X24" s="680"/>
      <c r="Y24" s="681"/>
      <c r="Z24" s="682">
        <v>0.5</v>
      </c>
      <c r="AA24" s="682"/>
      <c r="AB24" s="682"/>
      <c r="AC24" s="682"/>
      <c r="AD24" s="683" t="s">
        <v>127</v>
      </c>
      <c r="AE24" s="683"/>
      <c r="AF24" s="683"/>
      <c r="AG24" s="683"/>
      <c r="AH24" s="683"/>
      <c r="AI24" s="683"/>
      <c r="AJ24" s="683"/>
      <c r="AK24" s="683"/>
      <c r="AL24" s="684" t="s">
        <v>127</v>
      </c>
      <c r="AM24" s="685"/>
      <c r="AN24" s="685"/>
      <c r="AO24" s="686"/>
      <c r="AP24" s="697" t="s">
        <v>292</v>
      </c>
      <c r="AQ24" s="698"/>
      <c r="AR24" s="698"/>
      <c r="AS24" s="698"/>
      <c r="AT24" s="698"/>
      <c r="AU24" s="698"/>
      <c r="AV24" s="698"/>
      <c r="AW24" s="698"/>
      <c r="AX24" s="698"/>
      <c r="AY24" s="698"/>
      <c r="AZ24" s="698"/>
      <c r="BA24" s="698"/>
      <c r="BB24" s="698"/>
      <c r="BC24" s="698"/>
      <c r="BD24" s="698"/>
      <c r="BE24" s="698"/>
      <c r="BF24" s="699"/>
      <c r="BG24" s="679" t="s">
        <v>245</v>
      </c>
      <c r="BH24" s="680"/>
      <c r="BI24" s="680"/>
      <c r="BJ24" s="680"/>
      <c r="BK24" s="680"/>
      <c r="BL24" s="680"/>
      <c r="BM24" s="680"/>
      <c r="BN24" s="681"/>
      <c r="BO24" s="682" t="s">
        <v>127</v>
      </c>
      <c r="BP24" s="682"/>
      <c r="BQ24" s="682"/>
      <c r="BR24" s="682"/>
      <c r="BS24" s="688" t="s">
        <v>245</v>
      </c>
      <c r="BT24" s="680"/>
      <c r="BU24" s="680"/>
      <c r="BV24" s="680"/>
      <c r="BW24" s="680"/>
      <c r="BX24" s="680"/>
      <c r="BY24" s="680"/>
      <c r="BZ24" s="680"/>
      <c r="CA24" s="680"/>
      <c r="CB24" s="689"/>
      <c r="CD24" s="690" t="s">
        <v>293</v>
      </c>
      <c r="CE24" s="691"/>
      <c r="CF24" s="691"/>
      <c r="CG24" s="691"/>
      <c r="CH24" s="691"/>
      <c r="CI24" s="691"/>
      <c r="CJ24" s="691"/>
      <c r="CK24" s="691"/>
      <c r="CL24" s="691"/>
      <c r="CM24" s="691"/>
      <c r="CN24" s="691"/>
      <c r="CO24" s="691"/>
      <c r="CP24" s="691"/>
      <c r="CQ24" s="692"/>
      <c r="CR24" s="668">
        <v>3027177</v>
      </c>
      <c r="CS24" s="669"/>
      <c r="CT24" s="669"/>
      <c r="CU24" s="669"/>
      <c r="CV24" s="669"/>
      <c r="CW24" s="669"/>
      <c r="CX24" s="669"/>
      <c r="CY24" s="670"/>
      <c r="CZ24" s="673">
        <v>38.700000000000003</v>
      </c>
      <c r="DA24" s="674"/>
      <c r="DB24" s="674"/>
      <c r="DC24" s="693"/>
      <c r="DD24" s="712">
        <v>2191724</v>
      </c>
      <c r="DE24" s="669"/>
      <c r="DF24" s="669"/>
      <c r="DG24" s="669"/>
      <c r="DH24" s="669"/>
      <c r="DI24" s="669"/>
      <c r="DJ24" s="669"/>
      <c r="DK24" s="670"/>
      <c r="DL24" s="712">
        <v>2157301</v>
      </c>
      <c r="DM24" s="669"/>
      <c r="DN24" s="669"/>
      <c r="DO24" s="669"/>
      <c r="DP24" s="669"/>
      <c r="DQ24" s="669"/>
      <c r="DR24" s="669"/>
      <c r="DS24" s="669"/>
      <c r="DT24" s="669"/>
      <c r="DU24" s="669"/>
      <c r="DV24" s="670"/>
      <c r="DW24" s="673">
        <v>43.4</v>
      </c>
      <c r="DX24" s="674"/>
      <c r="DY24" s="674"/>
      <c r="DZ24" s="674"/>
      <c r="EA24" s="674"/>
      <c r="EB24" s="674"/>
      <c r="EC24" s="675"/>
    </row>
    <row r="25" spans="2:133" ht="11.25" customHeight="1">
      <c r="B25" s="676" t="s">
        <v>294</v>
      </c>
      <c r="C25" s="677"/>
      <c r="D25" s="677"/>
      <c r="E25" s="677"/>
      <c r="F25" s="677"/>
      <c r="G25" s="677"/>
      <c r="H25" s="677"/>
      <c r="I25" s="677"/>
      <c r="J25" s="677"/>
      <c r="K25" s="677"/>
      <c r="L25" s="677"/>
      <c r="M25" s="677"/>
      <c r="N25" s="677"/>
      <c r="O25" s="677"/>
      <c r="P25" s="677"/>
      <c r="Q25" s="678"/>
      <c r="R25" s="679">
        <v>176220</v>
      </c>
      <c r="S25" s="680"/>
      <c r="T25" s="680"/>
      <c r="U25" s="680"/>
      <c r="V25" s="680"/>
      <c r="W25" s="680"/>
      <c r="X25" s="680"/>
      <c r="Y25" s="681"/>
      <c r="Z25" s="682">
        <v>2.2000000000000002</v>
      </c>
      <c r="AA25" s="682"/>
      <c r="AB25" s="682"/>
      <c r="AC25" s="682"/>
      <c r="AD25" s="683">
        <v>5207</v>
      </c>
      <c r="AE25" s="683"/>
      <c r="AF25" s="683"/>
      <c r="AG25" s="683"/>
      <c r="AH25" s="683"/>
      <c r="AI25" s="683"/>
      <c r="AJ25" s="683"/>
      <c r="AK25" s="683"/>
      <c r="AL25" s="684">
        <v>0.1</v>
      </c>
      <c r="AM25" s="685"/>
      <c r="AN25" s="685"/>
      <c r="AO25" s="686"/>
      <c r="AP25" s="697" t="s">
        <v>295</v>
      </c>
      <c r="AQ25" s="698"/>
      <c r="AR25" s="698"/>
      <c r="AS25" s="698"/>
      <c r="AT25" s="698"/>
      <c r="AU25" s="698"/>
      <c r="AV25" s="698"/>
      <c r="AW25" s="698"/>
      <c r="AX25" s="698"/>
      <c r="AY25" s="698"/>
      <c r="AZ25" s="698"/>
      <c r="BA25" s="698"/>
      <c r="BB25" s="698"/>
      <c r="BC25" s="698"/>
      <c r="BD25" s="698"/>
      <c r="BE25" s="698"/>
      <c r="BF25" s="699"/>
      <c r="BG25" s="679" t="s">
        <v>127</v>
      </c>
      <c r="BH25" s="680"/>
      <c r="BI25" s="680"/>
      <c r="BJ25" s="680"/>
      <c r="BK25" s="680"/>
      <c r="BL25" s="680"/>
      <c r="BM25" s="680"/>
      <c r="BN25" s="681"/>
      <c r="BO25" s="682" t="s">
        <v>127</v>
      </c>
      <c r="BP25" s="682"/>
      <c r="BQ25" s="682"/>
      <c r="BR25" s="682"/>
      <c r="BS25" s="688" t="s">
        <v>127</v>
      </c>
      <c r="BT25" s="680"/>
      <c r="BU25" s="680"/>
      <c r="BV25" s="680"/>
      <c r="BW25" s="680"/>
      <c r="BX25" s="680"/>
      <c r="BY25" s="680"/>
      <c r="BZ25" s="680"/>
      <c r="CA25" s="680"/>
      <c r="CB25" s="689"/>
      <c r="CD25" s="694" t="s">
        <v>296</v>
      </c>
      <c r="CE25" s="695"/>
      <c r="CF25" s="695"/>
      <c r="CG25" s="695"/>
      <c r="CH25" s="695"/>
      <c r="CI25" s="695"/>
      <c r="CJ25" s="695"/>
      <c r="CK25" s="695"/>
      <c r="CL25" s="695"/>
      <c r="CM25" s="695"/>
      <c r="CN25" s="695"/>
      <c r="CO25" s="695"/>
      <c r="CP25" s="695"/>
      <c r="CQ25" s="696"/>
      <c r="CR25" s="679">
        <v>1293867</v>
      </c>
      <c r="CS25" s="715"/>
      <c r="CT25" s="715"/>
      <c r="CU25" s="715"/>
      <c r="CV25" s="715"/>
      <c r="CW25" s="715"/>
      <c r="CX25" s="715"/>
      <c r="CY25" s="716"/>
      <c r="CZ25" s="684">
        <v>16.5</v>
      </c>
      <c r="DA25" s="713"/>
      <c r="DB25" s="713"/>
      <c r="DC25" s="717"/>
      <c r="DD25" s="688">
        <v>1187963</v>
      </c>
      <c r="DE25" s="715"/>
      <c r="DF25" s="715"/>
      <c r="DG25" s="715"/>
      <c r="DH25" s="715"/>
      <c r="DI25" s="715"/>
      <c r="DJ25" s="715"/>
      <c r="DK25" s="716"/>
      <c r="DL25" s="688">
        <v>1180848</v>
      </c>
      <c r="DM25" s="715"/>
      <c r="DN25" s="715"/>
      <c r="DO25" s="715"/>
      <c r="DP25" s="715"/>
      <c r="DQ25" s="715"/>
      <c r="DR25" s="715"/>
      <c r="DS25" s="715"/>
      <c r="DT25" s="715"/>
      <c r="DU25" s="715"/>
      <c r="DV25" s="716"/>
      <c r="DW25" s="684">
        <v>23.7</v>
      </c>
      <c r="DX25" s="713"/>
      <c r="DY25" s="713"/>
      <c r="DZ25" s="713"/>
      <c r="EA25" s="713"/>
      <c r="EB25" s="713"/>
      <c r="EC25" s="714"/>
    </row>
    <row r="26" spans="2:133" ht="11.25" customHeight="1">
      <c r="B26" s="676" t="s">
        <v>297</v>
      </c>
      <c r="C26" s="677"/>
      <c r="D26" s="677"/>
      <c r="E26" s="677"/>
      <c r="F26" s="677"/>
      <c r="G26" s="677"/>
      <c r="H26" s="677"/>
      <c r="I26" s="677"/>
      <c r="J26" s="677"/>
      <c r="K26" s="677"/>
      <c r="L26" s="677"/>
      <c r="M26" s="677"/>
      <c r="N26" s="677"/>
      <c r="O26" s="677"/>
      <c r="P26" s="677"/>
      <c r="Q26" s="678"/>
      <c r="R26" s="679">
        <v>44323</v>
      </c>
      <c r="S26" s="680"/>
      <c r="T26" s="680"/>
      <c r="U26" s="680"/>
      <c r="V26" s="680"/>
      <c r="W26" s="680"/>
      <c r="X26" s="680"/>
      <c r="Y26" s="681"/>
      <c r="Z26" s="682">
        <v>0.5</v>
      </c>
      <c r="AA26" s="682"/>
      <c r="AB26" s="682"/>
      <c r="AC26" s="682"/>
      <c r="AD26" s="683" t="s">
        <v>178</v>
      </c>
      <c r="AE26" s="683"/>
      <c r="AF26" s="683"/>
      <c r="AG26" s="683"/>
      <c r="AH26" s="683"/>
      <c r="AI26" s="683"/>
      <c r="AJ26" s="683"/>
      <c r="AK26" s="683"/>
      <c r="AL26" s="684" t="s">
        <v>127</v>
      </c>
      <c r="AM26" s="685"/>
      <c r="AN26" s="685"/>
      <c r="AO26" s="686"/>
      <c r="AP26" s="697" t="s">
        <v>298</v>
      </c>
      <c r="AQ26" s="718"/>
      <c r="AR26" s="718"/>
      <c r="AS26" s="718"/>
      <c r="AT26" s="718"/>
      <c r="AU26" s="718"/>
      <c r="AV26" s="718"/>
      <c r="AW26" s="718"/>
      <c r="AX26" s="718"/>
      <c r="AY26" s="718"/>
      <c r="AZ26" s="718"/>
      <c r="BA26" s="718"/>
      <c r="BB26" s="718"/>
      <c r="BC26" s="718"/>
      <c r="BD26" s="718"/>
      <c r="BE26" s="718"/>
      <c r="BF26" s="699"/>
      <c r="BG26" s="679" t="s">
        <v>245</v>
      </c>
      <c r="BH26" s="680"/>
      <c r="BI26" s="680"/>
      <c r="BJ26" s="680"/>
      <c r="BK26" s="680"/>
      <c r="BL26" s="680"/>
      <c r="BM26" s="680"/>
      <c r="BN26" s="681"/>
      <c r="BO26" s="682" t="s">
        <v>127</v>
      </c>
      <c r="BP26" s="682"/>
      <c r="BQ26" s="682"/>
      <c r="BR26" s="682"/>
      <c r="BS26" s="688" t="s">
        <v>127</v>
      </c>
      <c r="BT26" s="680"/>
      <c r="BU26" s="680"/>
      <c r="BV26" s="680"/>
      <c r="BW26" s="680"/>
      <c r="BX26" s="680"/>
      <c r="BY26" s="680"/>
      <c r="BZ26" s="680"/>
      <c r="CA26" s="680"/>
      <c r="CB26" s="689"/>
      <c r="CD26" s="694" t="s">
        <v>299</v>
      </c>
      <c r="CE26" s="695"/>
      <c r="CF26" s="695"/>
      <c r="CG26" s="695"/>
      <c r="CH26" s="695"/>
      <c r="CI26" s="695"/>
      <c r="CJ26" s="695"/>
      <c r="CK26" s="695"/>
      <c r="CL26" s="695"/>
      <c r="CM26" s="695"/>
      <c r="CN26" s="695"/>
      <c r="CO26" s="695"/>
      <c r="CP26" s="695"/>
      <c r="CQ26" s="696"/>
      <c r="CR26" s="679">
        <v>843839</v>
      </c>
      <c r="CS26" s="680"/>
      <c r="CT26" s="680"/>
      <c r="CU26" s="680"/>
      <c r="CV26" s="680"/>
      <c r="CW26" s="680"/>
      <c r="CX26" s="680"/>
      <c r="CY26" s="681"/>
      <c r="CZ26" s="684">
        <v>10.8</v>
      </c>
      <c r="DA26" s="713"/>
      <c r="DB26" s="713"/>
      <c r="DC26" s="717"/>
      <c r="DD26" s="688">
        <v>762766</v>
      </c>
      <c r="DE26" s="680"/>
      <c r="DF26" s="680"/>
      <c r="DG26" s="680"/>
      <c r="DH26" s="680"/>
      <c r="DI26" s="680"/>
      <c r="DJ26" s="680"/>
      <c r="DK26" s="681"/>
      <c r="DL26" s="688" t="s">
        <v>245</v>
      </c>
      <c r="DM26" s="680"/>
      <c r="DN26" s="680"/>
      <c r="DO26" s="680"/>
      <c r="DP26" s="680"/>
      <c r="DQ26" s="680"/>
      <c r="DR26" s="680"/>
      <c r="DS26" s="680"/>
      <c r="DT26" s="680"/>
      <c r="DU26" s="680"/>
      <c r="DV26" s="681"/>
      <c r="DW26" s="684" t="s">
        <v>127</v>
      </c>
      <c r="DX26" s="713"/>
      <c r="DY26" s="713"/>
      <c r="DZ26" s="713"/>
      <c r="EA26" s="713"/>
      <c r="EB26" s="713"/>
      <c r="EC26" s="714"/>
    </row>
    <row r="27" spans="2:133" ht="11.25" customHeight="1">
      <c r="B27" s="676" t="s">
        <v>300</v>
      </c>
      <c r="C27" s="677"/>
      <c r="D27" s="677"/>
      <c r="E27" s="677"/>
      <c r="F27" s="677"/>
      <c r="G27" s="677"/>
      <c r="H27" s="677"/>
      <c r="I27" s="677"/>
      <c r="J27" s="677"/>
      <c r="K27" s="677"/>
      <c r="L27" s="677"/>
      <c r="M27" s="677"/>
      <c r="N27" s="677"/>
      <c r="O27" s="677"/>
      <c r="P27" s="677"/>
      <c r="Q27" s="678"/>
      <c r="R27" s="679">
        <v>654361</v>
      </c>
      <c r="S27" s="680"/>
      <c r="T27" s="680"/>
      <c r="U27" s="680"/>
      <c r="V27" s="680"/>
      <c r="W27" s="680"/>
      <c r="X27" s="680"/>
      <c r="Y27" s="681"/>
      <c r="Z27" s="682">
        <v>8.1</v>
      </c>
      <c r="AA27" s="682"/>
      <c r="AB27" s="682"/>
      <c r="AC27" s="682"/>
      <c r="AD27" s="683" t="s">
        <v>127</v>
      </c>
      <c r="AE27" s="683"/>
      <c r="AF27" s="683"/>
      <c r="AG27" s="683"/>
      <c r="AH27" s="683"/>
      <c r="AI27" s="683"/>
      <c r="AJ27" s="683"/>
      <c r="AK27" s="683"/>
      <c r="AL27" s="684" t="s">
        <v>234</v>
      </c>
      <c r="AM27" s="685"/>
      <c r="AN27" s="685"/>
      <c r="AO27" s="686"/>
      <c r="AP27" s="676" t="s">
        <v>301</v>
      </c>
      <c r="AQ27" s="677"/>
      <c r="AR27" s="677"/>
      <c r="AS27" s="677"/>
      <c r="AT27" s="677"/>
      <c r="AU27" s="677"/>
      <c r="AV27" s="677"/>
      <c r="AW27" s="677"/>
      <c r="AX27" s="677"/>
      <c r="AY27" s="677"/>
      <c r="AZ27" s="677"/>
      <c r="BA27" s="677"/>
      <c r="BB27" s="677"/>
      <c r="BC27" s="677"/>
      <c r="BD27" s="677"/>
      <c r="BE27" s="677"/>
      <c r="BF27" s="678"/>
      <c r="BG27" s="679">
        <v>2674372</v>
      </c>
      <c r="BH27" s="680"/>
      <c r="BI27" s="680"/>
      <c r="BJ27" s="680"/>
      <c r="BK27" s="680"/>
      <c r="BL27" s="680"/>
      <c r="BM27" s="680"/>
      <c r="BN27" s="681"/>
      <c r="BO27" s="682">
        <v>100</v>
      </c>
      <c r="BP27" s="682"/>
      <c r="BQ27" s="682"/>
      <c r="BR27" s="682"/>
      <c r="BS27" s="688">
        <v>33081</v>
      </c>
      <c r="BT27" s="680"/>
      <c r="BU27" s="680"/>
      <c r="BV27" s="680"/>
      <c r="BW27" s="680"/>
      <c r="BX27" s="680"/>
      <c r="BY27" s="680"/>
      <c r="BZ27" s="680"/>
      <c r="CA27" s="680"/>
      <c r="CB27" s="689"/>
      <c r="CD27" s="694" t="s">
        <v>302</v>
      </c>
      <c r="CE27" s="695"/>
      <c r="CF27" s="695"/>
      <c r="CG27" s="695"/>
      <c r="CH27" s="695"/>
      <c r="CI27" s="695"/>
      <c r="CJ27" s="695"/>
      <c r="CK27" s="695"/>
      <c r="CL27" s="695"/>
      <c r="CM27" s="695"/>
      <c r="CN27" s="695"/>
      <c r="CO27" s="695"/>
      <c r="CP27" s="695"/>
      <c r="CQ27" s="696"/>
      <c r="CR27" s="679">
        <v>1042027</v>
      </c>
      <c r="CS27" s="715"/>
      <c r="CT27" s="715"/>
      <c r="CU27" s="715"/>
      <c r="CV27" s="715"/>
      <c r="CW27" s="715"/>
      <c r="CX27" s="715"/>
      <c r="CY27" s="716"/>
      <c r="CZ27" s="684">
        <v>13.3</v>
      </c>
      <c r="DA27" s="713"/>
      <c r="DB27" s="713"/>
      <c r="DC27" s="717"/>
      <c r="DD27" s="688">
        <v>390721</v>
      </c>
      <c r="DE27" s="715"/>
      <c r="DF27" s="715"/>
      <c r="DG27" s="715"/>
      <c r="DH27" s="715"/>
      <c r="DI27" s="715"/>
      <c r="DJ27" s="715"/>
      <c r="DK27" s="716"/>
      <c r="DL27" s="688">
        <v>363413</v>
      </c>
      <c r="DM27" s="715"/>
      <c r="DN27" s="715"/>
      <c r="DO27" s="715"/>
      <c r="DP27" s="715"/>
      <c r="DQ27" s="715"/>
      <c r="DR27" s="715"/>
      <c r="DS27" s="715"/>
      <c r="DT27" s="715"/>
      <c r="DU27" s="715"/>
      <c r="DV27" s="716"/>
      <c r="DW27" s="684">
        <v>7.3</v>
      </c>
      <c r="DX27" s="713"/>
      <c r="DY27" s="713"/>
      <c r="DZ27" s="713"/>
      <c r="EA27" s="713"/>
      <c r="EB27" s="713"/>
      <c r="EC27" s="714"/>
    </row>
    <row r="28" spans="2:133" ht="11.25" customHeight="1">
      <c r="B28" s="721" t="s">
        <v>303</v>
      </c>
      <c r="C28" s="722"/>
      <c r="D28" s="722"/>
      <c r="E28" s="722"/>
      <c r="F28" s="722"/>
      <c r="G28" s="722"/>
      <c r="H28" s="722"/>
      <c r="I28" s="722"/>
      <c r="J28" s="722"/>
      <c r="K28" s="722"/>
      <c r="L28" s="722"/>
      <c r="M28" s="722"/>
      <c r="N28" s="722"/>
      <c r="O28" s="722"/>
      <c r="P28" s="722"/>
      <c r="Q28" s="723"/>
      <c r="R28" s="679">
        <v>531</v>
      </c>
      <c r="S28" s="680"/>
      <c r="T28" s="680"/>
      <c r="U28" s="680"/>
      <c r="V28" s="680"/>
      <c r="W28" s="680"/>
      <c r="X28" s="680"/>
      <c r="Y28" s="681"/>
      <c r="Z28" s="682">
        <v>0</v>
      </c>
      <c r="AA28" s="682"/>
      <c r="AB28" s="682"/>
      <c r="AC28" s="682"/>
      <c r="AD28" s="683">
        <v>531</v>
      </c>
      <c r="AE28" s="683"/>
      <c r="AF28" s="683"/>
      <c r="AG28" s="683"/>
      <c r="AH28" s="683"/>
      <c r="AI28" s="683"/>
      <c r="AJ28" s="683"/>
      <c r="AK28" s="683"/>
      <c r="AL28" s="684">
        <v>0</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304</v>
      </c>
      <c r="CE28" s="695"/>
      <c r="CF28" s="695"/>
      <c r="CG28" s="695"/>
      <c r="CH28" s="695"/>
      <c r="CI28" s="695"/>
      <c r="CJ28" s="695"/>
      <c r="CK28" s="695"/>
      <c r="CL28" s="695"/>
      <c r="CM28" s="695"/>
      <c r="CN28" s="695"/>
      <c r="CO28" s="695"/>
      <c r="CP28" s="695"/>
      <c r="CQ28" s="696"/>
      <c r="CR28" s="679">
        <v>691283</v>
      </c>
      <c r="CS28" s="680"/>
      <c r="CT28" s="680"/>
      <c r="CU28" s="680"/>
      <c r="CV28" s="680"/>
      <c r="CW28" s="680"/>
      <c r="CX28" s="680"/>
      <c r="CY28" s="681"/>
      <c r="CZ28" s="684">
        <v>8.8000000000000007</v>
      </c>
      <c r="DA28" s="713"/>
      <c r="DB28" s="713"/>
      <c r="DC28" s="717"/>
      <c r="DD28" s="688">
        <v>613040</v>
      </c>
      <c r="DE28" s="680"/>
      <c r="DF28" s="680"/>
      <c r="DG28" s="680"/>
      <c r="DH28" s="680"/>
      <c r="DI28" s="680"/>
      <c r="DJ28" s="680"/>
      <c r="DK28" s="681"/>
      <c r="DL28" s="688">
        <v>613040</v>
      </c>
      <c r="DM28" s="680"/>
      <c r="DN28" s="680"/>
      <c r="DO28" s="680"/>
      <c r="DP28" s="680"/>
      <c r="DQ28" s="680"/>
      <c r="DR28" s="680"/>
      <c r="DS28" s="680"/>
      <c r="DT28" s="680"/>
      <c r="DU28" s="680"/>
      <c r="DV28" s="681"/>
      <c r="DW28" s="684">
        <v>12.3</v>
      </c>
      <c r="DX28" s="713"/>
      <c r="DY28" s="713"/>
      <c r="DZ28" s="713"/>
      <c r="EA28" s="713"/>
      <c r="EB28" s="713"/>
      <c r="EC28" s="714"/>
    </row>
    <row r="29" spans="2:133" ht="11.25" customHeight="1">
      <c r="B29" s="676" t="s">
        <v>305</v>
      </c>
      <c r="C29" s="677"/>
      <c r="D29" s="677"/>
      <c r="E29" s="677"/>
      <c r="F29" s="677"/>
      <c r="G29" s="677"/>
      <c r="H29" s="677"/>
      <c r="I29" s="677"/>
      <c r="J29" s="677"/>
      <c r="K29" s="677"/>
      <c r="L29" s="677"/>
      <c r="M29" s="677"/>
      <c r="N29" s="677"/>
      <c r="O29" s="677"/>
      <c r="P29" s="677"/>
      <c r="Q29" s="678"/>
      <c r="R29" s="679">
        <v>454168</v>
      </c>
      <c r="S29" s="680"/>
      <c r="T29" s="680"/>
      <c r="U29" s="680"/>
      <c r="V29" s="680"/>
      <c r="W29" s="680"/>
      <c r="X29" s="680"/>
      <c r="Y29" s="681"/>
      <c r="Z29" s="682">
        <v>5.6</v>
      </c>
      <c r="AA29" s="682"/>
      <c r="AB29" s="682"/>
      <c r="AC29" s="682"/>
      <c r="AD29" s="683" t="s">
        <v>245</v>
      </c>
      <c r="AE29" s="683"/>
      <c r="AF29" s="683"/>
      <c r="AG29" s="683"/>
      <c r="AH29" s="683"/>
      <c r="AI29" s="683"/>
      <c r="AJ29" s="683"/>
      <c r="AK29" s="683"/>
      <c r="AL29" s="684" t="s">
        <v>127</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306</v>
      </c>
      <c r="BH29" s="719"/>
      <c r="BI29" s="719"/>
      <c r="BJ29" s="719"/>
      <c r="BK29" s="719"/>
      <c r="BL29" s="719"/>
      <c r="BM29" s="719"/>
      <c r="BN29" s="719"/>
      <c r="BO29" s="719"/>
      <c r="BP29" s="719"/>
      <c r="BQ29" s="720"/>
      <c r="BR29" s="658" t="s">
        <v>307</v>
      </c>
      <c r="BS29" s="719"/>
      <c r="BT29" s="719"/>
      <c r="BU29" s="719"/>
      <c r="BV29" s="719"/>
      <c r="BW29" s="719"/>
      <c r="BX29" s="719"/>
      <c r="BY29" s="719"/>
      <c r="BZ29" s="719"/>
      <c r="CA29" s="719"/>
      <c r="CB29" s="720"/>
      <c r="CD29" s="742" t="s">
        <v>308</v>
      </c>
      <c r="CE29" s="743"/>
      <c r="CF29" s="694" t="s">
        <v>71</v>
      </c>
      <c r="CG29" s="695"/>
      <c r="CH29" s="695"/>
      <c r="CI29" s="695"/>
      <c r="CJ29" s="695"/>
      <c r="CK29" s="695"/>
      <c r="CL29" s="695"/>
      <c r="CM29" s="695"/>
      <c r="CN29" s="695"/>
      <c r="CO29" s="695"/>
      <c r="CP29" s="695"/>
      <c r="CQ29" s="696"/>
      <c r="CR29" s="679">
        <v>690956</v>
      </c>
      <c r="CS29" s="715"/>
      <c r="CT29" s="715"/>
      <c r="CU29" s="715"/>
      <c r="CV29" s="715"/>
      <c r="CW29" s="715"/>
      <c r="CX29" s="715"/>
      <c r="CY29" s="716"/>
      <c r="CZ29" s="684">
        <v>8.8000000000000007</v>
      </c>
      <c r="DA29" s="713"/>
      <c r="DB29" s="713"/>
      <c r="DC29" s="717"/>
      <c r="DD29" s="688">
        <v>612713</v>
      </c>
      <c r="DE29" s="715"/>
      <c r="DF29" s="715"/>
      <c r="DG29" s="715"/>
      <c r="DH29" s="715"/>
      <c r="DI29" s="715"/>
      <c r="DJ29" s="715"/>
      <c r="DK29" s="716"/>
      <c r="DL29" s="688">
        <v>612713</v>
      </c>
      <c r="DM29" s="715"/>
      <c r="DN29" s="715"/>
      <c r="DO29" s="715"/>
      <c r="DP29" s="715"/>
      <c r="DQ29" s="715"/>
      <c r="DR29" s="715"/>
      <c r="DS29" s="715"/>
      <c r="DT29" s="715"/>
      <c r="DU29" s="715"/>
      <c r="DV29" s="716"/>
      <c r="DW29" s="684">
        <v>12.3</v>
      </c>
      <c r="DX29" s="713"/>
      <c r="DY29" s="713"/>
      <c r="DZ29" s="713"/>
      <c r="EA29" s="713"/>
      <c r="EB29" s="713"/>
      <c r="EC29" s="714"/>
    </row>
    <row r="30" spans="2:133" ht="11.25" customHeight="1">
      <c r="B30" s="676" t="s">
        <v>309</v>
      </c>
      <c r="C30" s="677"/>
      <c r="D30" s="677"/>
      <c r="E30" s="677"/>
      <c r="F30" s="677"/>
      <c r="G30" s="677"/>
      <c r="H30" s="677"/>
      <c r="I30" s="677"/>
      <c r="J30" s="677"/>
      <c r="K30" s="677"/>
      <c r="L30" s="677"/>
      <c r="M30" s="677"/>
      <c r="N30" s="677"/>
      <c r="O30" s="677"/>
      <c r="P30" s="677"/>
      <c r="Q30" s="678"/>
      <c r="R30" s="679">
        <v>51545</v>
      </c>
      <c r="S30" s="680"/>
      <c r="T30" s="680"/>
      <c r="U30" s="680"/>
      <c r="V30" s="680"/>
      <c r="W30" s="680"/>
      <c r="X30" s="680"/>
      <c r="Y30" s="681"/>
      <c r="Z30" s="682">
        <v>0.6</v>
      </c>
      <c r="AA30" s="682"/>
      <c r="AB30" s="682"/>
      <c r="AC30" s="682"/>
      <c r="AD30" s="683">
        <v>21388</v>
      </c>
      <c r="AE30" s="683"/>
      <c r="AF30" s="683"/>
      <c r="AG30" s="683"/>
      <c r="AH30" s="683"/>
      <c r="AI30" s="683"/>
      <c r="AJ30" s="683"/>
      <c r="AK30" s="683"/>
      <c r="AL30" s="684">
        <v>0.5</v>
      </c>
      <c r="AM30" s="685"/>
      <c r="AN30" s="685"/>
      <c r="AO30" s="686"/>
      <c r="AP30" s="727" t="s">
        <v>310</v>
      </c>
      <c r="AQ30" s="728"/>
      <c r="AR30" s="728"/>
      <c r="AS30" s="728"/>
      <c r="AT30" s="733" t="s">
        <v>311</v>
      </c>
      <c r="AU30" s="230"/>
      <c r="AV30" s="230"/>
      <c r="AW30" s="230"/>
      <c r="AX30" s="665" t="s">
        <v>186</v>
      </c>
      <c r="AY30" s="666"/>
      <c r="AZ30" s="666"/>
      <c r="BA30" s="666"/>
      <c r="BB30" s="666"/>
      <c r="BC30" s="666"/>
      <c r="BD30" s="666"/>
      <c r="BE30" s="666"/>
      <c r="BF30" s="667"/>
      <c r="BG30" s="739">
        <v>99.2</v>
      </c>
      <c r="BH30" s="740"/>
      <c r="BI30" s="740"/>
      <c r="BJ30" s="740"/>
      <c r="BK30" s="740"/>
      <c r="BL30" s="740"/>
      <c r="BM30" s="674">
        <v>97.8</v>
      </c>
      <c r="BN30" s="740"/>
      <c r="BO30" s="740"/>
      <c r="BP30" s="740"/>
      <c r="BQ30" s="741"/>
      <c r="BR30" s="739">
        <v>99.2</v>
      </c>
      <c r="BS30" s="740"/>
      <c r="BT30" s="740"/>
      <c r="BU30" s="740"/>
      <c r="BV30" s="740"/>
      <c r="BW30" s="740"/>
      <c r="BX30" s="674">
        <v>97.6</v>
      </c>
      <c r="BY30" s="740"/>
      <c r="BZ30" s="740"/>
      <c r="CA30" s="740"/>
      <c r="CB30" s="741"/>
      <c r="CD30" s="744"/>
      <c r="CE30" s="745"/>
      <c r="CF30" s="694" t="s">
        <v>312</v>
      </c>
      <c r="CG30" s="695"/>
      <c r="CH30" s="695"/>
      <c r="CI30" s="695"/>
      <c r="CJ30" s="695"/>
      <c r="CK30" s="695"/>
      <c r="CL30" s="695"/>
      <c r="CM30" s="695"/>
      <c r="CN30" s="695"/>
      <c r="CO30" s="695"/>
      <c r="CP30" s="695"/>
      <c r="CQ30" s="696"/>
      <c r="CR30" s="679">
        <v>633086</v>
      </c>
      <c r="CS30" s="680"/>
      <c r="CT30" s="680"/>
      <c r="CU30" s="680"/>
      <c r="CV30" s="680"/>
      <c r="CW30" s="680"/>
      <c r="CX30" s="680"/>
      <c r="CY30" s="681"/>
      <c r="CZ30" s="684">
        <v>8.1</v>
      </c>
      <c r="DA30" s="713"/>
      <c r="DB30" s="713"/>
      <c r="DC30" s="717"/>
      <c r="DD30" s="688">
        <v>555384</v>
      </c>
      <c r="DE30" s="680"/>
      <c r="DF30" s="680"/>
      <c r="DG30" s="680"/>
      <c r="DH30" s="680"/>
      <c r="DI30" s="680"/>
      <c r="DJ30" s="680"/>
      <c r="DK30" s="681"/>
      <c r="DL30" s="688">
        <v>555384</v>
      </c>
      <c r="DM30" s="680"/>
      <c r="DN30" s="680"/>
      <c r="DO30" s="680"/>
      <c r="DP30" s="680"/>
      <c r="DQ30" s="680"/>
      <c r="DR30" s="680"/>
      <c r="DS30" s="680"/>
      <c r="DT30" s="680"/>
      <c r="DU30" s="680"/>
      <c r="DV30" s="681"/>
      <c r="DW30" s="684">
        <v>11.2</v>
      </c>
      <c r="DX30" s="713"/>
      <c r="DY30" s="713"/>
      <c r="DZ30" s="713"/>
      <c r="EA30" s="713"/>
      <c r="EB30" s="713"/>
      <c r="EC30" s="714"/>
    </row>
    <row r="31" spans="2:133" ht="11.25" customHeight="1">
      <c r="B31" s="676" t="s">
        <v>313</v>
      </c>
      <c r="C31" s="677"/>
      <c r="D31" s="677"/>
      <c r="E31" s="677"/>
      <c r="F31" s="677"/>
      <c r="G31" s="677"/>
      <c r="H31" s="677"/>
      <c r="I31" s="677"/>
      <c r="J31" s="677"/>
      <c r="K31" s="677"/>
      <c r="L31" s="677"/>
      <c r="M31" s="677"/>
      <c r="N31" s="677"/>
      <c r="O31" s="677"/>
      <c r="P31" s="677"/>
      <c r="Q31" s="678"/>
      <c r="R31" s="679">
        <v>59193</v>
      </c>
      <c r="S31" s="680"/>
      <c r="T31" s="680"/>
      <c r="U31" s="680"/>
      <c r="V31" s="680"/>
      <c r="W31" s="680"/>
      <c r="X31" s="680"/>
      <c r="Y31" s="681"/>
      <c r="Z31" s="682">
        <v>0.7</v>
      </c>
      <c r="AA31" s="682"/>
      <c r="AB31" s="682"/>
      <c r="AC31" s="682"/>
      <c r="AD31" s="683" t="s">
        <v>234</v>
      </c>
      <c r="AE31" s="683"/>
      <c r="AF31" s="683"/>
      <c r="AG31" s="683"/>
      <c r="AH31" s="683"/>
      <c r="AI31" s="683"/>
      <c r="AJ31" s="683"/>
      <c r="AK31" s="683"/>
      <c r="AL31" s="684" t="s">
        <v>127</v>
      </c>
      <c r="AM31" s="685"/>
      <c r="AN31" s="685"/>
      <c r="AO31" s="686"/>
      <c r="AP31" s="729"/>
      <c r="AQ31" s="730"/>
      <c r="AR31" s="730"/>
      <c r="AS31" s="730"/>
      <c r="AT31" s="734"/>
      <c r="AU31" s="229" t="s">
        <v>314</v>
      </c>
      <c r="AV31" s="229"/>
      <c r="AW31" s="229"/>
      <c r="AX31" s="676" t="s">
        <v>315</v>
      </c>
      <c r="AY31" s="677"/>
      <c r="AZ31" s="677"/>
      <c r="BA31" s="677"/>
      <c r="BB31" s="677"/>
      <c r="BC31" s="677"/>
      <c r="BD31" s="677"/>
      <c r="BE31" s="677"/>
      <c r="BF31" s="678"/>
      <c r="BG31" s="736">
        <v>99</v>
      </c>
      <c r="BH31" s="715"/>
      <c r="BI31" s="715"/>
      <c r="BJ31" s="715"/>
      <c r="BK31" s="715"/>
      <c r="BL31" s="715"/>
      <c r="BM31" s="685">
        <v>97.1</v>
      </c>
      <c r="BN31" s="737"/>
      <c r="BO31" s="737"/>
      <c r="BP31" s="737"/>
      <c r="BQ31" s="738"/>
      <c r="BR31" s="736">
        <v>98.9</v>
      </c>
      <c r="BS31" s="715"/>
      <c r="BT31" s="715"/>
      <c r="BU31" s="715"/>
      <c r="BV31" s="715"/>
      <c r="BW31" s="715"/>
      <c r="BX31" s="685">
        <v>96.9</v>
      </c>
      <c r="BY31" s="737"/>
      <c r="BZ31" s="737"/>
      <c r="CA31" s="737"/>
      <c r="CB31" s="738"/>
      <c r="CD31" s="744"/>
      <c r="CE31" s="745"/>
      <c r="CF31" s="694" t="s">
        <v>316</v>
      </c>
      <c r="CG31" s="695"/>
      <c r="CH31" s="695"/>
      <c r="CI31" s="695"/>
      <c r="CJ31" s="695"/>
      <c r="CK31" s="695"/>
      <c r="CL31" s="695"/>
      <c r="CM31" s="695"/>
      <c r="CN31" s="695"/>
      <c r="CO31" s="695"/>
      <c r="CP31" s="695"/>
      <c r="CQ31" s="696"/>
      <c r="CR31" s="679">
        <v>57870</v>
      </c>
      <c r="CS31" s="715"/>
      <c r="CT31" s="715"/>
      <c r="CU31" s="715"/>
      <c r="CV31" s="715"/>
      <c r="CW31" s="715"/>
      <c r="CX31" s="715"/>
      <c r="CY31" s="716"/>
      <c r="CZ31" s="684">
        <v>0.7</v>
      </c>
      <c r="DA31" s="713"/>
      <c r="DB31" s="713"/>
      <c r="DC31" s="717"/>
      <c r="DD31" s="688">
        <v>57329</v>
      </c>
      <c r="DE31" s="715"/>
      <c r="DF31" s="715"/>
      <c r="DG31" s="715"/>
      <c r="DH31" s="715"/>
      <c r="DI31" s="715"/>
      <c r="DJ31" s="715"/>
      <c r="DK31" s="716"/>
      <c r="DL31" s="688">
        <v>57329</v>
      </c>
      <c r="DM31" s="715"/>
      <c r="DN31" s="715"/>
      <c r="DO31" s="715"/>
      <c r="DP31" s="715"/>
      <c r="DQ31" s="715"/>
      <c r="DR31" s="715"/>
      <c r="DS31" s="715"/>
      <c r="DT31" s="715"/>
      <c r="DU31" s="715"/>
      <c r="DV31" s="716"/>
      <c r="DW31" s="684">
        <v>1.2</v>
      </c>
      <c r="DX31" s="713"/>
      <c r="DY31" s="713"/>
      <c r="DZ31" s="713"/>
      <c r="EA31" s="713"/>
      <c r="EB31" s="713"/>
      <c r="EC31" s="714"/>
    </row>
    <row r="32" spans="2:133" ht="11.25" customHeight="1">
      <c r="B32" s="676" t="s">
        <v>317</v>
      </c>
      <c r="C32" s="677"/>
      <c r="D32" s="677"/>
      <c r="E32" s="677"/>
      <c r="F32" s="677"/>
      <c r="G32" s="677"/>
      <c r="H32" s="677"/>
      <c r="I32" s="677"/>
      <c r="J32" s="677"/>
      <c r="K32" s="677"/>
      <c r="L32" s="677"/>
      <c r="M32" s="677"/>
      <c r="N32" s="677"/>
      <c r="O32" s="677"/>
      <c r="P32" s="677"/>
      <c r="Q32" s="678"/>
      <c r="R32" s="679">
        <v>362272</v>
      </c>
      <c r="S32" s="680"/>
      <c r="T32" s="680"/>
      <c r="U32" s="680"/>
      <c r="V32" s="680"/>
      <c r="W32" s="680"/>
      <c r="X32" s="680"/>
      <c r="Y32" s="681"/>
      <c r="Z32" s="682">
        <v>4.5</v>
      </c>
      <c r="AA32" s="682"/>
      <c r="AB32" s="682"/>
      <c r="AC32" s="682"/>
      <c r="AD32" s="683" t="s">
        <v>178</v>
      </c>
      <c r="AE32" s="683"/>
      <c r="AF32" s="683"/>
      <c r="AG32" s="683"/>
      <c r="AH32" s="683"/>
      <c r="AI32" s="683"/>
      <c r="AJ32" s="683"/>
      <c r="AK32" s="683"/>
      <c r="AL32" s="684" t="s">
        <v>127</v>
      </c>
      <c r="AM32" s="685"/>
      <c r="AN32" s="685"/>
      <c r="AO32" s="686"/>
      <c r="AP32" s="731"/>
      <c r="AQ32" s="732"/>
      <c r="AR32" s="732"/>
      <c r="AS32" s="732"/>
      <c r="AT32" s="735"/>
      <c r="AU32" s="231"/>
      <c r="AV32" s="231"/>
      <c r="AW32" s="231"/>
      <c r="AX32" s="724" t="s">
        <v>318</v>
      </c>
      <c r="AY32" s="725"/>
      <c r="AZ32" s="725"/>
      <c r="BA32" s="725"/>
      <c r="BB32" s="725"/>
      <c r="BC32" s="725"/>
      <c r="BD32" s="725"/>
      <c r="BE32" s="725"/>
      <c r="BF32" s="726"/>
      <c r="BG32" s="748">
        <v>99.3</v>
      </c>
      <c r="BH32" s="749"/>
      <c r="BI32" s="749"/>
      <c r="BJ32" s="749"/>
      <c r="BK32" s="749"/>
      <c r="BL32" s="749"/>
      <c r="BM32" s="750">
        <v>98.1</v>
      </c>
      <c r="BN32" s="749"/>
      <c r="BO32" s="749"/>
      <c r="BP32" s="749"/>
      <c r="BQ32" s="751"/>
      <c r="BR32" s="748">
        <v>99.2</v>
      </c>
      <c r="BS32" s="749"/>
      <c r="BT32" s="749"/>
      <c r="BU32" s="749"/>
      <c r="BV32" s="749"/>
      <c r="BW32" s="749"/>
      <c r="BX32" s="750">
        <v>98</v>
      </c>
      <c r="BY32" s="749"/>
      <c r="BZ32" s="749"/>
      <c r="CA32" s="749"/>
      <c r="CB32" s="751"/>
      <c r="CD32" s="746"/>
      <c r="CE32" s="747"/>
      <c r="CF32" s="694" t="s">
        <v>319</v>
      </c>
      <c r="CG32" s="695"/>
      <c r="CH32" s="695"/>
      <c r="CI32" s="695"/>
      <c r="CJ32" s="695"/>
      <c r="CK32" s="695"/>
      <c r="CL32" s="695"/>
      <c r="CM32" s="695"/>
      <c r="CN32" s="695"/>
      <c r="CO32" s="695"/>
      <c r="CP32" s="695"/>
      <c r="CQ32" s="696"/>
      <c r="CR32" s="679">
        <v>327</v>
      </c>
      <c r="CS32" s="680"/>
      <c r="CT32" s="680"/>
      <c r="CU32" s="680"/>
      <c r="CV32" s="680"/>
      <c r="CW32" s="680"/>
      <c r="CX32" s="680"/>
      <c r="CY32" s="681"/>
      <c r="CZ32" s="684">
        <v>0</v>
      </c>
      <c r="DA32" s="713"/>
      <c r="DB32" s="713"/>
      <c r="DC32" s="717"/>
      <c r="DD32" s="688">
        <v>327</v>
      </c>
      <c r="DE32" s="680"/>
      <c r="DF32" s="680"/>
      <c r="DG32" s="680"/>
      <c r="DH32" s="680"/>
      <c r="DI32" s="680"/>
      <c r="DJ32" s="680"/>
      <c r="DK32" s="681"/>
      <c r="DL32" s="688">
        <v>327</v>
      </c>
      <c r="DM32" s="680"/>
      <c r="DN32" s="680"/>
      <c r="DO32" s="680"/>
      <c r="DP32" s="680"/>
      <c r="DQ32" s="680"/>
      <c r="DR32" s="680"/>
      <c r="DS32" s="680"/>
      <c r="DT32" s="680"/>
      <c r="DU32" s="680"/>
      <c r="DV32" s="681"/>
      <c r="DW32" s="684">
        <v>0</v>
      </c>
      <c r="DX32" s="713"/>
      <c r="DY32" s="713"/>
      <c r="DZ32" s="713"/>
      <c r="EA32" s="713"/>
      <c r="EB32" s="713"/>
      <c r="EC32" s="714"/>
    </row>
    <row r="33" spans="2:133" ht="11.25" customHeight="1">
      <c r="B33" s="676" t="s">
        <v>320</v>
      </c>
      <c r="C33" s="677"/>
      <c r="D33" s="677"/>
      <c r="E33" s="677"/>
      <c r="F33" s="677"/>
      <c r="G33" s="677"/>
      <c r="H33" s="677"/>
      <c r="I33" s="677"/>
      <c r="J33" s="677"/>
      <c r="K33" s="677"/>
      <c r="L33" s="677"/>
      <c r="M33" s="677"/>
      <c r="N33" s="677"/>
      <c r="O33" s="677"/>
      <c r="P33" s="677"/>
      <c r="Q33" s="678"/>
      <c r="R33" s="679">
        <v>222869</v>
      </c>
      <c r="S33" s="680"/>
      <c r="T33" s="680"/>
      <c r="U33" s="680"/>
      <c r="V33" s="680"/>
      <c r="W33" s="680"/>
      <c r="X33" s="680"/>
      <c r="Y33" s="681"/>
      <c r="Z33" s="682">
        <v>2.8</v>
      </c>
      <c r="AA33" s="682"/>
      <c r="AB33" s="682"/>
      <c r="AC33" s="682"/>
      <c r="AD33" s="683" t="s">
        <v>127</v>
      </c>
      <c r="AE33" s="683"/>
      <c r="AF33" s="683"/>
      <c r="AG33" s="683"/>
      <c r="AH33" s="683"/>
      <c r="AI33" s="683"/>
      <c r="AJ33" s="683"/>
      <c r="AK33" s="683"/>
      <c r="AL33" s="684" t="s">
        <v>127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321</v>
      </c>
      <c r="CE33" s="695"/>
      <c r="CF33" s="695"/>
      <c r="CG33" s="695"/>
      <c r="CH33" s="695"/>
      <c r="CI33" s="695"/>
      <c r="CJ33" s="695"/>
      <c r="CK33" s="695"/>
      <c r="CL33" s="695"/>
      <c r="CM33" s="695"/>
      <c r="CN33" s="695"/>
      <c r="CO33" s="695"/>
      <c r="CP33" s="695"/>
      <c r="CQ33" s="696"/>
      <c r="CR33" s="679">
        <v>3870128</v>
      </c>
      <c r="CS33" s="715"/>
      <c r="CT33" s="715"/>
      <c r="CU33" s="715"/>
      <c r="CV33" s="715"/>
      <c r="CW33" s="715"/>
      <c r="CX33" s="715"/>
      <c r="CY33" s="716"/>
      <c r="CZ33" s="684">
        <v>49.4</v>
      </c>
      <c r="DA33" s="713"/>
      <c r="DB33" s="713"/>
      <c r="DC33" s="717"/>
      <c r="DD33" s="688">
        <v>3235226</v>
      </c>
      <c r="DE33" s="715"/>
      <c r="DF33" s="715"/>
      <c r="DG33" s="715"/>
      <c r="DH33" s="715"/>
      <c r="DI33" s="715"/>
      <c r="DJ33" s="715"/>
      <c r="DK33" s="716"/>
      <c r="DL33" s="688">
        <v>2036303</v>
      </c>
      <c r="DM33" s="715"/>
      <c r="DN33" s="715"/>
      <c r="DO33" s="715"/>
      <c r="DP33" s="715"/>
      <c r="DQ33" s="715"/>
      <c r="DR33" s="715"/>
      <c r="DS33" s="715"/>
      <c r="DT33" s="715"/>
      <c r="DU33" s="715"/>
      <c r="DV33" s="716"/>
      <c r="DW33" s="684">
        <v>40.9</v>
      </c>
      <c r="DX33" s="713"/>
      <c r="DY33" s="713"/>
      <c r="DZ33" s="713"/>
      <c r="EA33" s="713"/>
      <c r="EB33" s="713"/>
      <c r="EC33" s="714"/>
    </row>
    <row r="34" spans="2:133" ht="11.25" customHeight="1">
      <c r="B34" s="676" t="s">
        <v>322</v>
      </c>
      <c r="C34" s="677"/>
      <c r="D34" s="677"/>
      <c r="E34" s="677"/>
      <c r="F34" s="677"/>
      <c r="G34" s="677"/>
      <c r="H34" s="677"/>
      <c r="I34" s="677"/>
      <c r="J34" s="677"/>
      <c r="K34" s="677"/>
      <c r="L34" s="677"/>
      <c r="M34" s="677"/>
      <c r="N34" s="677"/>
      <c r="O34" s="677"/>
      <c r="P34" s="677"/>
      <c r="Q34" s="678"/>
      <c r="R34" s="679">
        <v>314339</v>
      </c>
      <c r="S34" s="680"/>
      <c r="T34" s="680"/>
      <c r="U34" s="680"/>
      <c r="V34" s="680"/>
      <c r="W34" s="680"/>
      <c r="X34" s="680"/>
      <c r="Y34" s="681"/>
      <c r="Z34" s="682">
        <v>3.9</v>
      </c>
      <c r="AA34" s="682"/>
      <c r="AB34" s="682"/>
      <c r="AC34" s="682"/>
      <c r="AD34" s="683">
        <v>202</v>
      </c>
      <c r="AE34" s="683"/>
      <c r="AF34" s="683"/>
      <c r="AG34" s="683"/>
      <c r="AH34" s="683"/>
      <c r="AI34" s="683"/>
      <c r="AJ34" s="683"/>
      <c r="AK34" s="683"/>
      <c r="AL34" s="684">
        <v>0</v>
      </c>
      <c r="AM34" s="685"/>
      <c r="AN34" s="685"/>
      <c r="AO34" s="686"/>
      <c r="AP34" s="234"/>
      <c r="AQ34" s="658" t="s">
        <v>323</v>
      </c>
      <c r="AR34" s="659"/>
      <c r="AS34" s="659"/>
      <c r="AT34" s="659"/>
      <c r="AU34" s="659"/>
      <c r="AV34" s="659"/>
      <c r="AW34" s="659"/>
      <c r="AX34" s="659"/>
      <c r="AY34" s="659"/>
      <c r="AZ34" s="659"/>
      <c r="BA34" s="659"/>
      <c r="BB34" s="659"/>
      <c r="BC34" s="659"/>
      <c r="BD34" s="659"/>
      <c r="BE34" s="659"/>
      <c r="BF34" s="660"/>
      <c r="BG34" s="658" t="s">
        <v>324</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325</v>
      </c>
      <c r="CE34" s="695"/>
      <c r="CF34" s="695"/>
      <c r="CG34" s="695"/>
      <c r="CH34" s="695"/>
      <c r="CI34" s="695"/>
      <c r="CJ34" s="695"/>
      <c r="CK34" s="695"/>
      <c r="CL34" s="695"/>
      <c r="CM34" s="695"/>
      <c r="CN34" s="695"/>
      <c r="CO34" s="695"/>
      <c r="CP34" s="695"/>
      <c r="CQ34" s="696"/>
      <c r="CR34" s="679">
        <v>1442691</v>
      </c>
      <c r="CS34" s="680"/>
      <c r="CT34" s="680"/>
      <c r="CU34" s="680"/>
      <c r="CV34" s="680"/>
      <c r="CW34" s="680"/>
      <c r="CX34" s="680"/>
      <c r="CY34" s="681"/>
      <c r="CZ34" s="684">
        <v>18.399999999999999</v>
      </c>
      <c r="DA34" s="713"/>
      <c r="DB34" s="713"/>
      <c r="DC34" s="717"/>
      <c r="DD34" s="688">
        <v>1064878</v>
      </c>
      <c r="DE34" s="680"/>
      <c r="DF34" s="680"/>
      <c r="DG34" s="680"/>
      <c r="DH34" s="680"/>
      <c r="DI34" s="680"/>
      <c r="DJ34" s="680"/>
      <c r="DK34" s="681"/>
      <c r="DL34" s="688">
        <v>762239</v>
      </c>
      <c r="DM34" s="680"/>
      <c r="DN34" s="680"/>
      <c r="DO34" s="680"/>
      <c r="DP34" s="680"/>
      <c r="DQ34" s="680"/>
      <c r="DR34" s="680"/>
      <c r="DS34" s="680"/>
      <c r="DT34" s="680"/>
      <c r="DU34" s="680"/>
      <c r="DV34" s="681"/>
      <c r="DW34" s="684">
        <v>15.3</v>
      </c>
      <c r="DX34" s="713"/>
      <c r="DY34" s="713"/>
      <c r="DZ34" s="713"/>
      <c r="EA34" s="713"/>
      <c r="EB34" s="713"/>
      <c r="EC34" s="714"/>
    </row>
    <row r="35" spans="2:133" ht="11.25" customHeight="1">
      <c r="B35" s="676" t="s">
        <v>326</v>
      </c>
      <c r="C35" s="677"/>
      <c r="D35" s="677"/>
      <c r="E35" s="677"/>
      <c r="F35" s="677"/>
      <c r="G35" s="677"/>
      <c r="H35" s="677"/>
      <c r="I35" s="677"/>
      <c r="J35" s="677"/>
      <c r="K35" s="677"/>
      <c r="L35" s="677"/>
      <c r="M35" s="677"/>
      <c r="N35" s="677"/>
      <c r="O35" s="677"/>
      <c r="P35" s="677"/>
      <c r="Q35" s="678"/>
      <c r="R35" s="679">
        <v>524795</v>
      </c>
      <c r="S35" s="680"/>
      <c r="T35" s="680"/>
      <c r="U35" s="680"/>
      <c r="V35" s="680"/>
      <c r="W35" s="680"/>
      <c r="X35" s="680"/>
      <c r="Y35" s="681"/>
      <c r="Z35" s="682">
        <v>6.5</v>
      </c>
      <c r="AA35" s="682"/>
      <c r="AB35" s="682"/>
      <c r="AC35" s="682"/>
      <c r="AD35" s="683" t="s">
        <v>127</v>
      </c>
      <c r="AE35" s="683"/>
      <c r="AF35" s="683"/>
      <c r="AG35" s="683"/>
      <c r="AH35" s="683"/>
      <c r="AI35" s="683"/>
      <c r="AJ35" s="683"/>
      <c r="AK35" s="683"/>
      <c r="AL35" s="684" t="s">
        <v>127</v>
      </c>
      <c r="AM35" s="685"/>
      <c r="AN35" s="685"/>
      <c r="AO35" s="686"/>
      <c r="AP35" s="234"/>
      <c r="AQ35" s="752" t="s">
        <v>327</v>
      </c>
      <c r="AR35" s="753"/>
      <c r="AS35" s="753"/>
      <c r="AT35" s="753"/>
      <c r="AU35" s="753"/>
      <c r="AV35" s="753"/>
      <c r="AW35" s="753"/>
      <c r="AX35" s="753"/>
      <c r="AY35" s="754"/>
      <c r="AZ35" s="668">
        <v>822890</v>
      </c>
      <c r="BA35" s="669"/>
      <c r="BB35" s="669"/>
      <c r="BC35" s="669"/>
      <c r="BD35" s="669"/>
      <c r="BE35" s="669"/>
      <c r="BF35" s="755"/>
      <c r="BG35" s="690" t="s">
        <v>328</v>
      </c>
      <c r="BH35" s="691"/>
      <c r="BI35" s="691"/>
      <c r="BJ35" s="691"/>
      <c r="BK35" s="691"/>
      <c r="BL35" s="691"/>
      <c r="BM35" s="691"/>
      <c r="BN35" s="691"/>
      <c r="BO35" s="691"/>
      <c r="BP35" s="691"/>
      <c r="BQ35" s="691"/>
      <c r="BR35" s="691"/>
      <c r="BS35" s="691"/>
      <c r="BT35" s="691"/>
      <c r="BU35" s="692"/>
      <c r="BV35" s="668">
        <v>8247</v>
      </c>
      <c r="BW35" s="669"/>
      <c r="BX35" s="669"/>
      <c r="BY35" s="669"/>
      <c r="BZ35" s="669"/>
      <c r="CA35" s="669"/>
      <c r="CB35" s="755"/>
      <c r="CD35" s="694" t="s">
        <v>329</v>
      </c>
      <c r="CE35" s="695"/>
      <c r="CF35" s="695"/>
      <c r="CG35" s="695"/>
      <c r="CH35" s="695"/>
      <c r="CI35" s="695"/>
      <c r="CJ35" s="695"/>
      <c r="CK35" s="695"/>
      <c r="CL35" s="695"/>
      <c r="CM35" s="695"/>
      <c r="CN35" s="695"/>
      <c r="CO35" s="695"/>
      <c r="CP35" s="695"/>
      <c r="CQ35" s="696"/>
      <c r="CR35" s="679">
        <v>508088</v>
      </c>
      <c r="CS35" s="715"/>
      <c r="CT35" s="715"/>
      <c r="CU35" s="715"/>
      <c r="CV35" s="715"/>
      <c r="CW35" s="715"/>
      <c r="CX35" s="715"/>
      <c r="CY35" s="716"/>
      <c r="CZ35" s="684">
        <v>6.5</v>
      </c>
      <c r="DA35" s="713"/>
      <c r="DB35" s="713"/>
      <c r="DC35" s="717"/>
      <c r="DD35" s="688">
        <v>469210</v>
      </c>
      <c r="DE35" s="715"/>
      <c r="DF35" s="715"/>
      <c r="DG35" s="715"/>
      <c r="DH35" s="715"/>
      <c r="DI35" s="715"/>
      <c r="DJ35" s="715"/>
      <c r="DK35" s="716"/>
      <c r="DL35" s="688">
        <v>144976</v>
      </c>
      <c r="DM35" s="715"/>
      <c r="DN35" s="715"/>
      <c r="DO35" s="715"/>
      <c r="DP35" s="715"/>
      <c r="DQ35" s="715"/>
      <c r="DR35" s="715"/>
      <c r="DS35" s="715"/>
      <c r="DT35" s="715"/>
      <c r="DU35" s="715"/>
      <c r="DV35" s="716"/>
      <c r="DW35" s="684">
        <v>2.9</v>
      </c>
      <c r="DX35" s="713"/>
      <c r="DY35" s="713"/>
      <c r="DZ35" s="713"/>
      <c r="EA35" s="713"/>
      <c r="EB35" s="713"/>
      <c r="EC35" s="714"/>
    </row>
    <row r="36" spans="2:133" ht="11.25" customHeight="1">
      <c r="B36" s="676" t="s">
        <v>330</v>
      </c>
      <c r="C36" s="677"/>
      <c r="D36" s="677"/>
      <c r="E36" s="677"/>
      <c r="F36" s="677"/>
      <c r="G36" s="677"/>
      <c r="H36" s="677"/>
      <c r="I36" s="677"/>
      <c r="J36" s="677"/>
      <c r="K36" s="677"/>
      <c r="L36" s="677"/>
      <c r="M36" s="677"/>
      <c r="N36" s="677"/>
      <c r="O36" s="677"/>
      <c r="P36" s="677"/>
      <c r="Q36" s="678"/>
      <c r="R36" s="679" t="s">
        <v>258</v>
      </c>
      <c r="S36" s="680"/>
      <c r="T36" s="680"/>
      <c r="U36" s="680"/>
      <c r="V36" s="680"/>
      <c r="W36" s="680"/>
      <c r="X36" s="680"/>
      <c r="Y36" s="681"/>
      <c r="Z36" s="682" t="s">
        <v>127</v>
      </c>
      <c r="AA36" s="682"/>
      <c r="AB36" s="682"/>
      <c r="AC36" s="682"/>
      <c r="AD36" s="683" t="s">
        <v>127</v>
      </c>
      <c r="AE36" s="683"/>
      <c r="AF36" s="683"/>
      <c r="AG36" s="683"/>
      <c r="AH36" s="683"/>
      <c r="AI36" s="683"/>
      <c r="AJ36" s="683"/>
      <c r="AK36" s="683"/>
      <c r="AL36" s="684" t="s">
        <v>127</v>
      </c>
      <c r="AM36" s="685"/>
      <c r="AN36" s="685"/>
      <c r="AO36" s="686"/>
      <c r="AQ36" s="756" t="s">
        <v>331</v>
      </c>
      <c r="AR36" s="757"/>
      <c r="AS36" s="757"/>
      <c r="AT36" s="757"/>
      <c r="AU36" s="757"/>
      <c r="AV36" s="757"/>
      <c r="AW36" s="757"/>
      <c r="AX36" s="757"/>
      <c r="AY36" s="758"/>
      <c r="AZ36" s="679">
        <v>255000</v>
      </c>
      <c r="BA36" s="680"/>
      <c r="BB36" s="680"/>
      <c r="BC36" s="680"/>
      <c r="BD36" s="715"/>
      <c r="BE36" s="715"/>
      <c r="BF36" s="738"/>
      <c r="BG36" s="694" t="s">
        <v>332</v>
      </c>
      <c r="BH36" s="695"/>
      <c r="BI36" s="695"/>
      <c r="BJ36" s="695"/>
      <c r="BK36" s="695"/>
      <c r="BL36" s="695"/>
      <c r="BM36" s="695"/>
      <c r="BN36" s="695"/>
      <c r="BO36" s="695"/>
      <c r="BP36" s="695"/>
      <c r="BQ36" s="695"/>
      <c r="BR36" s="695"/>
      <c r="BS36" s="695"/>
      <c r="BT36" s="695"/>
      <c r="BU36" s="696"/>
      <c r="BV36" s="679">
        <v>8247</v>
      </c>
      <c r="BW36" s="680"/>
      <c r="BX36" s="680"/>
      <c r="BY36" s="680"/>
      <c r="BZ36" s="680"/>
      <c r="CA36" s="680"/>
      <c r="CB36" s="689"/>
      <c r="CD36" s="694" t="s">
        <v>333</v>
      </c>
      <c r="CE36" s="695"/>
      <c r="CF36" s="695"/>
      <c r="CG36" s="695"/>
      <c r="CH36" s="695"/>
      <c r="CI36" s="695"/>
      <c r="CJ36" s="695"/>
      <c r="CK36" s="695"/>
      <c r="CL36" s="695"/>
      <c r="CM36" s="695"/>
      <c r="CN36" s="695"/>
      <c r="CO36" s="695"/>
      <c r="CP36" s="695"/>
      <c r="CQ36" s="696"/>
      <c r="CR36" s="679">
        <v>948684</v>
      </c>
      <c r="CS36" s="680"/>
      <c r="CT36" s="680"/>
      <c r="CU36" s="680"/>
      <c r="CV36" s="680"/>
      <c r="CW36" s="680"/>
      <c r="CX36" s="680"/>
      <c r="CY36" s="681"/>
      <c r="CZ36" s="684">
        <v>12.1</v>
      </c>
      <c r="DA36" s="713"/>
      <c r="DB36" s="713"/>
      <c r="DC36" s="717"/>
      <c r="DD36" s="688">
        <v>873116</v>
      </c>
      <c r="DE36" s="680"/>
      <c r="DF36" s="680"/>
      <c r="DG36" s="680"/>
      <c r="DH36" s="680"/>
      <c r="DI36" s="680"/>
      <c r="DJ36" s="680"/>
      <c r="DK36" s="681"/>
      <c r="DL36" s="688">
        <v>544583</v>
      </c>
      <c r="DM36" s="680"/>
      <c r="DN36" s="680"/>
      <c r="DO36" s="680"/>
      <c r="DP36" s="680"/>
      <c r="DQ36" s="680"/>
      <c r="DR36" s="680"/>
      <c r="DS36" s="680"/>
      <c r="DT36" s="680"/>
      <c r="DU36" s="680"/>
      <c r="DV36" s="681"/>
      <c r="DW36" s="684">
        <v>10.9</v>
      </c>
      <c r="DX36" s="713"/>
      <c r="DY36" s="713"/>
      <c r="DZ36" s="713"/>
      <c r="EA36" s="713"/>
      <c r="EB36" s="713"/>
      <c r="EC36" s="714"/>
    </row>
    <row r="37" spans="2:133" ht="11.25" customHeight="1">
      <c r="B37" s="676" t="s">
        <v>334</v>
      </c>
      <c r="C37" s="677"/>
      <c r="D37" s="677"/>
      <c r="E37" s="677"/>
      <c r="F37" s="677"/>
      <c r="G37" s="677"/>
      <c r="H37" s="677"/>
      <c r="I37" s="677"/>
      <c r="J37" s="677"/>
      <c r="K37" s="677"/>
      <c r="L37" s="677"/>
      <c r="M37" s="677"/>
      <c r="N37" s="677"/>
      <c r="O37" s="677"/>
      <c r="P37" s="677"/>
      <c r="Q37" s="678"/>
      <c r="R37" s="679">
        <v>237495</v>
      </c>
      <c r="S37" s="680"/>
      <c r="T37" s="680"/>
      <c r="U37" s="680"/>
      <c r="V37" s="680"/>
      <c r="W37" s="680"/>
      <c r="X37" s="680"/>
      <c r="Y37" s="681"/>
      <c r="Z37" s="682">
        <v>2.9</v>
      </c>
      <c r="AA37" s="682"/>
      <c r="AB37" s="682"/>
      <c r="AC37" s="682"/>
      <c r="AD37" s="683" t="s">
        <v>127</v>
      </c>
      <c r="AE37" s="683"/>
      <c r="AF37" s="683"/>
      <c r="AG37" s="683"/>
      <c r="AH37" s="683"/>
      <c r="AI37" s="683"/>
      <c r="AJ37" s="683"/>
      <c r="AK37" s="683"/>
      <c r="AL37" s="684" t="s">
        <v>178</v>
      </c>
      <c r="AM37" s="685"/>
      <c r="AN37" s="685"/>
      <c r="AO37" s="686"/>
      <c r="AQ37" s="756" t="s">
        <v>335</v>
      </c>
      <c r="AR37" s="757"/>
      <c r="AS37" s="757"/>
      <c r="AT37" s="757"/>
      <c r="AU37" s="757"/>
      <c r="AV37" s="757"/>
      <c r="AW37" s="757"/>
      <c r="AX37" s="757"/>
      <c r="AY37" s="758"/>
      <c r="AZ37" s="679">
        <v>31481</v>
      </c>
      <c r="BA37" s="680"/>
      <c r="BB37" s="680"/>
      <c r="BC37" s="680"/>
      <c r="BD37" s="715"/>
      <c r="BE37" s="715"/>
      <c r="BF37" s="738"/>
      <c r="BG37" s="694" t="s">
        <v>336</v>
      </c>
      <c r="BH37" s="695"/>
      <c r="BI37" s="695"/>
      <c r="BJ37" s="695"/>
      <c r="BK37" s="695"/>
      <c r="BL37" s="695"/>
      <c r="BM37" s="695"/>
      <c r="BN37" s="695"/>
      <c r="BO37" s="695"/>
      <c r="BP37" s="695"/>
      <c r="BQ37" s="695"/>
      <c r="BR37" s="695"/>
      <c r="BS37" s="695"/>
      <c r="BT37" s="695"/>
      <c r="BU37" s="696"/>
      <c r="BV37" s="679">
        <v>2091</v>
      </c>
      <c r="BW37" s="680"/>
      <c r="BX37" s="680"/>
      <c r="BY37" s="680"/>
      <c r="BZ37" s="680"/>
      <c r="CA37" s="680"/>
      <c r="CB37" s="689"/>
      <c r="CD37" s="694" t="s">
        <v>337</v>
      </c>
      <c r="CE37" s="695"/>
      <c r="CF37" s="695"/>
      <c r="CG37" s="695"/>
      <c r="CH37" s="695"/>
      <c r="CI37" s="695"/>
      <c r="CJ37" s="695"/>
      <c r="CK37" s="695"/>
      <c r="CL37" s="695"/>
      <c r="CM37" s="695"/>
      <c r="CN37" s="695"/>
      <c r="CO37" s="695"/>
      <c r="CP37" s="695"/>
      <c r="CQ37" s="696"/>
      <c r="CR37" s="679">
        <v>397036</v>
      </c>
      <c r="CS37" s="715"/>
      <c r="CT37" s="715"/>
      <c r="CU37" s="715"/>
      <c r="CV37" s="715"/>
      <c r="CW37" s="715"/>
      <c r="CX37" s="715"/>
      <c r="CY37" s="716"/>
      <c r="CZ37" s="684">
        <v>5.0999999999999996</v>
      </c>
      <c r="DA37" s="713"/>
      <c r="DB37" s="713"/>
      <c r="DC37" s="717"/>
      <c r="DD37" s="688">
        <v>397036</v>
      </c>
      <c r="DE37" s="715"/>
      <c r="DF37" s="715"/>
      <c r="DG37" s="715"/>
      <c r="DH37" s="715"/>
      <c r="DI37" s="715"/>
      <c r="DJ37" s="715"/>
      <c r="DK37" s="716"/>
      <c r="DL37" s="688">
        <v>346392</v>
      </c>
      <c r="DM37" s="715"/>
      <c r="DN37" s="715"/>
      <c r="DO37" s="715"/>
      <c r="DP37" s="715"/>
      <c r="DQ37" s="715"/>
      <c r="DR37" s="715"/>
      <c r="DS37" s="715"/>
      <c r="DT37" s="715"/>
      <c r="DU37" s="715"/>
      <c r="DV37" s="716"/>
      <c r="DW37" s="684">
        <v>7</v>
      </c>
      <c r="DX37" s="713"/>
      <c r="DY37" s="713"/>
      <c r="DZ37" s="713"/>
      <c r="EA37" s="713"/>
      <c r="EB37" s="713"/>
      <c r="EC37" s="714"/>
    </row>
    <row r="38" spans="2:133" ht="11.25" customHeight="1">
      <c r="B38" s="724" t="s">
        <v>338</v>
      </c>
      <c r="C38" s="725"/>
      <c r="D38" s="725"/>
      <c r="E38" s="725"/>
      <c r="F38" s="725"/>
      <c r="G38" s="725"/>
      <c r="H38" s="725"/>
      <c r="I38" s="725"/>
      <c r="J38" s="725"/>
      <c r="K38" s="725"/>
      <c r="L38" s="725"/>
      <c r="M38" s="725"/>
      <c r="N38" s="725"/>
      <c r="O38" s="725"/>
      <c r="P38" s="725"/>
      <c r="Q38" s="726"/>
      <c r="R38" s="759">
        <v>8098742</v>
      </c>
      <c r="S38" s="760"/>
      <c r="T38" s="760"/>
      <c r="U38" s="760"/>
      <c r="V38" s="760"/>
      <c r="W38" s="760"/>
      <c r="X38" s="760"/>
      <c r="Y38" s="761"/>
      <c r="Z38" s="762">
        <v>100</v>
      </c>
      <c r="AA38" s="762"/>
      <c r="AB38" s="762"/>
      <c r="AC38" s="762"/>
      <c r="AD38" s="763">
        <v>4735918</v>
      </c>
      <c r="AE38" s="763"/>
      <c r="AF38" s="763"/>
      <c r="AG38" s="763"/>
      <c r="AH38" s="763"/>
      <c r="AI38" s="763"/>
      <c r="AJ38" s="763"/>
      <c r="AK38" s="763"/>
      <c r="AL38" s="764">
        <v>100</v>
      </c>
      <c r="AM38" s="750"/>
      <c r="AN38" s="750"/>
      <c r="AO38" s="765"/>
      <c r="AQ38" s="756" t="s">
        <v>339</v>
      </c>
      <c r="AR38" s="757"/>
      <c r="AS38" s="757"/>
      <c r="AT38" s="757"/>
      <c r="AU38" s="757"/>
      <c r="AV38" s="757"/>
      <c r="AW38" s="757"/>
      <c r="AX38" s="757"/>
      <c r="AY38" s="758"/>
      <c r="AZ38" s="679">
        <v>16000</v>
      </c>
      <c r="BA38" s="680"/>
      <c r="BB38" s="680"/>
      <c r="BC38" s="680"/>
      <c r="BD38" s="715"/>
      <c r="BE38" s="715"/>
      <c r="BF38" s="738"/>
      <c r="BG38" s="694" t="s">
        <v>340</v>
      </c>
      <c r="BH38" s="695"/>
      <c r="BI38" s="695"/>
      <c r="BJ38" s="695"/>
      <c r="BK38" s="695"/>
      <c r="BL38" s="695"/>
      <c r="BM38" s="695"/>
      <c r="BN38" s="695"/>
      <c r="BO38" s="695"/>
      <c r="BP38" s="695"/>
      <c r="BQ38" s="695"/>
      <c r="BR38" s="695"/>
      <c r="BS38" s="695"/>
      <c r="BT38" s="695"/>
      <c r="BU38" s="696"/>
      <c r="BV38" s="679">
        <v>3330</v>
      </c>
      <c r="BW38" s="680"/>
      <c r="BX38" s="680"/>
      <c r="BY38" s="680"/>
      <c r="BZ38" s="680"/>
      <c r="CA38" s="680"/>
      <c r="CB38" s="689"/>
      <c r="CD38" s="694" t="s">
        <v>341</v>
      </c>
      <c r="CE38" s="695"/>
      <c r="CF38" s="695"/>
      <c r="CG38" s="695"/>
      <c r="CH38" s="695"/>
      <c r="CI38" s="695"/>
      <c r="CJ38" s="695"/>
      <c r="CK38" s="695"/>
      <c r="CL38" s="695"/>
      <c r="CM38" s="695"/>
      <c r="CN38" s="695"/>
      <c r="CO38" s="695"/>
      <c r="CP38" s="695"/>
      <c r="CQ38" s="696"/>
      <c r="CR38" s="679">
        <v>791409</v>
      </c>
      <c r="CS38" s="680"/>
      <c r="CT38" s="680"/>
      <c r="CU38" s="680"/>
      <c r="CV38" s="680"/>
      <c r="CW38" s="680"/>
      <c r="CX38" s="680"/>
      <c r="CY38" s="681"/>
      <c r="CZ38" s="684">
        <v>10.1</v>
      </c>
      <c r="DA38" s="713"/>
      <c r="DB38" s="713"/>
      <c r="DC38" s="717"/>
      <c r="DD38" s="688">
        <v>689096</v>
      </c>
      <c r="DE38" s="680"/>
      <c r="DF38" s="680"/>
      <c r="DG38" s="680"/>
      <c r="DH38" s="680"/>
      <c r="DI38" s="680"/>
      <c r="DJ38" s="680"/>
      <c r="DK38" s="681"/>
      <c r="DL38" s="688">
        <v>584505</v>
      </c>
      <c r="DM38" s="680"/>
      <c r="DN38" s="680"/>
      <c r="DO38" s="680"/>
      <c r="DP38" s="680"/>
      <c r="DQ38" s="680"/>
      <c r="DR38" s="680"/>
      <c r="DS38" s="680"/>
      <c r="DT38" s="680"/>
      <c r="DU38" s="680"/>
      <c r="DV38" s="681"/>
      <c r="DW38" s="684">
        <v>11.8</v>
      </c>
      <c r="DX38" s="713"/>
      <c r="DY38" s="713"/>
      <c r="DZ38" s="713"/>
      <c r="EA38" s="713"/>
      <c r="EB38" s="713"/>
      <c r="EC38" s="714"/>
    </row>
    <row r="39" spans="2:133" ht="11.25" customHeight="1">
      <c r="AQ39" s="756" t="s">
        <v>342</v>
      </c>
      <c r="AR39" s="757"/>
      <c r="AS39" s="757"/>
      <c r="AT39" s="757"/>
      <c r="AU39" s="757"/>
      <c r="AV39" s="757"/>
      <c r="AW39" s="757"/>
      <c r="AX39" s="757"/>
      <c r="AY39" s="758"/>
      <c r="AZ39" s="679" t="s">
        <v>178</v>
      </c>
      <c r="BA39" s="680"/>
      <c r="BB39" s="680"/>
      <c r="BC39" s="680"/>
      <c r="BD39" s="715"/>
      <c r="BE39" s="715"/>
      <c r="BF39" s="738"/>
      <c r="BG39" s="770" t="s">
        <v>343</v>
      </c>
      <c r="BH39" s="771"/>
      <c r="BI39" s="771"/>
      <c r="BJ39" s="771"/>
      <c r="BK39" s="771"/>
      <c r="BL39" s="235"/>
      <c r="BM39" s="695" t="s">
        <v>344</v>
      </c>
      <c r="BN39" s="695"/>
      <c r="BO39" s="695"/>
      <c r="BP39" s="695"/>
      <c r="BQ39" s="695"/>
      <c r="BR39" s="695"/>
      <c r="BS39" s="695"/>
      <c r="BT39" s="695"/>
      <c r="BU39" s="696"/>
      <c r="BV39" s="679">
        <v>106</v>
      </c>
      <c r="BW39" s="680"/>
      <c r="BX39" s="680"/>
      <c r="BY39" s="680"/>
      <c r="BZ39" s="680"/>
      <c r="CA39" s="680"/>
      <c r="CB39" s="689"/>
      <c r="CD39" s="694" t="s">
        <v>345</v>
      </c>
      <c r="CE39" s="695"/>
      <c r="CF39" s="695"/>
      <c r="CG39" s="695"/>
      <c r="CH39" s="695"/>
      <c r="CI39" s="695"/>
      <c r="CJ39" s="695"/>
      <c r="CK39" s="695"/>
      <c r="CL39" s="695"/>
      <c r="CM39" s="695"/>
      <c r="CN39" s="695"/>
      <c r="CO39" s="695"/>
      <c r="CP39" s="695"/>
      <c r="CQ39" s="696"/>
      <c r="CR39" s="679">
        <v>164256</v>
      </c>
      <c r="CS39" s="715"/>
      <c r="CT39" s="715"/>
      <c r="CU39" s="715"/>
      <c r="CV39" s="715"/>
      <c r="CW39" s="715"/>
      <c r="CX39" s="715"/>
      <c r="CY39" s="716"/>
      <c r="CZ39" s="684">
        <v>2.1</v>
      </c>
      <c r="DA39" s="713"/>
      <c r="DB39" s="713"/>
      <c r="DC39" s="717"/>
      <c r="DD39" s="688">
        <v>138926</v>
      </c>
      <c r="DE39" s="715"/>
      <c r="DF39" s="715"/>
      <c r="DG39" s="715"/>
      <c r="DH39" s="715"/>
      <c r="DI39" s="715"/>
      <c r="DJ39" s="715"/>
      <c r="DK39" s="716"/>
      <c r="DL39" s="688" t="s">
        <v>127</v>
      </c>
      <c r="DM39" s="715"/>
      <c r="DN39" s="715"/>
      <c r="DO39" s="715"/>
      <c r="DP39" s="715"/>
      <c r="DQ39" s="715"/>
      <c r="DR39" s="715"/>
      <c r="DS39" s="715"/>
      <c r="DT39" s="715"/>
      <c r="DU39" s="715"/>
      <c r="DV39" s="716"/>
      <c r="DW39" s="684" t="s">
        <v>234</v>
      </c>
      <c r="DX39" s="713"/>
      <c r="DY39" s="713"/>
      <c r="DZ39" s="713"/>
      <c r="EA39" s="713"/>
      <c r="EB39" s="713"/>
      <c r="EC39" s="714"/>
    </row>
    <row r="40" spans="2:133" ht="11.25" customHeight="1">
      <c r="AQ40" s="756" t="s">
        <v>346</v>
      </c>
      <c r="AR40" s="757"/>
      <c r="AS40" s="757"/>
      <c r="AT40" s="757"/>
      <c r="AU40" s="757"/>
      <c r="AV40" s="757"/>
      <c r="AW40" s="757"/>
      <c r="AX40" s="757"/>
      <c r="AY40" s="758"/>
      <c r="AZ40" s="679">
        <v>164686</v>
      </c>
      <c r="BA40" s="680"/>
      <c r="BB40" s="680"/>
      <c r="BC40" s="680"/>
      <c r="BD40" s="715"/>
      <c r="BE40" s="715"/>
      <c r="BF40" s="738"/>
      <c r="BG40" s="770"/>
      <c r="BH40" s="771"/>
      <c r="BI40" s="771"/>
      <c r="BJ40" s="771"/>
      <c r="BK40" s="771"/>
      <c r="BL40" s="235"/>
      <c r="BM40" s="695" t="s">
        <v>347</v>
      </c>
      <c r="BN40" s="695"/>
      <c r="BO40" s="695"/>
      <c r="BP40" s="695"/>
      <c r="BQ40" s="695"/>
      <c r="BR40" s="695"/>
      <c r="BS40" s="695"/>
      <c r="BT40" s="695"/>
      <c r="BU40" s="696"/>
      <c r="BV40" s="679" t="s">
        <v>178</v>
      </c>
      <c r="BW40" s="680"/>
      <c r="BX40" s="680"/>
      <c r="BY40" s="680"/>
      <c r="BZ40" s="680"/>
      <c r="CA40" s="680"/>
      <c r="CB40" s="689"/>
      <c r="CD40" s="694" t="s">
        <v>348</v>
      </c>
      <c r="CE40" s="695"/>
      <c r="CF40" s="695"/>
      <c r="CG40" s="695"/>
      <c r="CH40" s="695"/>
      <c r="CI40" s="695"/>
      <c r="CJ40" s="695"/>
      <c r="CK40" s="695"/>
      <c r="CL40" s="695"/>
      <c r="CM40" s="695"/>
      <c r="CN40" s="695"/>
      <c r="CO40" s="695"/>
      <c r="CP40" s="695"/>
      <c r="CQ40" s="696"/>
      <c r="CR40" s="679">
        <v>15000</v>
      </c>
      <c r="CS40" s="680"/>
      <c r="CT40" s="680"/>
      <c r="CU40" s="680"/>
      <c r="CV40" s="680"/>
      <c r="CW40" s="680"/>
      <c r="CX40" s="680"/>
      <c r="CY40" s="681"/>
      <c r="CZ40" s="684">
        <v>0.2</v>
      </c>
      <c r="DA40" s="713"/>
      <c r="DB40" s="713"/>
      <c r="DC40" s="717"/>
      <c r="DD40" s="688" t="s">
        <v>178</v>
      </c>
      <c r="DE40" s="680"/>
      <c r="DF40" s="680"/>
      <c r="DG40" s="680"/>
      <c r="DH40" s="680"/>
      <c r="DI40" s="680"/>
      <c r="DJ40" s="680"/>
      <c r="DK40" s="681"/>
      <c r="DL40" s="688" t="s">
        <v>127</v>
      </c>
      <c r="DM40" s="680"/>
      <c r="DN40" s="680"/>
      <c r="DO40" s="680"/>
      <c r="DP40" s="680"/>
      <c r="DQ40" s="680"/>
      <c r="DR40" s="680"/>
      <c r="DS40" s="680"/>
      <c r="DT40" s="680"/>
      <c r="DU40" s="680"/>
      <c r="DV40" s="681"/>
      <c r="DW40" s="684" t="s">
        <v>127</v>
      </c>
      <c r="DX40" s="713"/>
      <c r="DY40" s="713"/>
      <c r="DZ40" s="713"/>
      <c r="EA40" s="713"/>
      <c r="EB40" s="713"/>
      <c r="EC40" s="714"/>
    </row>
    <row r="41" spans="2:133" ht="11.25" customHeight="1">
      <c r="AQ41" s="766" t="s">
        <v>349</v>
      </c>
      <c r="AR41" s="767"/>
      <c r="AS41" s="767"/>
      <c r="AT41" s="767"/>
      <c r="AU41" s="767"/>
      <c r="AV41" s="767"/>
      <c r="AW41" s="767"/>
      <c r="AX41" s="767"/>
      <c r="AY41" s="768"/>
      <c r="AZ41" s="759">
        <v>355723</v>
      </c>
      <c r="BA41" s="760"/>
      <c r="BB41" s="760"/>
      <c r="BC41" s="760"/>
      <c r="BD41" s="749"/>
      <c r="BE41" s="749"/>
      <c r="BF41" s="751"/>
      <c r="BG41" s="772"/>
      <c r="BH41" s="773"/>
      <c r="BI41" s="773"/>
      <c r="BJ41" s="773"/>
      <c r="BK41" s="773"/>
      <c r="BL41" s="236"/>
      <c r="BM41" s="704" t="s">
        <v>350</v>
      </c>
      <c r="BN41" s="704"/>
      <c r="BO41" s="704"/>
      <c r="BP41" s="704"/>
      <c r="BQ41" s="704"/>
      <c r="BR41" s="704"/>
      <c r="BS41" s="704"/>
      <c r="BT41" s="704"/>
      <c r="BU41" s="705"/>
      <c r="BV41" s="759" t="s">
        <v>245</v>
      </c>
      <c r="BW41" s="760"/>
      <c r="BX41" s="760"/>
      <c r="BY41" s="760"/>
      <c r="BZ41" s="760"/>
      <c r="CA41" s="760"/>
      <c r="CB41" s="769"/>
      <c r="CD41" s="694" t="s">
        <v>351</v>
      </c>
      <c r="CE41" s="695"/>
      <c r="CF41" s="695"/>
      <c r="CG41" s="695"/>
      <c r="CH41" s="695"/>
      <c r="CI41" s="695"/>
      <c r="CJ41" s="695"/>
      <c r="CK41" s="695"/>
      <c r="CL41" s="695"/>
      <c r="CM41" s="695"/>
      <c r="CN41" s="695"/>
      <c r="CO41" s="695"/>
      <c r="CP41" s="695"/>
      <c r="CQ41" s="696"/>
      <c r="CR41" s="679" t="s">
        <v>127</v>
      </c>
      <c r="CS41" s="715"/>
      <c r="CT41" s="715"/>
      <c r="CU41" s="715"/>
      <c r="CV41" s="715"/>
      <c r="CW41" s="715"/>
      <c r="CX41" s="715"/>
      <c r="CY41" s="716"/>
      <c r="CZ41" s="684" t="s">
        <v>245</v>
      </c>
      <c r="DA41" s="713"/>
      <c r="DB41" s="713"/>
      <c r="DC41" s="717"/>
      <c r="DD41" s="688" t="s">
        <v>178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353</v>
      </c>
      <c r="CE42" s="677"/>
      <c r="CF42" s="677"/>
      <c r="CG42" s="677"/>
      <c r="CH42" s="677"/>
      <c r="CI42" s="677"/>
      <c r="CJ42" s="677"/>
      <c r="CK42" s="677"/>
      <c r="CL42" s="677"/>
      <c r="CM42" s="677"/>
      <c r="CN42" s="677"/>
      <c r="CO42" s="677"/>
      <c r="CP42" s="677"/>
      <c r="CQ42" s="678"/>
      <c r="CR42" s="679">
        <v>930766</v>
      </c>
      <c r="CS42" s="680"/>
      <c r="CT42" s="680"/>
      <c r="CU42" s="680"/>
      <c r="CV42" s="680"/>
      <c r="CW42" s="680"/>
      <c r="CX42" s="680"/>
      <c r="CY42" s="681"/>
      <c r="CZ42" s="684">
        <v>11.9</v>
      </c>
      <c r="DA42" s="685"/>
      <c r="DB42" s="685"/>
      <c r="DC42" s="780"/>
      <c r="DD42" s="688">
        <v>380152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355</v>
      </c>
      <c r="CE43" s="677"/>
      <c r="CF43" s="677"/>
      <c r="CG43" s="677"/>
      <c r="CH43" s="677"/>
      <c r="CI43" s="677"/>
      <c r="CJ43" s="677"/>
      <c r="CK43" s="677"/>
      <c r="CL43" s="677"/>
      <c r="CM43" s="677"/>
      <c r="CN43" s="677"/>
      <c r="CO43" s="677"/>
      <c r="CP43" s="677"/>
      <c r="CQ43" s="678"/>
      <c r="CR43" s="679">
        <v>10492</v>
      </c>
      <c r="CS43" s="715"/>
      <c r="CT43" s="715"/>
      <c r="CU43" s="715"/>
      <c r="CV43" s="715"/>
      <c r="CW43" s="715"/>
      <c r="CX43" s="715"/>
      <c r="CY43" s="716"/>
      <c r="CZ43" s="684">
        <v>0.1</v>
      </c>
      <c r="DA43" s="713"/>
      <c r="DB43" s="713"/>
      <c r="DC43" s="717"/>
      <c r="DD43" s="688">
        <v>10492</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356</v>
      </c>
      <c r="CD44" s="791" t="s">
        <v>308</v>
      </c>
      <c r="CE44" s="792"/>
      <c r="CF44" s="676" t="s">
        <v>357</v>
      </c>
      <c r="CG44" s="677"/>
      <c r="CH44" s="677"/>
      <c r="CI44" s="677"/>
      <c r="CJ44" s="677"/>
      <c r="CK44" s="677"/>
      <c r="CL44" s="677"/>
      <c r="CM44" s="677"/>
      <c r="CN44" s="677"/>
      <c r="CO44" s="677"/>
      <c r="CP44" s="677"/>
      <c r="CQ44" s="678"/>
      <c r="CR44" s="679">
        <v>925353</v>
      </c>
      <c r="CS44" s="680"/>
      <c r="CT44" s="680"/>
      <c r="CU44" s="680"/>
      <c r="CV44" s="680"/>
      <c r="CW44" s="680"/>
      <c r="CX44" s="680"/>
      <c r="CY44" s="681"/>
      <c r="CZ44" s="684">
        <v>11.8</v>
      </c>
      <c r="DA44" s="685"/>
      <c r="DB44" s="685"/>
      <c r="DC44" s="780"/>
      <c r="DD44" s="688">
        <v>378333</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358</v>
      </c>
      <c r="CG45" s="677"/>
      <c r="CH45" s="677"/>
      <c r="CI45" s="677"/>
      <c r="CJ45" s="677"/>
      <c r="CK45" s="677"/>
      <c r="CL45" s="677"/>
      <c r="CM45" s="677"/>
      <c r="CN45" s="677"/>
      <c r="CO45" s="677"/>
      <c r="CP45" s="677"/>
      <c r="CQ45" s="678"/>
      <c r="CR45" s="679">
        <v>379120</v>
      </c>
      <c r="CS45" s="715"/>
      <c r="CT45" s="715"/>
      <c r="CU45" s="715"/>
      <c r="CV45" s="715"/>
      <c r="CW45" s="715"/>
      <c r="CX45" s="715"/>
      <c r="CY45" s="716"/>
      <c r="CZ45" s="684">
        <v>4.8</v>
      </c>
      <c r="DA45" s="713"/>
      <c r="DB45" s="713"/>
      <c r="DC45" s="717"/>
      <c r="DD45" s="688">
        <v>37776</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359</v>
      </c>
      <c r="CG46" s="677"/>
      <c r="CH46" s="677"/>
      <c r="CI46" s="677"/>
      <c r="CJ46" s="677"/>
      <c r="CK46" s="677"/>
      <c r="CL46" s="677"/>
      <c r="CM46" s="677"/>
      <c r="CN46" s="677"/>
      <c r="CO46" s="677"/>
      <c r="CP46" s="677"/>
      <c r="CQ46" s="678"/>
      <c r="CR46" s="679">
        <v>546233</v>
      </c>
      <c r="CS46" s="680"/>
      <c r="CT46" s="680"/>
      <c r="CU46" s="680"/>
      <c r="CV46" s="680"/>
      <c r="CW46" s="680"/>
      <c r="CX46" s="680"/>
      <c r="CY46" s="681"/>
      <c r="CZ46" s="684">
        <v>7</v>
      </c>
      <c r="DA46" s="685"/>
      <c r="DB46" s="685"/>
      <c r="DC46" s="780"/>
      <c r="DD46" s="688">
        <v>340557</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360</v>
      </c>
      <c r="CG47" s="677"/>
      <c r="CH47" s="677"/>
      <c r="CI47" s="677"/>
      <c r="CJ47" s="677"/>
      <c r="CK47" s="677"/>
      <c r="CL47" s="677"/>
      <c r="CM47" s="677"/>
      <c r="CN47" s="677"/>
      <c r="CO47" s="677"/>
      <c r="CP47" s="677"/>
      <c r="CQ47" s="678"/>
      <c r="CR47" s="679">
        <v>5413</v>
      </c>
      <c r="CS47" s="715"/>
      <c r="CT47" s="715"/>
      <c r="CU47" s="715"/>
      <c r="CV47" s="715"/>
      <c r="CW47" s="715"/>
      <c r="CX47" s="715"/>
      <c r="CY47" s="716"/>
      <c r="CZ47" s="684">
        <v>0.1</v>
      </c>
      <c r="DA47" s="713"/>
      <c r="DB47" s="713"/>
      <c r="DC47" s="717"/>
      <c r="DD47" s="688">
        <v>1819</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361</v>
      </c>
      <c r="CG48" s="677"/>
      <c r="CH48" s="677"/>
      <c r="CI48" s="677"/>
      <c r="CJ48" s="677"/>
      <c r="CK48" s="677"/>
      <c r="CL48" s="677"/>
      <c r="CM48" s="677"/>
      <c r="CN48" s="677"/>
      <c r="CO48" s="677"/>
      <c r="CP48" s="677"/>
      <c r="CQ48" s="678"/>
      <c r="CR48" s="679" t="s">
        <v>258</v>
      </c>
      <c r="CS48" s="680"/>
      <c r="CT48" s="680"/>
      <c r="CU48" s="680"/>
      <c r="CV48" s="680"/>
      <c r="CW48" s="680"/>
      <c r="CX48" s="680"/>
      <c r="CY48" s="681"/>
      <c r="CZ48" s="684" t="s">
        <v>127</v>
      </c>
      <c r="DA48" s="685"/>
      <c r="DB48" s="685"/>
      <c r="DC48" s="780"/>
      <c r="DD48" s="688" t="s">
        <v>127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362</v>
      </c>
      <c r="CE49" s="725"/>
      <c r="CF49" s="725"/>
      <c r="CG49" s="725"/>
      <c r="CH49" s="725"/>
      <c r="CI49" s="725"/>
      <c r="CJ49" s="725"/>
      <c r="CK49" s="725"/>
      <c r="CL49" s="725"/>
      <c r="CM49" s="725"/>
      <c r="CN49" s="725"/>
      <c r="CO49" s="725"/>
      <c r="CP49" s="725"/>
      <c r="CQ49" s="726"/>
      <c r="CR49" s="759">
        <v>7828071</v>
      </c>
      <c r="CS49" s="749"/>
      <c r="CT49" s="749"/>
      <c r="CU49" s="749"/>
      <c r="CV49" s="749"/>
      <c r="CW49" s="749"/>
      <c r="CX49" s="749"/>
      <c r="CY49" s="781"/>
      <c r="CZ49" s="764">
        <v>100</v>
      </c>
      <c r="DA49" s="782"/>
      <c r="DB49" s="782"/>
      <c r="DC49" s="783"/>
      <c r="DD49" s="784">
        <v>5807102</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NpXVgj0QlvY9x+yPYEXbkuFjQ+GW1ASHUIEt39BEdZD0IyxGlaFbjmYhToKg+5zb4LMR9On4nqY196dY8pNX1g==" saltValue="FmpKLVkHuwp/6TqJQ44tR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22" zoomScale="70" zoomScaleNormal="25" zoomScaleSheetLayoutView="70" workbookViewId="0">
      <selection activeCell="AK33" sqref="AK33:BD33"/>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364</v>
      </c>
      <c r="DK2" s="827"/>
      <c r="DL2" s="827"/>
      <c r="DM2" s="827"/>
      <c r="DN2" s="827"/>
      <c r="DO2" s="828"/>
      <c r="DP2" s="249"/>
      <c r="DQ2" s="826" t="s">
        <v>365</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366</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368</v>
      </c>
      <c r="B5" s="821"/>
      <c r="C5" s="821"/>
      <c r="D5" s="821"/>
      <c r="E5" s="821"/>
      <c r="F5" s="821"/>
      <c r="G5" s="821"/>
      <c r="H5" s="821"/>
      <c r="I5" s="821"/>
      <c r="J5" s="821"/>
      <c r="K5" s="821"/>
      <c r="L5" s="821"/>
      <c r="M5" s="821"/>
      <c r="N5" s="821"/>
      <c r="O5" s="821"/>
      <c r="P5" s="822"/>
      <c r="Q5" s="797" t="s">
        <v>369</v>
      </c>
      <c r="R5" s="798"/>
      <c r="S5" s="798"/>
      <c r="T5" s="798"/>
      <c r="U5" s="799"/>
      <c r="V5" s="797" t="s">
        <v>370</v>
      </c>
      <c r="W5" s="798"/>
      <c r="X5" s="798"/>
      <c r="Y5" s="798"/>
      <c r="Z5" s="799"/>
      <c r="AA5" s="797" t="s">
        <v>371</v>
      </c>
      <c r="AB5" s="798"/>
      <c r="AC5" s="798"/>
      <c r="AD5" s="798"/>
      <c r="AE5" s="798"/>
      <c r="AF5" s="830" t="s">
        <v>372</v>
      </c>
      <c r="AG5" s="798"/>
      <c r="AH5" s="798"/>
      <c r="AI5" s="798"/>
      <c r="AJ5" s="809"/>
      <c r="AK5" s="798" t="s">
        <v>373</v>
      </c>
      <c r="AL5" s="798"/>
      <c r="AM5" s="798"/>
      <c r="AN5" s="798"/>
      <c r="AO5" s="799"/>
      <c r="AP5" s="797" t="s">
        <v>374</v>
      </c>
      <c r="AQ5" s="798"/>
      <c r="AR5" s="798"/>
      <c r="AS5" s="798"/>
      <c r="AT5" s="799"/>
      <c r="AU5" s="797" t="s">
        <v>375</v>
      </c>
      <c r="AV5" s="798"/>
      <c r="AW5" s="798"/>
      <c r="AX5" s="798"/>
      <c r="AY5" s="809"/>
      <c r="AZ5" s="256"/>
      <c r="BA5" s="256"/>
      <c r="BB5" s="256"/>
      <c r="BC5" s="256"/>
      <c r="BD5" s="256"/>
      <c r="BE5" s="257"/>
      <c r="BF5" s="257"/>
      <c r="BG5" s="257"/>
      <c r="BH5" s="257"/>
      <c r="BI5" s="257"/>
      <c r="BJ5" s="257"/>
      <c r="BK5" s="257"/>
      <c r="BL5" s="257"/>
      <c r="BM5" s="257"/>
      <c r="BN5" s="257"/>
      <c r="BO5" s="257"/>
      <c r="BP5" s="257"/>
      <c r="BQ5" s="820" t="s">
        <v>376</v>
      </c>
      <c r="BR5" s="821"/>
      <c r="BS5" s="821"/>
      <c r="BT5" s="821"/>
      <c r="BU5" s="821"/>
      <c r="BV5" s="821"/>
      <c r="BW5" s="821"/>
      <c r="BX5" s="821"/>
      <c r="BY5" s="821"/>
      <c r="BZ5" s="821"/>
      <c r="CA5" s="821"/>
      <c r="CB5" s="821"/>
      <c r="CC5" s="821"/>
      <c r="CD5" s="821"/>
      <c r="CE5" s="821"/>
      <c r="CF5" s="821"/>
      <c r="CG5" s="822"/>
      <c r="CH5" s="797" t="s">
        <v>377</v>
      </c>
      <c r="CI5" s="798"/>
      <c r="CJ5" s="798"/>
      <c r="CK5" s="798"/>
      <c r="CL5" s="799"/>
      <c r="CM5" s="797" t="s">
        <v>378</v>
      </c>
      <c r="CN5" s="798"/>
      <c r="CO5" s="798"/>
      <c r="CP5" s="798"/>
      <c r="CQ5" s="799"/>
      <c r="CR5" s="797" t="s">
        <v>379</v>
      </c>
      <c r="CS5" s="798"/>
      <c r="CT5" s="798"/>
      <c r="CU5" s="798"/>
      <c r="CV5" s="799"/>
      <c r="CW5" s="797" t="s">
        <v>380</v>
      </c>
      <c r="CX5" s="798"/>
      <c r="CY5" s="798"/>
      <c r="CZ5" s="798"/>
      <c r="DA5" s="799"/>
      <c r="DB5" s="797" t="s">
        <v>381</v>
      </c>
      <c r="DC5" s="798"/>
      <c r="DD5" s="798"/>
      <c r="DE5" s="798"/>
      <c r="DF5" s="799"/>
      <c r="DG5" s="803" t="s">
        <v>382</v>
      </c>
      <c r="DH5" s="804"/>
      <c r="DI5" s="804"/>
      <c r="DJ5" s="804"/>
      <c r="DK5" s="805"/>
      <c r="DL5" s="803" t="s">
        <v>383</v>
      </c>
      <c r="DM5" s="804"/>
      <c r="DN5" s="804"/>
      <c r="DO5" s="804"/>
      <c r="DP5" s="805"/>
      <c r="DQ5" s="797" t="s">
        <v>384</v>
      </c>
      <c r="DR5" s="798"/>
      <c r="DS5" s="798"/>
      <c r="DT5" s="798"/>
      <c r="DU5" s="799"/>
      <c r="DV5" s="797" t="s">
        <v>375</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385</v>
      </c>
      <c r="C7" s="812"/>
      <c r="D7" s="812"/>
      <c r="E7" s="812"/>
      <c r="F7" s="812"/>
      <c r="G7" s="812"/>
      <c r="H7" s="812"/>
      <c r="I7" s="812"/>
      <c r="J7" s="812"/>
      <c r="K7" s="812"/>
      <c r="L7" s="812"/>
      <c r="M7" s="812"/>
      <c r="N7" s="812"/>
      <c r="O7" s="812"/>
      <c r="P7" s="813"/>
      <c r="Q7" s="814" t="s">
        <v>593</v>
      </c>
      <c r="R7" s="815"/>
      <c r="S7" s="815"/>
      <c r="T7" s="815"/>
      <c r="U7" s="815"/>
      <c r="V7" s="815" t="s">
        <v>594</v>
      </c>
      <c r="W7" s="815"/>
      <c r="X7" s="815"/>
      <c r="Y7" s="815"/>
      <c r="Z7" s="815"/>
      <c r="AA7" s="815" t="s">
        <v>594</v>
      </c>
      <c r="AB7" s="815"/>
      <c r="AC7" s="815"/>
      <c r="AD7" s="815"/>
      <c r="AE7" s="816"/>
      <c r="AF7" s="817">
        <v>262</v>
      </c>
      <c r="AG7" s="818"/>
      <c r="AH7" s="818"/>
      <c r="AI7" s="818"/>
      <c r="AJ7" s="819"/>
      <c r="AK7" s="854" t="s">
        <v>596</v>
      </c>
      <c r="AL7" s="855"/>
      <c r="AM7" s="855"/>
      <c r="AN7" s="855"/>
      <c r="AO7" s="855"/>
      <c r="AP7" s="855" t="s">
        <v>597</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386</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387</v>
      </c>
      <c r="B23" s="870" t="s">
        <v>388</v>
      </c>
      <c r="C23" s="871"/>
      <c r="D23" s="871"/>
      <c r="E23" s="871"/>
      <c r="F23" s="871"/>
      <c r="G23" s="871"/>
      <c r="H23" s="871"/>
      <c r="I23" s="871"/>
      <c r="J23" s="871"/>
      <c r="K23" s="871"/>
      <c r="L23" s="871"/>
      <c r="M23" s="871"/>
      <c r="N23" s="871"/>
      <c r="O23" s="871"/>
      <c r="P23" s="872"/>
      <c r="Q23" s="873"/>
      <c r="R23" s="874"/>
      <c r="S23" s="874"/>
      <c r="T23" s="874"/>
      <c r="U23" s="874"/>
      <c r="V23" s="874"/>
      <c r="W23" s="874"/>
      <c r="X23" s="874"/>
      <c r="Y23" s="874"/>
      <c r="Z23" s="874"/>
      <c r="AA23" s="874"/>
      <c r="AB23" s="874"/>
      <c r="AC23" s="874"/>
      <c r="AD23" s="874"/>
      <c r="AE23" s="875"/>
      <c r="AF23" s="876">
        <v>262</v>
      </c>
      <c r="AG23" s="874"/>
      <c r="AH23" s="874"/>
      <c r="AI23" s="874"/>
      <c r="AJ23" s="877"/>
      <c r="AK23" s="878"/>
      <c r="AL23" s="879"/>
      <c r="AM23" s="879"/>
      <c r="AN23" s="879"/>
      <c r="AO23" s="879"/>
      <c r="AP23" s="874"/>
      <c r="AQ23" s="874"/>
      <c r="AR23" s="874"/>
      <c r="AS23" s="874"/>
      <c r="AT23" s="874"/>
      <c r="AU23" s="880"/>
      <c r="AV23" s="880"/>
      <c r="AW23" s="880"/>
      <c r="AX23" s="880"/>
      <c r="AY23" s="881"/>
      <c r="AZ23" s="889" t="s">
        <v>389</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390</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391</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368</v>
      </c>
      <c r="B26" s="821"/>
      <c r="C26" s="821"/>
      <c r="D26" s="821"/>
      <c r="E26" s="821"/>
      <c r="F26" s="821"/>
      <c r="G26" s="821"/>
      <c r="H26" s="821"/>
      <c r="I26" s="821"/>
      <c r="J26" s="821"/>
      <c r="K26" s="821"/>
      <c r="L26" s="821"/>
      <c r="M26" s="821"/>
      <c r="N26" s="821"/>
      <c r="O26" s="821"/>
      <c r="P26" s="822"/>
      <c r="Q26" s="797" t="s">
        <v>392</v>
      </c>
      <c r="R26" s="798"/>
      <c r="S26" s="798"/>
      <c r="T26" s="798"/>
      <c r="U26" s="799"/>
      <c r="V26" s="797" t="s">
        <v>393</v>
      </c>
      <c r="W26" s="798"/>
      <c r="X26" s="798"/>
      <c r="Y26" s="798"/>
      <c r="Z26" s="799"/>
      <c r="AA26" s="797" t="s">
        <v>394</v>
      </c>
      <c r="AB26" s="798"/>
      <c r="AC26" s="798"/>
      <c r="AD26" s="798"/>
      <c r="AE26" s="798"/>
      <c r="AF26" s="892" t="s">
        <v>395</v>
      </c>
      <c r="AG26" s="893"/>
      <c r="AH26" s="893"/>
      <c r="AI26" s="893"/>
      <c r="AJ26" s="894"/>
      <c r="AK26" s="798" t="s">
        <v>396</v>
      </c>
      <c r="AL26" s="798"/>
      <c r="AM26" s="798"/>
      <c r="AN26" s="798"/>
      <c r="AO26" s="799"/>
      <c r="AP26" s="797" t="s">
        <v>397</v>
      </c>
      <c r="AQ26" s="798"/>
      <c r="AR26" s="798"/>
      <c r="AS26" s="798"/>
      <c r="AT26" s="799"/>
      <c r="AU26" s="797" t="s">
        <v>398</v>
      </c>
      <c r="AV26" s="798"/>
      <c r="AW26" s="798"/>
      <c r="AX26" s="798"/>
      <c r="AY26" s="799"/>
      <c r="AZ26" s="797" t="s">
        <v>399</v>
      </c>
      <c r="BA26" s="798"/>
      <c r="BB26" s="798"/>
      <c r="BC26" s="798"/>
      <c r="BD26" s="799"/>
      <c r="BE26" s="797" t="s">
        <v>375</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400</v>
      </c>
      <c r="C28" s="812"/>
      <c r="D28" s="812"/>
      <c r="E28" s="812"/>
      <c r="F28" s="812"/>
      <c r="G28" s="812"/>
      <c r="H28" s="812"/>
      <c r="I28" s="812"/>
      <c r="J28" s="812"/>
      <c r="K28" s="812"/>
      <c r="L28" s="812"/>
      <c r="M28" s="812"/>
      <c r="N28" s="812"/>
      <c r="O28" s="812"/>
      <c r="P28" s="813"/>
      <c r="Q28" s="902" t="s">
        <v>594</v>
      </c>
      <c r="R28" s="903"/>
      <c r="S28" s="903"/>
      <c r="T28" s="903"/>
      <c r="U28" s="903"/>
      <c r="V28" s="903" t="s">
        <v>594</v>
      </c>
      <c r="W28" s="903"/>
      <c r="X28" s="903"/>
      <c r="Y28" s="903"/>
      <c r="Z28" s="903"/>
      <c r="AA28" s="903" t="s">
        <v>594</v>
      </c>
      <c r="AB28" s="903"/>
      <c r="AC28" s="903"/>
      <c r="AD28" s="903"/>
      <c r="AE28" s="904"/>
      <c r="AF28" s="905">
        <v>8</v>
      </c>
      <c r="AG28" s="903"/>
      <c r="AH28" s="903"/>
      <c r="AI28" s="903"/>
      <c r="AJ28" s="906"/>
      <c r="AK28" s="907" t="s">
        <v>596</v>
      </c>
      <c r="AL28" s="898"/>
      <c r="AM28" s="898"/>
      <c r="AN28" s="898"/>
      <c r="AO28" s="898"/>
      <c r="AP28" s="898" t="s">
        <v>596</v>
      </c>
      <c r="AQ28" s="898"/>
      <c r="AR28" s="898"/>
      <c r="AS28" s="898"/>
      <c r="AT28" s="898"/>
      <c r="AU28" s="898" t="s">
        <v>597</v>
      </c>
      <c r="AV28" s="898"/>
      <c r="AW28" s="898"/>
      <c r="AX28" s="898"/>
      <c r="AY28" s="898"/>
      <c r="AZ28" s="899" t="s">
        <v>596</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401</v>
      </c>
      <c r="C29" s="836"/>
      <c r="D29" s="836"/>
      <c r="E29" s="836"/>
      <c r="F29" s="836"/>
      <c r="G29" s="836"/>
      <c r="H29" s="836"/>
      <c r="I29" s="836"/>
      <c r="J29" s="836"/>
      <c r="K29" s="836"/>
      <c r="L29" s="836"/>
      <c r="M29" s="836"/>
      <c r="N29" s="836"/>
      <c r="O29" s="836"/>
      <c r="P29" s="837"/>
      <c r="Q29" s="838" t="s">
        <v>595</v>
      </c>
      <c r="R29" s="839"/>
      <c r="S29" s="839"/>
      <c r="T29" s="839"/>
      <c r="U29" s="839"/>
      <c r="V29" s="839" t="s">
        <v>594</v>
      </c>
      <c r="W29" s="839"/>
      <c r="X29" s="839"/>
      <c r="Y29" s="839"/>
      <c r="Z29" s="839"/>
      <c r="AA29" s="839" t="s">
        <v>594</v>
      </c>
      <c r="AB29" s="839"/>
      <c r="AC29" s="839"/>
      <c r="AD29" s="839"/>
      <c r="AE29" s="840"/>
      <c r="AF29" s="841">
        <v>3</v>
      </c>
      <c r="AG29" s="842"/>
      <c r="AH29" s="842"/>
      <c r="AI29" s="842"/>
      <c r="AJ29" s="843"/>
      <c r="AK29" s="910" t="s">
        <v>596</v>
      </c>
      <c r="AL29" s="911"/>
      <c r="AM29" s="911"/>
      <c r="AN29" s="911"/>
      <c r="AO29" s="912"/>
      <c r="AP29" s="913" t="s">
        <v>596</v>
      </c>
      <c r="AQ29" s="911"/>
      <c r="AR29" s="911"/>
      <c r="AS29" s="911"/>
      <c r="AT29" s="912"/>
      <c r="AU29" s="913" t="s">
        <v>596</v>
      </c>
      <c r="AV29" s="911"/>
      <c r="AW29" s="911"/>
      <c r="AX29" s="911"/>
      <c r="AY29" s="912"/>
      <c r="AZ29" s="914" t="s">
        <v>596</v>
      </c>
      <c r="BA29" s="915"/>
      <c r="BB29" s="915"/>
      <c r="BC29" s="915"/>
      <c r="BD29" s="916"/>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402</v>
      </c>
      <c r="C30" s="836"/>
      <c r="D30" s="836"/>
      <c r="E30" s="836"/>
      <c r="F30" s="836"/>
      <c r="G30" s="836"/>
      <c r="H30" s="836"/>
      <c r="I30" s="836"/>
      <c r="J30" s="836"/>
      <c r="K30" s="836"/>
      <c r="L30" s="836"/>
      <c r="M30" s="836"/>
      <c r="N30" s="836"/>
      <c r="O30" s="836"/>
      <c r="P30" s="837"/>
      <c r="Q30" s="838" t="s">
        <v>595</v>
      </c>
      <c r="R30" s="839"/>
      <c r="S30" s="839"/>
      <c r="T30" s="839"/>
      <c r="U30" s="839"/>
      <c r="V30" s="839" t="s">
        <v>594</v>
      </c>
      <c r="W30" s="839"/>
      <c r="X30" s="839"/>
      <c r="Y30" s="839"/>
      <c r="Z30" s="839"/>
      <c r="AA30" s="839" t="s">
        <v>594</v>
      </c>
      <c r="AB30" s="839"/>
      <c r="AC30" s="839"/>
      <c r="AD30" s="839"/>
      <c r="AE30" s="840"/>
      <c r="AF30" s="841" t="s">
        <v>127</v>
      </c>
      <c r="AG30" s="842"/>
      <c r="AH30" s="842"/>
      <c r="AI30" s="842"/>
      <c r="AJ30" s="843"/>
      <c r="AK30" s="910" t="s">
        <v>596</v>
      </c>
      <c r="AL30" s="911"/>
      <c r="AM30" s="911"/>
      <c r="AN30" s="911"/>
      <c r="AO30" s="912"/>
      <c r="AP30" s="913" t="s">
        <v>596</v>
      </c>
      <c r="AQ30" s="911"/>
      <c r="AR30" s="911"/>
      <c r="AS30" s="911"/>
      <c r="AT30" s="912"/>
      <c r="AU30" s="913" t="s">
        <v>596</v>
      </c>
      <c r="AV30" s="911"/>
      <c r="AW30" s="911"/>
      <c r="AX30" s="911"/>
      <c r="AY30" s="912"/>
      <c r="AZ30" s="914" t="s">
        <v>596</v>
      </c>
      <c r="BA30" s="915"/>
      <c r="BB30" s="915"/>
      <c r="BC30" s="915"/>
      <c r="BD30" s="916"/>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403</v>
      </c>
      <c r="C31" s="836"/>
      <c r="D31" s="836"/>
      <c r="E31" s="836"/>
      <c r="F31" s="836"/>
      <c r="G31" s="836"/>
      <c r="H31" s="836"/>
      <c r="I31" s="836"/>
      <c r="J31" s="836"/>
      <c r="K31" s="836"/>
      <c r="L31" s="836"/>
      <c r="M31" s="836"/>
      <c r="N31" s="836"/>
      <c r="O31" s="836"/>
      <c r="P31" s="837"/>
      <c r="Q31" s="838" t="s">
        <v>595</v>
      </c>
      <c r="R31" s="839"/>
      <c r="S31" s="839"/>
      <c r="T31" s="839"/>
      <c r="U31" s="839"/>
      <c r="V31" s="839" t="s">
        <v>594</v>
      </c>
      <c r="W31" s="839"/>
      <c r="X31" s="839"/>
      <c r="Y31" s="839"/>
      <c r="Z31" s="839"/>
      <c r="AA31" s="839" t="s">
        <v>594</v>
      </c>
      <c r="AB31" s="839"/>
      <c r="AC31" s="839"/>
      <c r="AD31" s="839"/>
      <c r="AE31" s="840"/>
      <c r="AF31" s="841">
        <v>316</v>
      </c>
      <c r="AG31" s="842"/>
      <c r="AH31" s="842"/>
      <c r="AI31" s="842"/>
      <c r="AJ31" s="843"/>
      <c r="AK31" s="910" t="s">
        <v>596</v>
      </c>
      <c r="AL31" s="911"/>
      <c r="AM31" s="911"/>
      <c r="AN31" s="911"/>
      <c r="AO31" s="912"/>
      <c r="AP31" s="913" t="s">
        <v>596</v>
      </c>
      <c r="AQ31" s="911"/>
      <c r="AR31" s="911"/>
      <c r="AS31" s="911"/>
      <c r="AT31" s="912"/>
      <c r="AU31" s="913" t="s">
        <v>596</v>
      </c>
      <c r="AV31" s="911"/>
      <c r="AW31" s="911"/>
      <c r="AX31" s="911"/>
      <c r="AY31" s="912"/>
      <c r="AZ31" s="914" t="s">
        <v>596</v>
      </c>
      <c r="BA31" s="915"/>
      <c r="BB31" s="915"/>
      <c r="BC31" s="915"/>
      <c r="BD31" s="916"/>
      <c r="BE31" s="908" t="s">
        <v>404</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405</v>
      </c>
      <c r="C32" s="836"/>
      <c r="D32" s="836"/>
      <c r="E32" s="836"/>
      <c r="F32" s="836"/>
      <c r="G32" s="836"/>
      <c r="H32" s="836"/>
      <c r="I32" s="836"/>
      <c r="J32" s="836"/>
      <c r="K32" s="836"/>
      <c r="L32" s="836"/>
      <c r="M32" s="836"/>
      <c r="N32" s="836"/>
      <c r="O32" s="836"/>
      <c r="P32" s="837"/>
      <c r="Q32" s="838" t="s">
        <v>595</v>
      </c>
      <c r="R32" s="839"/>
      <c r="S32" s="839"/>
      <c r="T32" s="839"/>
      <c r="U32" s="839"/>
      <c r="V32" s="839" t="s">
        <v>594</v>
      </c>
      <c r="W32" s="839"/>
      <c r="X32" s="839"/>
      <c r="Y32" s="839"/>
      <c r="Z32" s="839"/>
      <c r="AA32" s="839" t="s">
        <v>594</v>
      </c>
      <c r="AB32" s="839"/>
      <c r="AC32" s="839"/>
      <c r="AD32" s="839"/>
      <c r="AE32" s="840"/>
      <c r="AF32" s="841">
        <v>4</v>
      </c>
      <c r="AG32" s="842"/>
      <c r="AH32" s="842"/>
      <c r="AI32" s="842"/>
      <c r="AJ32" s="843"/>
      <c r="AK32" s="910" t="s">
        <v>596</v>
      </c>
      <c r="AL32" s="911"/>
      <c r="AM32" s="911"/>
      <c r="AN32" s="911"/>
      <c r="AO32" s="912"/>
      <c r="AP32" s="913" t="s">
        <v>596</v>
      </c>
      <c r="AQ32" s="911"/>
      <c r="AR32" s="911"/>
      <c r="AS32" s="911"/>
      <c r="AT32" s="912"/>
      <c r="AU32" s="913" t="s">
        <v>596</v>
      </c>
      <c r="AV32" s="911"/>
      <c r="AW32" s="911"/>
      <c r="AX32" s="911"/>
      <c r="AY32" s="912"/>
      <c r="AZ32" s="914" t="s">
        <v>596</v>
      </c>
      <c r="BA32" s="915"/>
      <c r="BB32" s="915"/>
      <c r="BC32" s="915"/>
      <c r="BD32" s="916"/>
      <c r="BE32" s="908" t="s">
        <v>406</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407</v>
      </c>
      <c r="C33" s="836"/>
      <c r="D33" s="836"/>
      <c r="E33" s="836"/>
      <c r="F33" s="836"/>
      <c r="G33" s="836"/>
      <c r="H33" s="836"/>
      <c r="I33" s="836"/>
      <c r="J33" s="836"/>
      <c r="K33" s="836"/>
      <c r="L33" s="836"/>
      <c r="M33" s="836"/>
      <c r="N33" s="836"/>
      <c r="O33" s="836"/>
      <c r="P33" s="837"/>
      <c r="Q33" s="838" t="s">
        <v>595</v>
      </c>
      <c r="R33" s="839"/>
      <c r="S33" s="839"/>
      <c r="T33" s="839"/>
      <c r="U33" s="839"/>
      <c r="V33" s="839" t="s">
        <v>594</v>
      </c>
      <c r="W33" s="839"/>
      <c r="X33" s="839"/>
      <c r="Y33" s="839"/>
      <c r="Z33" s="839"/>
      <c r="AA33" s="839" t="s">
        <v>594</v>
      </c>
      <c r="AB33" s="839"/>
      <c r="AC33" s="839"/>
      <c r="AD33" s="839"/>
      <c r="AE33" s="840"/>
      <c r="AF33" s="841">
        <v>3</v>
      </c>
      <c r="AG33" s="842"/>
      <c r="AH33" s="842"/>
      <c r="AI33" s="842"/>
      <c r="AJ33" s="843"/>
      <c r="AK33" s="910" t="s">
        <v>596</v>
      </c>
      <c r="AL33" s="911"/>
      <c r="AM33" s="911"/>
      <c r="AN33" s="911"/>
      <c r="AO33" s="912"/>
      <c r="AP33" s="913" t="s">
        <v>596</v>
      </c>
      <c r="AQ33" s="911"/>
      <c r="AR33" s="911"/>
      <c r="AS33" s="911"/>
      <c r="AT33" s="912"/>
      <c r="AU33" s="913" t="s">
        <v>596</v>
      </c>
      <c r="AV33" s="911"/>
      <c r="AW33" s="911"/>
      <c r="AX33" s="911"/>
      <c r="AY33" s="912"/>
      <c r="AZ33" s="914" t="s">
        <v>596</v>
      </c>
      <c r="BA33" s="915"/>
      <c r="BB33" s="915"/>
      <c r="BC33" s="915"/>
      <c r="BD33" s="916"/>
      <c r="BE33" s="908" t="s">
        <v>406</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2"/>
      <c r="AL34" s="917"/>
      <c r="AM34" s="917"/>
      <c r="AN34" s="917"/>
      <c r="AO34" s="917"/>
      <c r="AP34" s="917"/>
      <c r="AQ34" s="917"/>
      <c r="AR34" s="917"/>
      <c r="AS34" s="917"/>
      <c r="AT34" s="917"/>
      <c r="AU34" s="917"/>
      <c r="AV34" s="917"/>
      <c r="AW34" s="917"/>
      <c r="AX34" s="917"/>
      <c r="AY34" s="917"/>
      <c r="AZ34" s="918"/>
      <c r="BA34" s="918"/>
      <c r="BB34" s="918"/>
      <c r="BC34" s="918"/>
      <c r="BD34" s="918"/>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2"/>
      <c r="AL35" s="917"/>
      <c r="AM35" s="917"/>
      <c r="AN35" s="917"/>
      <c r="AO35" s="917"/>
      <c r="AP35" s="917"/>
      <c r="AQ35" s="917"/>
      <c r="AR35" s="917"/>
      <c r="AS35" s="917"/>
      <c r="AT35" s="917"/>
      <c r="AU35" s="917"/>
      <c r="AV35" s="917"/>
      <c r="AW35" s="917"/>
      <c r="AX35" s="917"/>
      <c r="AY35" s="917"/>
      <c r="AZ35" s="918"/>
      <c r="BA35" s="918"/>
      <c r="BB35" s="918"/>
      <c r="BC35" s="918"/>
      <c r="BD35" s="918"/>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2"/>
      <c r="AL36" s="917"/>
      <c r="AM36" s="917"/>
      <c r="AN36" s="917"/>
      <c r="AO36" s="917"/>
      <c r="AP36" s="917"/>
      <c r="AQ36" s="917"/>
      <c r="AR36" s="917"/>
      <c r="AS36" s="917"/>
      <c r="AT36" s="917"/>
      <c r="AU36" s="917"/>
      <c r="AV36" s="917"/>
      <c r="AW36" s="917"/>
      <c r="AX36" s="917"/>
      <c r="AY36" s="917"/>
      <c r="AZ36" s="918"/>
      <c r="BA36" s="918"/>
      <c r="BB36" s="918"/>
      <c r="BC36" s="918"/>
      <c r="BD36" s="918"/>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2"/>
      <c r="AL37" s="917"/>
      <c r="AM37" s="917"/>
      <c r="AN37" s="917"/>
      <c r="AO37" s="917"/>
      <c r="AP37" s="917"/>
      <c r="AQ37" s="917"/>
      <c r="AR37" s="917"/>
      <c r="AS37" s="917"/>
      <c r="AT37" s="917"/>
      <c r="AU37" s="917"/>
      <c r="AV37" s="917"/>
      <c r="AW37" s="917"/>
      <c r="AX37" s="917"/>
      <c r="AY37" s="917"/>
      <c r="AZ37" s="918"/>
      <c r="BA37" s="918"/>
      <c r="BB37" s="918"/>
      <c r="BC37" s="918"/>
      <c r="BD37" s="918"/>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2"/>
      <c r="AL38" s="917"/>
      <c r="AM38" s="917"/>
      <c r="AN38" s="917"/>
      <c r="AO38" s="917"/>
      <c r="AP38" s="917"/>
      <c r="AQ38" s="917"/>
      <c r="AR38" s="917"/>
      <c r="AS38" s="917"/>
      <c r="AT38" s="917"/>
      <c r="AU38" s="917"/>
      <c r="AV38" s="917"/>
      <c r="AW38" s="917"/>
      <c r="AX38" s="917"/>
      <c r="AY38" s="917"/>
      <c r="AZ38" s="918"/>
      <c r="BA38" s="918"/>
      <c r="BB38" s="918"/>
      <c r="BC38" s="918"/>
      <c r="BD38" s="918"/>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2"/>
      <c r="AL39" s="917"/>
      <c r="AM39" s="917"/>
      <c r="AN39" s="917"/>
      <c r="AO39" s="917"/>
      <c r="AP39" s="917"/>
      <c r="AQ39" s="917"/>
      <c r="AR39" s="917"/>
      <c r="AS39" s="917"/>
      <c r="AT39" s="917"/>
      <c r="AU39" s="917"/>
      <c r="AV39" s="917"/>
      <c r="AW39" s="917"/>
      <c r="AX39" s="917"/>
      <c r="AY39" s="917"/>
      <c r="AZ39" s="918"/>
      <c r="BA39" s="918"/>
      <c r="BB39" s="918"/>
      <c r="BC39" s="918"/>
      <c r="BD39" s="918"/>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2"/>
      <c r="AL40" s="917"/>
      <c r="AM40" s="917"/>
      <c r="AN40" s="917"/>
      <c r="AO40" s="917"/>
      <c r="AP40" s="917"/>
      <c r="AQ40" s="917"/>
      <c r="AR40" s="917"/>
      <c r="AS40" s="917"/>
      <c r="AT40" s="917"/>
      <c r="AU40" s="917"/>
      <c r="AV40" s="917"/>
      <c r="AW40" s="917"/>
      <c r="AX40" s="917"/>
      <c r="AY40" s="917"/>
      <c r="AZ40" s="918"/>
      <c r="BA40" s="918"/>
      <c r="BB40" s="918"/>
      <c r="BC40" s="918"/>
      <c r="BD40" s="918"/>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2"/>
      <c r="AL41" s="917"/>
      <c r="AM41" s="917"/>
      <c r="AN41" s="917"/>
      <c r="AO41" s="917"/>
      <c r="AP41" s="917"/>
      <c r="AQ41" s="917"/>
      <c r="AR41" s="917"/>
      <c r="AS41" s="917"/>
      <c r="AT41" s="917"/>
      <c r="AU41" s="917"/>
      <c r="AV41" s="917"/>
      <c r="AW41" s="917"/>
      <c r="AX41" s="917"/>
      <c r="AY41" s="917"/>
      <c r="AZ41" s="918"/>
      <c r="BA41" s="918"/>
      <c r="BB41" s="918"/>
      <c r="BC41" s="918"/>
      <c r="BD41" s="918"/>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2"/>
      <c r="AL42" s="917"/>
      <c r="AM42" s="917"/>
      <c r="AN42" s="917"/>
      <c r="AO42" s="917"/>
      <c r="AP42" s="917"/>
      <c r="AQ42" s="917"/>
      <c r="AR42" s="917"/>
      <c r="AS42" s="917"/>
      <c r="AT42" s="917"/>
      <c r="AU42" s="917"/>
      <c r="AV42" s="917"/>
      <c r="AW42" s="917"/>
      <c r="AX42" s="917"/>
      <c r="AY42" s="917"/>
      <c r="AZ42" s="918"/>
      <c r="BA42" s="918"/>
      <c r="BB42" s="918"/>
      <c r="BC42" s="918"/>
      <c r="BD42" s="918"/>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2"/>
      <c r="AL43" s="917"/>
      <c r="AM43" s="917"/>
      <c r="AN43" s="917"/>
      <c r="AO43" s="917"/>
      <c r="AP43" s="917"/>
      <c r="AQ43" s="917"/>
      <c r="AR43" s="917"/>
      <c r="AS43" s="917"/>
      <c r="AT43" s="917"/>
      <c r="AU43" s="917"/>
      <c r="AV43" s="917"/>
      <c r="AW43" s="917"/>
      <c r="AX43" s="917"/>
      <c r="AY43" s="917"/>
      <c r="AZ43" s="918"/>
      <c r="BA43" s="918"/>
      <c r="BB43" s="918"/>
      <c r="BC43" s="918"/>
      <c r="BD43" s="918"/>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2"/>
      <c r="AL44" s="917"/>
      <c r="AM44" s="917"/>
      <c r="AN44" s="917"/>
      <c r="AO44" s="917"/>
      <c r="AP44" s="917"/>
      <c r="AQ44" s="917"/>
      <c r="AR44" s="917"/>
      <c r="AS44" s="917"/>
      <c r="AT44" s="917"/>
      <c r="AU44" s="917"/>
      <c r="AV44" s="917"/>
      <c r="AW44" s="917"/>
      <c r="AX44" s="917"/>
      <c r="AY44" s="917"/>
      <c r="AZ44" s="918"/>
      <c r="BA44" s="918"/>
      <c r="BB44" s="918"/>
      <c r="BC44" s="918"/>
      <c r="BD44" s="918"/>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2"/>
      <c r="AL45" s="917"/>
      <c r="AM45" s="917"/>
      <c r="AN45" s="917"/>
      <c r="AO45" s="917"/>
      <c r="AP45" s="917"/>
      <c r="AQ45" s="917"/>
      <c r="AR45" s="917"/>
      <c r="AS45" s="917"/>
      <c r="AT45" s="917"/>
      <c r="AU45" s="917"/>
      <c r="AV45" s="917"/>
      <c r="AW45" s="917"/>
      <c r="AX45" s="917"/>
      <c r="AY45" s="917"/>
      <c r="AZ45" s="918"/>
      <c r="BA45" s="918"/>
      <c r="BB45" s="918"/>
      <c r="BC45" s="918"/>
      <c r="BD45" s="918"/>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2"/>
      <c r="AL46" s="917"/>
      <c r="AM46" s="917"/>
      <c r="AN46" s="917"/>
      <c r="AO46" s="917"/>
      <c r="AP46" s="917"/>
      <c r="AQ46" s="917"/>
      <c r="AR46" s="917"/>
      <c r="AS46" s="917"/>
      <c r="AT46" s="917"/>
      <c r="AU46" s="917"/>
      <c r="AV46" s="917"/>
      <c r="AW46" s="917"/>
      <c r="AX46" s="917"/>
      <c r="AY46" s="917"/>
      <c r="AZ46" s="918"/>
      <c r="BA46" s="918"/>
      <c r="BB46" s="918"/>
      <c r="BC46" s="918"/>
      <c r="BD46" s="918"/>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2"/>
      <c r="AL47" s="917"/>
      <c r="AM47" s="917"/>
      <c r="AN47" s="917"/>
      <c r="AO47" s="917"/>
      <c r="AP47" s="917"/>
      <c r="AQ47" s="917"/>
      <c r="AR47" s="917"/>
      <c r="AS47" s="917"/>
      <c r="AT47" s="917"/>
      <c r="AU47" s="917"/>
      <c r="AV47" s="917"/>
      <c r="AW47" s="917"/>
      <c r="AX47" s="917"/>
      <c r="AY47" s="917"/>
      <c r="AZ47" s="918"/>
      <c r="BA47" s="918"/>
      <c r="BB47" s="918"/>
      <c r="BC47" s="918"/>
      <c r="BD47" s="918"/>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2"/>
      <c r="AL48" s="917"/>
      <c r="AM48" s="917"/>
      <c r="AN48" s="917"/>
      <c r="AO48" s="917"/>
      <c r="AP48" s="917"/>
      <c r="AQ48" s="917"/>
      <c r="AR48" s="917"/>
      <c r="AS48" s="917"/>
      <c r="AT48" s="917"/>
      <c r="AU48" s="917"/>
      <c r="AV48" s="917"/>
      <c r="AW48" s="917"/>
      <c r="AX48" s="917"/>
      <c r="AY48" s="917"/>
      <c r="AZ48" s="918"/>
      <c r="BA48" s="918"/>
      <c r="BB48" s="918"/>
      <c r="BC48" s="918"/>
      <c r="BD48" s="918"/>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2"/>
      <c r="AL49" s="917"/>
      <c r="AM49" s="917"/>
      <c r="AN49" s="917"/>
      <c r="AO49" s="917"/>
      <c r="AP49" s="917"/>
      <c r="AQ49" s="917"/>
      <c r="AR49" s="917"/>
      <c r="AS49" s="917"/>
      <c r="AT49" s="917"/>
      <c r="AU49" s="917"/>
      <c r="AV49" s="917"/>
      <c r="AW49" s="917"/>
      <c r="AX49" s="917"/>
      <c r="AY49" s="917"/>
      <c r="AZ49" s="918"/>
      <c r="BA49" s="918"/>
      <c r="BB49" s="918"/>
      <c r="BC49" s="918"/>
      <c r="BD49" s="918"/>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9"/>
      <c r="R50" s="920"/>
      <c r="S50" s="920"/>
      <c r="T50" s="920"/>
      <c r="U50" s="920"/>
      <c r="V50" s="920"/>
      <c r="W50" s="920"/>
      <c r="X50" s="920"/>
      <c r="Y50" s="920"/>
      <c r="Z50" s="920"/>
      <c r="AA50" s="920"/>
      <c r="AB50" s="920"/>
      <c r="AC50" s="920"/>
      <c r="AD50" s="920"/>
      <c r="AE50" s="921"/>
      <c r="AF50" s="841"/>
      <c r="AG50" s="842"/>
      <c r="AH50" s="842"/>
      <c r="AI50" s="842"/>
      <c r="AJ50" s="843"/>
      <c r="AK50" s="922"/>
      <c r="AL50" s="920"/>
      <c r="AM50" s="920"/>
      <c r="AN50" s="920"/>
      <c r="AO50" s="920"/>
      <c r="AP50" s="920"/>
      <c r="AQ50" s="920"/>
      <c r="AR50" s="920"/>
      <c r="AS50" s="920"/>
      <c r="AT50" s="920"/>
      <c r="AU50" s="920"/>
      <c r="AV50" s="920"/>
      <c r="AW50" s="920"/>
      <c r="AX50" s="920"/>
      <c r="AY50" s="920"/>
      <c r="AZ50" s="923"/>
      <c r="BA50" s="923"/>
      <c r="BB50" s="923"/>
      <c r="BC50" s="923"/>
      <c r="BD50" s="923"/>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9"/>
      <c r="R51" s="920"/>
      <c r="S51" s="920"/>
      <c r="T51" s="920"/>
      <c r="U51" s="920"/>
      <c r="V51" s="920"/>
      <c r="W51" s="920"/>
      <c r="X51" s="920"/>
      <c r="Y51" s="920"/>
      <c r="Z51" s="920"/>
      <c r="AA51" s="920"/>
      <c r="AB51" s="920"/>
      <c r="AC51" s="920"/>
      <c r="AD51" s="920"/>
      <c r="AE51" s="921"/>
      <c r="AF51" s="841"/>
      <c r="AG51" s="842"/>
      <c r="AH51" s="842"/>
      <c r="AI51" s="842"/>
      <c r="AJ51" s="843"/>
      <c r="AK51" s="922"/>
      <c r="AL51" s="920"/>
      <c r="AM51" s="920"/>
      <c r="AN51" s="920"/>
      <c r="AO51" s="920"/>
      <c r="AP51" s="920"/>
      <c r="AQ51" s="920"/>
      <c r="AR51" s="920"/>
      <c r="AS51" s="920"/>
      <c r="AT51" s="920"/>
      <c r="AU51" s="920"/>
      <c r="AV51" s="920"/>
      <c r="AW51" s="920"/>
      <c r="AX51" s="920"/>
      <c r="AY51" s="920"/>
      <c r="AZ51" s="923"/>
      <c r="BA51" s="923"/>
      <c r="BB51" s="923"/>
      <c r="BC51" s="923"/>
      <c r="BD51" s="923"/>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9"/>
      <c r="R52" s="920"/>
      <c r="S52" s="920"/>
      <c r="T52" s="920"/>
      <c r="U52" s="920"/>
      <c r="V52" s="920"/>
      <c r="W52" s="920"/>
      <c r="X52" s="920"/>
      <c r="Y52" s="920"/>
      <c r="Z52" s="920"/>
      <c r="AA52" s="920"/>
      <c r="AB52" s="920"/>
      <c r="AC52" s="920"/>
      <c r="AD52" s="920"/>
      <c r="AE52" s="921"/>
      <c r="AF52" s="841"/>
      <c r="AG52" s="842"/>
      <c r="AH52" s="842"/>
      <c r="AI52" s="842"/>
      <c r="AJ52" s="843"/>
      <c r="AK52" s="922"/>
      <c r="AL52" s="920"/>
      <c r="AM52" s="920"/>
      <c r="AN52" s="920"/>
      <c r="AO52" s="920"/>
      <c r="AP52" s="920"/>
      <c r="AQ52" s="920"/>
      <c r="AR52" s="920"/>
      <c r="AS52" s="920"/>
      <c r="AT52" s="920"/>
      <c r="AU52" s="920"/>
      <c r="AV52" s="920"/>
      <c r="AW52" s="920"/>
      <c r="AX52" s="920"/>
      <c r="AY52" s="920"/>
      <c r="AZ52" s="923"/>
      <c r="BA52" s="923"/>
      <c r="BB52" s="923"/>
      <c r="BC52" s="923"/>
      <c r="BD52" s="923"/>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9"/>
      <c r="R53" s="920"/>
      <c r="S53" s="920"/>
      <c r="T53" s="920"/>
      <c r="U53" s="920"/>
      <c r="V53" s="920"/>
      <c r="W53" s="920"/>
      <c r="X53" s="920"/>
      <c r="Y53" s="920"/>
      <c r="Z53" s="920"/>
      <c r="AA53" s="920"/>
      <c r="AB53" s="920"/>
      <c r="AC53" s="920"/>
      <c r="AD53" s="920"/>
      <c r="AE53" s="921"/>
      <c r="AF53" s="841"/>
      <c r="AG53" s="842"/>
      <c r="AH53" s="842"/>
      <c r="AI53" s="842"/>
      <c r="AJ53" s="843"/>
      <c r="AK53" s="922"/>
      <c r="AL53" s="920"/>
      <c r="AM53" s="920"/>
      <c r="AN53" s="920"/>
      <c r="AO53" s="920"/>
      <c r="AP53" s="920"/>
      <c r="AQ53" s="920"/>
      <c r="AR53" s="920"/>
      <c r="AS53" s="920"/>
      <c r="AT53" s="920"/>
      <c r="AU53" s="920"/>
      <c r="AV53" s="920"/>
      <c r="AW53" s="920"/>
      <c r="AX53" s="920"/>
      <c r="AY53" s="920"/>
      <c r="AZ53" s="923"/>
      <c r="BA53" s="923"/>
      <c r="BB53" s="923"/>
      <c r="BC53" s="923"/>
      <c r="BD53" s="923"/>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9"/>
      <c r="R54" s="920"/>
      <c r="S54" s="920"/>
      <c r="T54" s="920"/>
      <c r="U54" s="920"/>
      <c r="V54" s="920"/>
      <c r="W54" s="920"/>
      <c r="X54" s="920"/>
      <c r="Y54" s="920"/>
      <c r="Z54" s="920"/>
      <c r="AA54" s="920"/>
      <c r="AB54" s="920"/>
      <c r="AC54" s="920"/>
      <c r="AD54" s="920"/>
      <c r="AE54" s="921"/>
      <c r="AF54" s="841"/>
      <c r="AG54" s="842"/>
      <c r="AH54" s="842"/>
      <c r="AI54" s="842"/>
      <c r="AJ54" s="843"/>
      <c r="AK54" s="922"/>
      <c r="AL54" s="920"/>
      <c r="AM54" s="920"/>
      <c r="AN54" s="920"/>
      <c r="AO54" s="920"/>
      <c r="AP54" s="920"/>
      <c r="AQ54" s="920"/>
      <c r="AR54" s="920"/>
      <c r="AS54" s="920"/>
      <c r="AT54" s="920"/>
      <c r="AU54" s="920"/>
      <c r="AV54" s="920"/>
      <c r="AW54" s="920"/>
      <c r="AX54" s="920"/>
      <c r="AY54" s="920"/>
      <c r="AZ54" s="923"/>
      <c r="BA54" s="923"/>
      <c r="BB54" s="923"/>
      <c r="BC54" s="923"/>
      <c r="BD54" s="923"/>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9"/>
      <c r="R55" s="920"/>
      <c r="S55" s="920"/>
      <c r="T55" s="920"/>
      <c r="U55" s="920"/>
      <c r="V55" s="920"/>
      <c r="W55" s="920"/>
      <c r="X55" s="920"/>
      <c r="Y55" s="920"/>
      <c r="Z55" s="920"/>
      <c r="AA55" s="920"/>
      <c r="AB55" s="920"/>
      <c r="AC55" s="920"/>
      <c r="AD55" s="920"/>
      <c r="AE55" s="921"/>
      <c r="AF55" s="841"/>
      <c r="AG55" s="842"/>
      <c r="AH55" s="842"/>
      <c r="AI55" s="842"/>
      <c r="AJ55" s="843"/>
      <c r="AK55" s="922"/>
      <c r="AL55" s="920"/>
      <c r="AM55" s="920"/>
      <c r="AN55" s="920"/>
      <c r="AO55" s="920"/>
      <c r="AP55" s="920"/>
      <c r="AQ55" s="920"/>
      <c r="AR55" s="920"/>
      <c r="AS55" s="920"/>
      <c r="AT55" s="920"/>
      <c r="AU55" s="920"/>
      <c r="AV55" s="920"/>
      <c r="AW55" s="920"/>
      <c r="AX55" s="920"/>
      <c r="AY55" s="920"/>
      <c r="AZ55" s="923"/>
      <c r="BA55" s="923"/>
      <c r="BB55" s="923"/>
      <c r="BC55" s="923"/>
      <c r="BD55" s="923"/>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9"/>
      <c r="R56" s="920"/>
      <c r="S56" s="920"/>
      <c r="T56" s="920"/>
      <c r="U56" s="920"/>
      <c r="V56" s="920"/>
      <c r="W56" s="920"/>
      <c r="X56" s="920"/>
      <c r="Y56" s="920"/>
      <c r="Z56" s="920"/>
      <c r="AA56" s="920"/>
      <c r="AB56" s="920"/>
      <c r="AC56" s="920"/>
      <c r="AD56" s="920"/>
      <c r="AE56" s="921"/>
      <c r="AF56" s="841"/>
      <c r="AG56" s="842"/>
      <c r="AH56" s="842"/>
      <c r="AI56" s="842"/>
      <c r="AJ56" s="843"/>
      <c r="AK56" s="922"/>
      <c r="AL56" s="920"/>
      <c r="AM56" s="920"/>
      <c r="AN56" s="920"/>
      <c r="AO56" s="920"/>
      <c r="AP56" s="920"/>
      <c r="AQ56" s="920"/>
      <c r="AR56" s="920"/>
      <c r="AS56" s="920"/>
      <c r="AT56" s="920"/>
      <c r="AU56" s="920"/>
      <c r="AV56" s="920"/>
      <c r="AW56" s="920"/>
      <c r="AX56" s="920"/>
      <c r="AY56" s="920"/>
      <c r="AZ56" s="923"/>
      <c r="BA56" s="923"/>
      <c r="BB56" s="923"/>
      <c r="BC56" s="923"/>
      <c r="BD56" s="923"/>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9"/>
      <c r="R57" s="920"/>
      <c r="S57" s="920"/>
      <c r="T57" s="920"/>
      <c r="U57" s="920"/>
      <c r="V57" s="920"/>
      <c r="W57" s="920"/>
      <c r="X57" s="920"/>
      <c r="Y57" s="920"/>
      <c r="Z57" s="920"/>
      <c r="AA57" s="920"/>
      <c r="AB57" s="920"/>
      <c r="AC57" s="920"/>
      <c r="AD57" s="920"/>
      <c r="AE57" s="921"/>
      <c r="AF57" s="841"/>
      <c r="AG57" s="842"/>
      <c r="AH57" s="842"/>
      <c r="AI57" s="842"/>
      <c r="AJ57" s="843"/>
      <c r="AK57" s="922"/>
      <c r="AL57" s="920"/>
      <c r="AM57" s="920"/>
      <c r="AN57" s="920"/>
      <c r="AO57" s="920"/>
      <c r="AP57" s="920"/>
      <c r="AQ57" s="920"/>
      <c r="AR57" s="920"/>
      <c r="AS57" s="920"/>
      <c r="AT57" s="920"/>
      <c r="AU57" s="920"/>
      <c r="AV57" s="920"/>
      <c r="AW57" s="920"/>
      <c r="AX57" s="920"/>
      <c r="AY57" s="920"/>
      <c r="AZ57" s="923"/>
      <c r="BA57" s="923"/>
      <c r="BB57" s="923"/>
      <c r="BC57" s="923"/>
      <c r="BD57" s="923"/>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9"/>
      <c r="R58" s="920"/>
      <c r="S58" s="920"/>
      <c r="T58" s="920"/>
      <c r="U58" s="920"/>
      <c r="V58" s="920"/>
      <c r="W58" s="920"/>
      <c r="X58" s="920"/>
      <c r="Y58" s="920"/>
      <c r="Z58" s="920"/>
      <c r="AA58" s="920"/>
      <c r="AB58" s="920"/>
      <c r="AC58" s="920"/>
      <c r="AD58" s="920"/>
      <c r="AE58" s="921"/>
      <c r="AF58" s="841"/>
      <c r="AG58" s="842"/>
      <c r="AH58" s="842"/>
      <c r="AI58" s="842"/>
      <c r="AJ58" s="843"/>
      <c r="AK58" s="922"/>
      <c r="AL58" s="920"/>
      <c r="AM58" s="920"/>
      <c r="AN58" s="920"/>
      <c r="AO58" s="920"/>
      <c r="AP58" s="920"/>
      <c r="AQ58" s="920"/>
      <c r="AR58" s="920"/>
      <c r="AS58" s="920"/>
      <c r="AT58" s="920"/>
      <c r="AU58" s="920"/>
      <c r="AV58" s="920"/>
      <c r="AW58" s="920"/>
      <c r="AX58" s="920"/>
      <c r="AY58" s="920"/>
      <c r="AZ58" s="923"/>
      <c r="BA58" s="923"/>
      <c r="BB58" s="923"/>
      <c r="BC58" s="923"/>
      <c r="BD58" s="923"/>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9"/>
      <c r="R59" s="920"/>
      <c r="S59" s="920"/>
      <c r="T59" s="920"/>
      <c r="U59" s="920"/>
      <c r="V59" s="920"/>
      <c r="W59" s="920"/>
      <c r="X59" s="920"/>
      <c r="Y59" s="920"/>
      <c r="Z59" s="920"/>
      <c r="AA59" s="920"/>
      <c r="AB59" s="920"/>
      <c r="AC59" s="920"/>
      <c r="AD59" s="920"/>
      <c r="AE59" s="921"/>
      <c r="AF59" s="841"/>
      <c r="AG59" s="842"/>
      <c r="AH59" s="842"/>
      <c r="AI59" s="842"/>
      <c r="AJ59" s="843"/>
      <c r="AK59" s="922"/>
      <c r="AL59" s="920"/>
      <c r="AM59" s="920"/>
      <c r="AN59" s="920"/>
      <c r="AO59" s="920"/>
      <c r="AP59" s="920"/>
      <c r="AQ59" s="920"/>
      <c r="AR59" s="920"/>
      <c r="AS59" s="920"/>
      <c r="AT59" s="920"/>
      <c r="AU59" s="920"/>
      <c r="AV59" s="920"/>
      <c r="AW59" s="920"/>
      <c r="AX59" s="920"/>
      <c r="AY59" s="920"/>
      <c r="AZ59" s="923"/>
      <c r="BA59" s="923"/>
      <c r="BB59" s="923"/>
      <c r="BC59" s="923"/>
      <c r="BD59" s="923"/>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9"/>
      <c r="R60" s="920"/>
      <c r="S60" s="920"/>
      <c r="T60" s="920"/>
      <c r="U60" s="920"/>
      <c r="V60" s="920"/>
      <c r="W60" s="920"/>
      <c r="X60" s="920"/>
      <c r="Y60" s="920"/>
      <c r="Z60" s="920"/>
      <c r="AA60" s="920"/>
      <c r="AB60" s="920"/>
      <c r="AC60" s="920"/>
      <c r="AD60" s="920"/>
      <c r="AE60" s="921"/>
      <c r="AF60" s="841"/>
      <c r="AG60" s="842"/>
      <c r="AH60" s="842"/>
      <c r="AI60" s="842"/>
      <c r="AJ60" s="843"/>
      <c r="AK60" s="922"/>
      <c r="AL60" s="920"/>
      <c r="AM60" s="920"/>
      <c r="AN60" s="920"/>
      <c r="AO60" s="920"/>
      <c r="AP60" s="920"/>
      <c r="AQ60" s="920"/>
      <c r="AR60" s="920"/>
      <c r="AS60" s="920"/>
      <c r="AT60" s="920"/>
      <c r="AU60" s="920"/>
      <c r="AV60" s="920"/>
      <c r="AW60" s="920"/>
      <c r="AX60" s="920"/>
      <c r="AY60" s="920"/>
      <c r="AZ60" s="923"/>
      <c r="BA60" s="923"/>
      <c r="BB60" s="923"/>
      <c r="BC60" s="923"/>
      <c r="BD60" s="923"/>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9"/>
      <c r="R61" s="920"/>
      <c r="S61" s="920"/>
      <c r="T61" s="920"/>
      <c r="U61" s="920"/>
      <c r="V61" s="920"/>
      <c r="W61" s="920"/>
      <c r="X61" s="920"/>
      <c r="Y61" s="920"/>
      <c r="Z61" s="920"/>
      <c r="AA61" s="920"/>
      <c r="AB61" s="920"/>
      <c r="AC61" s="920"/>
      <c r="AD61" s="920"/>
      <c r="AE61" s="921"/>
      <c r="AF61" s="841"/>
      <c r="AG61" s="842"/>
      <c r="AH61" s="842"/>
      <c r="AI61" s="842"/>
      <c r="AJ61" s="843"/>
      <c r="AK61" s="922"/>
      <c r="AL61" s="920"/>
      <c r="AM61" s="920"/>
      <c r="AN61" s="920"/>
      <c r="AO61" s="920"/>
      <c r="AP61" s="920"/>
      <c r="AQ61" s="920"/>
      <c r="AR61" s="920"/>
      <c r="AS61" s="920"/>
      <c r="AT61" s="920"/>
      <c r="AU61" s="920"/>
      <c r="AV61" s="920"/>
      <c r="AW61" s="920"/>
      <c r="AX61" s="920"/>
      <c r="AY61" s="920"/>
      <c r="AZ61" s="923"/>
      <c r="BA61" s="923"/>
      <c r="BB61" s="923"/>
      <c r="BC61" s="923"/>
      <c r="BD61" s="923"/>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9"/>
      <c r="R62" s="920"/>
      <c r="S62" s="920"/>
      <c r="T62" s="920"/>
      <c r="U62" s="920"/>
      <c r="V62" s="920"/>
      <c r="W62" s="920"/>
      <c r="X62" s="920"/>
      <c r="Y62" s="920"/>
      <c r="Z62" s="920"/>
      <c r="AA62" s="920"/>
      <c r="AB62" s="920"/>
      <c r="AC62" s="920"/>
      <c r="AD62" s="920"/>
      <c r="AE62" s="921"/>
      <c r="AF62" s="841"/>
      <c r="AG62" s="842"/>
      <c r="AH62" s="842"/>
      <c r="AI62" s="842"/>
      <c r="AJ62" s="843"/>
      <c r="AK62" s="922"/>
      <c r="AL62" s="920"/>
      <c r="AM62" s="920"/>
      <c r="AN62" s="920"/>
      <c r="AO62" s="920"/>
      <c r="AP62" s="920"/>
      <c r="AQ62" s="920"/>
      <c r="AR62" s="920"/>
      <c r="AS62" s="920"/>
      <c r="AT62" s="920"/>
      <c r="AU62" s="920"/>
      <c r="AV62" s="920"/>
      <c r="AW62" s="920"/>
      <c r="AX62" s="920"/>
      <c r="AY62" s="920"/>
      <c r="AZ62" s="923"/>
      <c r="BA62" s="923"/>
      <c r="BB62" s="923"/>
      <c r="BC62" s="923"/>
      <c r="BD62" s="923"/>
      <c r="BE62" s="908"/>
      <c r="BF62" s="908"/>
      <c r="BG62" s="908"/>
      <c r="BH62" s="908"/>
      <c r="BI62" s="909"/>
      <c r="BJ62" s="931" t="s">
        <v>408</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387</v>
      </c>
      <c r="B63" s="870" t="s">
        <v>409</v>
      </c>
      <c r="C63" s="871"/>
      <c r="D63" s="871"/>
      <c r="E63" s="871"/>
      <c r="F63" s="871"/>
      <c r="G63" s="871"/>
      <c r="H63" s="871"/>
      <c r="I63" s="871"/>
      <c r="J63" s="871"/>
      <c r="K63" s="871"/>
      <c r="L63" s="871"/>
      <c r="M63" s="871"/>
      <c r="N63" s="871"/>
      <c r="O63" s="871"/>
      <c r="P63" s="872"/>
      <c r="Q63" s="924"/>
      <c r="R63" s="925"/>
      <c r="S63" s="925"/>
      <c r="T63" s="925"/>
      <c r="U63" s="925"/>
      <c r="V63" s="925"/>
      <c r="W63" s="925"/>
      <c r="X63" s="925"/>
      <c r="Y63" s="925"/>
      <c r="Z63" s="925"/>
      <c r="AA63" s="925"/>
      <c r="AB63" s="925"/>
      <c r="AC63" s="925"/>
      <c r="AD63" s="925"/>
      <c r="AE63" s="926"/>
      <c r="AF63" s="927">
        <v>334</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389</v>
      </c>
      <c r="BK63" s="936"/>
      <c r="BL63" s="936"/>
      <c r="BM63" s="936"/>
      <c r="BN63" s="937"/>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411</v>
      </c>
      <c r="B66" s="821"/>
      <c r="C66" s="821"/>
      <c r="D66" s="821"/>
      <c r="E66" s="821"/>
      <c r="F66" s="821"/>
      <c r="G66" s="821"/>
      <c r="H66" s="821"/>
      <c r="I66" s="821"/>
      <c r="J66" s="821"/>
      <c r="K66" s="821"/>
      <c r="L66" s="821"/>
      <c r="M66" s="821"/>
      <c r="N66" s="821"/>
      <c r="O66" s="821"/>
      <c r="P66" s="822"/>
      <c r="Q66" s="797" t="s">
        <v>392</v>
      </c>
      <c r="R66" s="798"/>
      <c r="S66" s="798"/>
      <c r="T66" s="798"/>
      <c r="U66" s="799"/>
      <c r="V66" s="797" t="s">
        <v>412</v>
      </c>
      <c r="W66" s="798"/>
      <c r="X66" s="798"/>
      <c r="Y66" s="798"/>
      <c r="Z66" s="799"/>
      <c r="AA66" s="797" t="s">
        <v>413</v>
      </c>
      <c r="AB66" s="798"/>
      <c r="AC66" s="798"/>
      <c r="AD66" s="798"/>
      <c r="AE66" s="799"/>
      <c r="AF66" s="938" t="s">
        <v>414</v>
      </c>
      <c r="AG66" s="893"/>
      <c r="AH66" s="893"/>
      <c r="AI66" s="893"/>
      <c r="AJ66" s="939"/>
      <c r="AK66" s="797" t="s">
        <v>415</v>
      </c>
      <c r="AL66" s="821"/>
      <c r="AM66" s="821"/>
      <c r="AN66" s="821"/>
      <c r="AO66" s="822"/>
      <c r="AP66" s="797" t="s">
        <v>416</v>
      </c>
      <c r="AQ66" s="798"/>
      <c r="AR66" s="798"/>
      <c r="AS66" s="798"/>
      <c r="AT66" s="799"/>
      <c r="AU66" s="797" t="s">
        <v>417</v>
      </c>
      <c r="AV66" s="798"/>
      <c r="AW66" s="798"/>
      <c r="AX66" s="798"/>
      <c r="AY66" s="799"/>
      <c r="AZ66" s="797" t="s">
        <v>375</v>
      </c>
      <c r="BA66" s="798"/>
      <c r="BB66" s="798"/>
      <c r="BC66" s="798"/>
      <c r="BD66" s="809"/>
      <c r="BE66" s="265"/>
      <c r="BF66" s="265"/>
      <c r="BG66" s="265"/>
      <c r="BH66" s="265"/>
      <c r="BI66" s="265"/>
      <c r="BJ66" s="265"/>
      <c r="BK66" s="265"/>
      <c r="BL66" s="265"/>
      <c r="BM66" s="265"/>
      <c r="BN66" s="265"/>
      <c r="BO66" s="265"/>
      <c r="BP66" s="265"/>
      <c r="BQ66" s="262">
        <v>60</v>
      </c>
      <c r="BR66" s="267"/>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40"/>
      <c r="AG67" s="896"/>
      <c r="AH67" s="896"/>
      <c r="AI67" s="896"/>
      <c r="AJ67" s="941"/>
      <c r="AK67" s="942"/>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6"/>
    </row>
    <row r="68" spans="1:131" s="247" customFormat="1" ht="26.25" customHeight="1" thickTop="1">
      <c r="A68" s="258">
        <v>1</v>
      </c>
      <c r="B68" s="955"/>
      <c r="C68" s="956"/>
      <c r="D68" s="956"/>
      <c r="E68" s="956"/>
      <c r="F68" s="956"/>
      <c r="G68" s="956"/>
      <c r="H68" s="956"/>
      <c r="I68" s="956"/>
      <c r="J68" s="956"/>
      <c r="K68" s="956"/>
      <c r="L68" s="956"/>
      <c r="M68" s="956"/>
      <c r="N68" s="956"/>
      <c r="O68" s="956"/>
      <c r="P68" s="957"/>
      <c r="Q68" s="958"/>
      <c r="R68" s="952"/>
      <c r="S68" s="952"/>
      <c r="T68" s="952"/>
      <c r="U68" s="952"/>
      <c r="V68" s="952"/>
      <c r="W68" s="952"/>
      <c r="X68" s="952"/>
      <c r="Y68" s="952"/>
      <c r="Z68" s="952"/>
      <c r="AA68" s="952"/>
      <c r="AB68" s="952"/>
      <c r="AC68" s="952"/>
      <c r="AD68" s="952"/>
      <c r="AE68" s="952"/>
      <c r="AF68" s="952"/>
      <c r="AG68" s="952"/>
      <c r="AH68" s="952"/>
      <c r="AI68" s="952"/>
      <c r="AJ68" s="952"/>
      <c r="AK68" s="952"/>
      <c r="AL68" s="952"/>
      <c r="AM68" s="952"/>
      <c r="AN68" s="952"/>
      <c r="AO68" s="952"/>
      <c r="AP68" s="952"/>
      <c r="AQ68" s="952"/>
      <c r="AR68" s="952"/>
      <c r="AS68" s="952"/>
      <c r="AT68" s="952"/>
      <c r="AU68" s="952"/>
      <c r="AV68" s="952"/>
      <c r="AW68" s="952"/>
      <c r="AX68" s="952"/>
      <c r="AY68" s="952"/>
      <c r="AZ68" s="953"/>
      <c r="BA68" s="953"/>
      <c r="BB68" s="953"/>
      <c r="BC68" s="953"/>
      <c r="BD68" s="954"/>
      <c r="BE68" s="265"/>
      <c r="BF68" s="265"/>
      <c r="BG68" s="265"/>
      <c r="BH68" s="265"/>
      <c r="BI68" s="265"/>
      <c r="BJ68" s="265"/>
      <c r="BK68" s="265"/>
      <c r="BL68" s="265"/>
      <c r="BM68" s="265"/>
      <c r="BN68" s="265"/>
      <c r="BO68" s="265"/>
      <c r="BP68" s="265"/>
      <c r="BQ68" s="262">
        <v>62</v>
      </c>
      <c r="BR68" s="267"/>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6"/>
    </row>
    <row r="69" spans="1:131" s="247" customFormat="1" ht="26.25" customHeight="1">
      <c r="A69" s="261">
        <v>2</v>
      </c>
      <c r="B69" s="959"/>
      <c r="C69" s="960"/>
      <c r="D69" s="960"/>
      <c r="E69" s="960"/>
      <c r="F69" s="960"/>
      <c r="G69" s="960"/>
      <c r="H69" s="960"/>
      <c r="I69" s="960"/>
      <c r="J69" s="960"/>
      <c r="K69" s="960"/>
      <c r="L69" s="960"/>
      <c r="M69" s="960"/>
      <c r="N69" s="960"/>
      <c r="O69" s="960"/>
      <c r="P69" s="961"/>
      <c r="Q69" s="962"/>
      <c r="R69" s="917"/>
      <c r="S69" s="917"/>
      <c r="T69" s="917"/>
      <c r="U69" s="917"/>
      <c r="V69" s="917"/>
      <c r="W69" s="917"/>
      <c r="X69" s="917"/>
      <c r="Y69" s="917"/>
      <c r="Z69" s="917"/>
      <c r="AA69" s="917"/>
      <c r="AB69" s="917"/>
      <c r="AC69" s="917"/>
      <c r="AD69" s="917"/>
      <c r="AE69" s="917"/>
      <c r="AF69" s="917"/>
      <c r="AG69" s="917"/>
      <c r="AH69" s="917"/>
      <c r="AI69" s="917"/>
      <c r="AJ69" s="917"/>
      <c r="AK69" s="917"/>
      <c r="AL69" s="917"/>
      <c r="AM69" s="917"/>
      <c r="AN69" s="917"/>
      <c r="AO69" s="917"/>
      <c r="AP69" s="917"/>
      <c r="AQ69" s="917"/>
      <c r="AR69" s="917"/>
      <c r="AS69" s="917"/>
      <c r="AT69" s="917"/>
      <c r="AU69" s="917"/>
      <c r="AV69" s="917"/>
      <c r="AW69" s="917"/>
      <c r="AX69" s="917"/>
      <c r="AY69" s="917"/>
      <c r="AZ69" s="963"/>
      <c r="BA69" s="963"/>
      <c r="BB69" s="963"/>
      <c r="BC69" s="963"/>
      <c r="BD69" s="964"/>
      <c r="BE69" s="265"/>
      <c r="BF69" s="265"/>
      <c r="BG69" s="265"/>
      <c r="BH69" s="265"/>
      <c r="BI69" s="265"/>
      <c r="BJ69" s="265"/>
      <c r="BK69" s="265"/>
      <c r="BL69" s="265"/>
      <c r="BM69" s="265"/>
      <c r="BN69" s="265"/>
      <c r="BO69" s="265"/>
      <c r="BP69" s="265"/>
      <c r="BQ69" s="262">
        <v>63</v>
      </c>
      <c r="BR69" s="267"/>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6"/>
    </row>
    <row r="70" spans="1:131" s="247" customFormat="1" ht="26.25" customHeight="1">
      <c r="A70" s="261">
        <v>3</v>
      </c>
      <c r="B70" s="959"/>
      <c r="C70" s="960"/>
      <c r="D70" s="960"/>
      <c r="E70" s="960"/>
      <c r="F70" s="960"/>
      <c r="G70" s="960"/>
      <c r="H70" s="960"/>
      <c r="I70" s="960"/>
      <c r="J70" s="960"/>
      <c r="K70" s="960"/>
      <c r="L70" s="960"/>
      <c r="M70" s="960"/>
      <c r="N70" s="960"/>
      <c r="O70" s="960"/>
      <c r="P70" s="961"/>
      <c r="Q70" s="962"/>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7"/>
      <c r="AY70" s="917"/>
      <c r="AZ70" s="963"/>
      <c r="BA70" s="963"/>
      <c r="BB70" s="963"/>
      <c r="BC70" s="963"/>
      <c r="BD70" s="964"/>
      <c r="BE70" s="265"/>
      <c r="BF70" s="265"/>
      <c r="BG70" s="265"/>
      <c r="BH70" s="265"/>
      <c r="BI70" s="265"/>
      <c r="BJ70" s="265"/>
      <c r="BK70" s="265"/>
      <c r="BL70" s="265"/>
      <c r="BM70" s="265"/>
      <c r="BN70" s="265"/>
      <c r="BO70" s="265"/>
      <c r="BP70" s="265"/>
      <c r="BQ70" s="262">
        <v>64</v>
      </c>
      <c r="BR70" s="267"/>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6"/>
    </row>
    <row r="71" spans="1:131" s="247" customFormat="1" ht="26.25" customHeight="1">
      <c r="A71" s="261">
        <v>4</v>
      </c>
      <c r="B71" s="959"/>
      <c r="C71" s="960"/>
      <c r="D71" s="960"/>
      <c r="E71" s="960"/>
      <c r="F71" s="960"/>
      <c r="G71" s="960"/>
      <c r="H71" s="960"/>
      <c r="I71" s="960"/>
      <c r="J71" s="960"/>
      <c r="K71" s="960"/>
      <c r="L71" s="960"/>
      <c r="M71" s="960"/>
      <c r="N71" s="960"/>
      <c r="O71" s="960"/>
      <c r="P71" s="961"/>
      <c r="Q71" s="962"/>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63"/>
      <c r="BA71" s="963"/>
      <c r="BB71" s="963"/>
      <c r="BC71" s="963"/>
      <c r="BD71" s="964"/>
      <c r="BE71" s="265"/>
      <c r="BF71" s="265"/>
      <c r="BG71" s="265"/>
      <c r="BH71" s="265"/>
      <c r="BI71" s="265"/>
      <c r="BJ71" s="265"/>
      <c r="BK71" s="265"/>
      <c r="BL71" s="265"/>
      <c r="BM71" s="265"/>
      <c r="BN71" s="265"/>
      <c r="BO71" s="265"/>
      <c r="BP71" s="265"/>
      <c r="BQ71" s="262">
        <v>65</v>
      </c>
      <c r="BR71" s="267"/>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6"/>
    </row>
    <row r="72" spans="1:131" s="247" customFormat="1" ht="26.25" customHeight="1">
      <c r="A72" s="261">
        <v>5</v>
      </c>
      <c r="B72" s="959"/>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5"/>
      <c r="BF72" s="265"/>
      <c r="BG72" s="265"/>
      <c r="BH72" s="265"/>
      <c r="BI72" s="265"/>
      <c r="BJ72" s="265"/>
      <c r="BK72" s="265"/>
      <c r="BL72" s="265"/>
      <c r="BM72" s="265"/>
      <c r="BN72" s="265"/>
      <c r="BO72" s="265"/>
      <c r="BP72" s="265"/>
      <c r="BQ72" s="262">
        <v>66</v>
      </c>
      <c r="BR72" s="267"/>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6"/>
    </row>
    <row r="73" spans="1:131" s="247" customFormat="1" ht="26.25" customHeight="1">
      <c r="A73" s="261">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5"/>
      <c r="BF73" s="265"/>
      <c r="BG73" s="265"/>
      <c r="BH73" s="265"/>
      <c r="BI73" s="265"/>
      <c r="BJ73" s="265"/>
      <c r="BK73" s="265"/>
      <c r="BL73" s="265"/>
      <c r="BM73" s="265"/>
      <c r="BN73" s="265"/>
      <c r="BO73" s="265"/>
      <c r="BP73" s="265"/>
      <c r="BQ73" s="262">
        <v>67</v>
      </c>
      <c r="BR73" s="267"/>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6"/>
    </row>
    <row r="74" spans="1:131" s="247" customFormat="1" ht="26.25" customHeight="1">
      <c r="A74" s="261">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5"/>
      <c r="BF74" s="265"/>
      <c r="BG74" s="265"/>
      <c r="BH74" s="265"/>
      <c r="BI74" s="265"/>
      <c r="BJ74" s="265"/>
      <c r="BK74" s="265"/>
      <c r="BL74" s="265"/>
      <c r="BM74" s="265"/>
      <c r="BN74" s="265"/>
      <c r="BO74" s="265"/>
      <c r="BP74" s="265"/>
      <c r="BQ74" s="262">
        <v>68</v>
      </c>
      <c r="BR74" s="267"/>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6"/>
    </row>
    <row r="75" spans="1:131" s="247" customFormat="1" ht="26.25" customHeight="1">
      <c r="A75" s="261">
        <v>8</v>
      </c>
      <c r="B75" s="959"/>
      <c r="C75" s="960"/>
      <c r="D75" s="960"/>
      <c r="E75" s="960"/>
      <c r="F75" s="960"/>
      <c r="G75" s="960"/>
      <c r="H75" s="960"/>
      <c r="I75" s="960"/>
      <c r="J75" s="960"/>
      <c r="K75" s="960"/>
      <c r="L75" s="960"/>
      <c r="M75" s="960"/>
      <c r="N75" s="960"/>
      <c r="O75" s="960"/>
      <c r="P75" s="961"/>
      <c r="Q75" s="965"/>
      <c r="R75" s="911"/>
      <c r="S75" s="911"/>
      <c r="T75" s="911"/>
      <c r="U75" s="912"/>
      <c r="V75" s="913"/>
      <c r="W75" s="911"/>
      <c r="X75" s="911"/>
      <c r="Y75" s="911"/>
      <c r="Z75" s="912"/>
      <c r="AA75" s="913"/>
      <c r="AB75" s="911"/>
      <c r="AC75" s="911"/>
      <c r="AD75" s="911"/>
      <c r="AE75" s="912"/>
      <c r="AF75" s="913"/>
      <c r="AG75" s="911"/>
      <c r="AH75" s="911"/>
      <c r="AI75" s="911"/>
      <c r="AJ75" s="912"/>
      <c r="AK75" s="913"/>
      <c r="AL75" s="911"/>
      <c r="AM75" s="911"/>
      <c r="AN75" s="911"/>
      <c r="AO75" s="912"/>
      <c r="AP75" s="913"/>
      <c r="AQ75" s="911"/>
      <c r="AR75" s="911"/>
      <c r="AS75" s="911"/>
      <c r="AT75" s="912"/>
      <c r="AU75" s="913"/>
      <c r="AV75" s="911"/>
      <c r="AW75" s="911"/>
      <c r="AX75" s="911"/>
      <c r="AY75" s="912"/>
      <c r="AZ75" s="963"/>
      <c r="BA75" s="963"/>
      <c r="BB75" s="963"/>
      <c r="BC75" s="963"/>
      <c r="BD75" s="964"/>
      <c r="BE75" s="265"/>
      <c r="BF75" s="265"/>
      <c r="BG75" s="265"/>
      <c r="BH75" s="265"/>
      <c r="BI75" s="265"/>
      <c r="BJ75" s="265"/>
      <c r="BK75" s="265"/>
      <c r="BL75" s="265"/>
      <c r="BM75" s="265"/>
      <c r="BN75" s="265"/>
      <c r="BO75" s="265"/>
      <c r="BP75" s="265"/>
      <c r="BQ75" s="262">
        <v>69</v>
      </c>
      <c r="BR75" s="267"/>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6"/>
    </row>
    <row r="76" spans="1:131" s="247" customFormat="1" ht="26.25" customHeight="1">
      <c r="A76" s="261">
        <v>9</v>
      </c>
      <c r="B76" s="959"/>
      <c r="C76" s="960"/>
      <c r="D76" s="960"/>
      <c r="E76" s="960"/>
      <c r="F76" s="960"/>
      <c r="G76" s="960"/>
      <c r="H76" s="960"/>
      <c r="I76" s="960"/>
      <c r="J76" s="960"/>
      <c r="K76" s="960"/>
      <c r="L76" s="960"/>
      <c r="M76" s="960"/>
      <c r="N76" s="960"/>
      <c r="O76" s="960"/>
      <c r="P76" s="961"/>
      <c r="Q76" s="965"/>
      <c r="R76" s="911"/>
      <c r="S76" s="911"/>
      <c r="T76" s="911"/>
      <c r="U76" s="912"/>
      <c r="V76" s="913"/>
      <c r="W76" s="911"/>
      <c r="X76" s="911"/>
      <c r="Y76" s="911"/>
      <c r="Z76" s="912"/>
      <c r="AA76" s="913"/>
      <c r="AB76" s="911"/>
      <c r="AC76" s="911"/>
      <c r="AD76" s="911"/>
      <c r="AE76" s="912"/>
      <c r="AF76" s="913"/>
      <c r="AG76" s="911"/>
      <c r="AH76" s="911"/>
      <c r="AI76" s="911"/>
      <c r="AJ76" s="912"/>
      <c r="AK76" s="913"/>
      <c r="AL76" s="911"/>
      <c r="AM76" s="911"/>
      <c r="AN76" s="911"/>
      <c r="AO76" s="912"/>
      <c r="AP76" s="913"/>
      <c r="AQ76" s="911"/>
      <c r="AR76" s="911"/>
      <c r="AS76" s="911"/>
      <c r="AT76" s="912"/>
      <c r="AU76" s="913"/>
      <c r="AV76" s="911"/>
      <c r="AW76" s="911"/>
      <c r="AX76" s="911"/>
      <c r="AY76" s="912"/>
      <c r="AZ76" s="963"/>
      <c r="BA76" s="963"/>
      <c r="BB76" s="963"/>
      <c r="BC76" s="963"/>
      <c r="BD76" s="964"/>
      <c r="BE76" s="265"/>
      <c r="BF76" s="265"/>
      <c r="BG76" s="265"/>
      <c r="BH76" s="265"/>
      <c r="BI76" s="265"/>
      <c r="BJ76" s="265"/>
      <c r="BK76" s="265"/>
      <c r="BL76" s="265"/>
      <c r="BM76" s="265"/>
      <c r="BN76" s="265"/>
      <c r="BO76" s="265"/>
      <c r="BP76" s="265"/>
      <c r="BQ76" s="262">
        <v>70</v>
      </c>
      <c r="BR76" s="267"/>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6"/>
    </row>
    <row r="77" spans="1:131" s="247" customFormat="1" ht="26.25" customHeight="1">
      <c r="A77" s="261">
        <v>10</v>
      </c>
      <c r="B77" s="959"/>
      <c r="C77" s="960"/>
      <c r="D77" s="960"/>
      <c r="E77" s="960"/>
      <c r="F77" s="960"/>
      <c r="G77" s="960"/>
      <c r="H77" s="960"/>
      <c r="I77" s="960"/>
      <c r="J77" s="960"/>
      <c r="K77" s="960"/>
      <c r="L77" s="960"/>
      <c r="M77" s="960"/>
      <c r="N77" s="960"/>
      <c r="O77" s="960"/>
      <c r="P77" s="961"/>
      <c r="Q77" s="965"/>
      <c r="R77" s="911"/>
      <c r="S77" s="911"/>
      <c r="T77" s="911"/>
      <c r="U77" s="912"/>
      <c r="V77" s="913"/>
      <c r="W77" s="911"/>
      <c r="X77" s="911"/>
      <c r="Y77" s="911"/>
      <c r="Z77" s="912"/>
      <c r="AA77" s="913"/>
      <c r="AB77" s="911"/>
      <c r="AC77" s="911"/>
      <c r="AD77" s="911"/>
      <c r="AE77" s="912"/>
      <c r="AF77" s="913"/>
      <c r="AG77" s="911"/>
      <c r="AH77" s="911"/>
      <c r="AI77" s="911"/>
      <c r="AJ77" s="912"/>
      <c r="AK77" s="913"/>
      <c r="AL77" s="911"/>
      <c r="AM77" s="911"/>
      <c r="AN77" s="911"/>
      <c r="AO77" s="912"/>
      <c r="AP77" s="913"/>
      <c r="AQ77" s="911"/>
      <c r="AR77" s="911"/>
      <c r="AS77" s="911"/>
      <c r="AT77" s="912"/>
      <c r="AU77" s="913"/>
      <c r="AV77" s="911"/>
      <c r="AW77" s="911"/>
      <c r="AX77" s="911"/>
      <c r="AY77" s="912"/>
      <c r="AZ77" s="963"/>
      <c r="BA77" s="963"/>
      <c r="BB77" s="963"/>
      <c r="BC77" s="963"/>
      <c r="BD77" s="964"/>
      <c r="BE77" s="265"/>
      <c r="BF77" s="265"/>
      <c r="BG77" s="265"/>
      <c r="BH77" s="265"/>
      <c r="BI77" s="265"/>
      <c r="BJ77" s="265"/>
      <c r="BK77" s="265"/>
      <c r="BL77" s="265"/>
      <c r="BM77" s="265"/>
      <c r="BN77" s="265"/>
      <c r="BO77" s="265"/>
      <c r="BP77" s="265"/>
      <c r="BQ77" s="262">
        <v>71</v>
      </c>
      <c r="BR77" s="267"/>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6"/>
    </row>
    <row r="78" spans="1:131" s="247" customFormat="1" ht="26.25" customHeight="1">
      <c r="A78" s="261">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5"/>
      <c r="BF78" s="265"/>
      <c r="BG78" s="265"/>
      <c r="BH78" s="265"/>
      <c r="BI78" s="265"/>
      <c r="BJ78" s="268"/>
      <c r="BK78" s="268"/>
      <c r="BL78" s="268"/>
      <c r="BM78" s="268"/>
      <c r="BN78" s="268"/>
      <c r="BO78" s="265"/>
      <c r="BP78" s="265"/>
      <c r="BQ78" s="262">
        <v>72</v>
      </c>
      <c r="BR78" s="267"/>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6"/>
    </row>
    <row r="79" spans="1:131" s="247" customFormat="1" ht="26.25" customHeight="1">
      <c r="A79" s="261">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5"/>
      <c r="BF79" s="265"/>
      <c r="BG79" s="265"/>
      <c r="BH79" s="265"/>
      <c r="BI79" s="265"/>
      <c r="BJ79" s="268"/>
      <c r="BK79" s="268"/>
      <c r="BL79" s="268"/>
      <c r="BM79" s="268"/>
      <c r="BN79" s="268"/>
      <c r="BO79" s="265"/>
      <c r="BP79" s="265"/>
      <c r="BQ79" s="262">
        <v>73</v>
      </c>
      <c r="BR79" s="267"/>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6"/>
    </row>
    <row r="80" spans="1:131" s="247" customFormat="1" ht="26.25" customHeight="1">
      <c r="A80" s="261">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5"/>
      <c r="BF80" s="265"/>
      <c r="BG80" s="265"/>
      <c r="BH80" s="265"/>
      <c r="BI80" s="265"/>
      <c r="BJ80" s="265"/>
      <c r="BK80" s="265"/>
      <c r="BL80" s="265"/>
      <c r="BM80" s="265"/>
      <c r="BN80" s="265"/>
      <c r="BO80" s="265"/>
      <c r="BP80" s="265"/>
      <c r="BQ80" s="262">
        <v>74</v>
      </c>
      <c r="BR80" s="267"/>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6"/>
    </row>
    <row r="81" spans="1:131" s="247" customFormat="1" ht="26.25" customHeight="1">
      <c r="A81" s="261">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5"/>
      <c r="BF81" s="265"/>
      <c r="BG81" s="265"/>
      <c r="BH81" s="265"/>
      <c r="BI81" s="265"/>
      <c r="BJ81" s="265"/>
      <c r="BK81" s="265"/>
      <c r="BL81" s="265"/>
      <c r="BM81" s="265"/>
      <c r="BN81" s="265"/>
      <c r="BO81" s="265"/>
      <c r="BP81" s="265"/>
      <c r="BQ81" s="262">
        <v>75</v>
      </c>
      <c r="BR81" s="267"/>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6"/>
    </row>
    <row r="82" spans="1:131" s="247" customFormat="1" ht="26.25" customHeight="1">
      <c r="A82" s="261">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5"/>
      <c r="BF82" s="265"/>
      <c r="BG82" s="265"/>
      <c r="BH82" s="265"/>
      <c r="BI82" s="265"/>
      <c r="BJ82" s="265"/>
      <c r="BK82" s="265"/>
      <c r="BL82" s="265"/>
      <c r="BM82" s="265"/>
      <c r="BN82" s="265"/>
      <c r="BO82" s="265"/>
      <c r="BP82" s="265"/>
      <c r="BQ82" s="262">
        <v>76</v>
      </c>
      <c r="BR82" s="267"/>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6"/>
    </row>
    <row r="83" spans="1:131" s="247" customFormat="1" ht="26.25" customHeight="1">
      <c r="A83" s="261">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5"/>
      <c r="BF83" s="265"/>
      <c r="BG83" s="265"/>
      <c r="BH83" s="265"/>
      <c r="BI83" s="265"/>
      <c r="BJ83" s="265"/>
      <c r="BK83" s="265"/>
      <c r="BL83" s="265"/>
      <c r="BM83" s="265"/>
      <c r="BN83" s="265"/>
      <c r="BO83" s="265"/>
      <c r="BP83" s="265"/>
      <c r="BQ83" s="262">
        <v>77</v>
      </c>
      <c r="BR83" s="267"/>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6"/>
    </row>
    <row r="84" spans="1:131" s="247" customFormat="1" ht="26.25" customHeight="1">
      <c r="A84" s="261">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5"/>
      <c r="BF84" s="265"/>
      <c r="BG84" s="265"/>
      <c r="BH84" s="265"/>
      <c r="BI84" s="265"/>
      <c r="BJ84" s="265"/>
      <c r="BK84" s="265"/>
      <c r="BL84" s="265"/>
      <c r="BM84" s="265"/>
      <c r="BN84" s="265"/>
      <c r="BO84" s="265"/>
      <c r="BP84" s="265"/>
      <c r="BQ84" s="262">
        <v>78</v>
      </c>
      <c r="BR84" s="267"/>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6"/>
    </row>
    <row r="85" spans="1:131" s="247" customFormat="1" ht="26.25" customHeight="1">
      <c r="A85" s="261">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5"/>
      <c r="BF85" s="265"/>
      <c r="BG85" s="265"/>
      <c r="BH85" s="265"/>
      <c r="BI85" s="265"/>
      <c r="BJ85" s="265"/>
      <c r="BK85" s="265"/>
      <c r="BL85" s="265"/>
      <c r="BM85" s="265"/>
      <c r="BN85" s="265"/>
      <c r="BO85" s="265"/>
      <c r="BP85" s="265"/>
      <c r="BQ85" s="262">
        <v>79</v>
      </c>
      <c r="BR85" s="267"/>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6"/>
    </row>
    <row r="86" spans="1:131" s="247" customFormat="1" ht="26.25" customHeight="1">
      <c r="A86" s="261">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5"/>
      <c r="BF86" s="265"/>
      <c r="BG86" s="265"/>
      <c r="BH86" s="265"/>
      <c r="BI86" s="265"/>
      <c r="BJ86" s="265"/>
      <c r="BK86" s="265"/>
      <c r="BL86" s="265"/>
      <c r="BM86" s="265"/>
      <c r="BN86" s="265"/>
      <c r="BO86" s="265"/>
      <c r="BP86" s="265"/>
      <c r="BQ86" s="262">
        <v>80</v>
      </c>
      <c r="BR86" s="267"/>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6"/>
    </row>
    <row r="87" spans="1:131" s="247" customFormat="1" ht="26.25" customHeight="1">
      <c r="A87" s="269">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5"/>
      <c r="BF87" s="265"/>
      <c r="BG87" s="265"/>
      <c r="BH87" s="265"/>
      <c r="BI87" s="265"/>
      <c r="BJ87" s="265"/>
      <c r="BK87" s="265"/>
      <c r="BL87" s="265"/>
      <c r="BM87" s="265"/>
      <c r="BN87" s="265"/>
      <c r="BO87" s="265"/>
      <c r="BP87" s="265"/>
      <c r="BQ87" s="262">
        <v>81</v>
      </c>
      <c r="BR87" s="267"/>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6"/>
    </row>
    <row r="88" spans="1:131" s="247" customFormat="1" ht="26.25" customHeight="1" thickBot="1">
      <c r="A88" s="264" t="s">
        <v>387</v>
      </c>
      <c r="B88" s="870" t="s">
        <v>418</v>
      </c>
      <c r="C88" s="871"/>
      <c r="D88" s="871"/>
      <c r="E88" s="871"/>
      <c r="F88" s="871"/>
      <c r="G88" s="871"/>
      <c r="H88" s="871"/>
      <c r="I88" s="871"/>
      <c r="J88" s="871"/>
      <c r="K88" s="871"/>
      <c r="L88" s="871"/>
      <c r="M88" s="871"/>
      <c r="N88" s="871"/>
      <c r="O88" s="871"/>
      <c r="P88" s="872"/>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5"/>
      <c r="BF88" s="265"/>
      <c r="BG88" s="265"/>
      <c r="BH88" s="265"/>
      <c r="BI88" s="265"/>
      <c r="BJ88" s="265"/>
      <c r="BK88" s="265"/>
      <c r="BL88" s="265"/>
      <c r="BM88" s="265"/>
      <c r="BN88" s="265"/>
      <c r="BO88" s="265"/>
      <c r="BP88" s="265"/>
      <c r="BQ88" s="262">
        <v>82</v>
      </c>
      <c r="BR88" s="267"/>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70" t="s">
        <v>419</v>
      </c>
      <c r="BS102" s="871"/>
      <c r="BT102" s="871"/>
      <c r="BU102" s="871"/>
      <c r="BV102" s="871"/>
      <c r="BW102" s="871"/>
      <c r="BX102" s="871"/>
      <c r="BY102" s="871"/>
      <c r="BZ102" s="871"/>
      <c r="CA102" s="871"/>
      <c r="CB102" s="871"/>
      <c r="CC102" s="871"/>
      <c r="CD102" s="871"/>
      <c r="CE102" s="871"/>
      <c r="CF102" s="871"/>
      <c r="CG102" s="872"/>
      <c r="CH102" s="973"/>
      <c r="CI102" s="974"/>
      <c r="CJ102" s="974"/>
      <c r="CK102" s="974"/>
      <c r="CL102" s="975"/>
      <c r="CM102" s="973"/>
      <c r="CN102" s="974"/>
      <c r="CO102" s="974"/>
      <c r="CP102" s="974"/>
      <c r="CQ102" s="975"/>
      <c r="CR102" s="976"/>
      <c r="CS102" s="936"/>
      <c r="CT102" s="936"/>
      <c r="CU102" s="936"/>
      <c r="CV102" s="977"/>
      <c r="CW102" s="976"/>
      <c r="CX102" s="936"/>
      <c r="CY102" s="936"/>
      <c r="CZ102" s="936"/>
      <c r="DA102" s="977"/>
      <c r="DB102" s="976"/>
      <c r="DC102" s="936"/>
      <c r="DD102" s="936"/>
      <c r="DE102" s="936"/>
      <c r="DF102" s="977"/>
      <c r="DG102" s="976"/>
      <c r="DH102" s="936"/>
      <c r="DI102" s="936"/>
      <c r="DJ102" s="936"/>
      <c r="DK102" s="977"/>
      <c r="DL102" s="976"/>
      <c r="DM102" s="936"/>
      <c r="DN102" s="936"/>
      <c r="DO102" s="936"/>
      <c r="DP102" s="977"/>
      <c r="DQ102" s="976"/>
      <c r="DR102" s="936"/>
      <c r="DS102" s="936"/>
      <c r="DT102" s="936"/>
      <c r="DU102" s="977"/>
      <c r="DV102" s="1000"/>
      <c r="DW102" s="1001"/>
      <c r="DX102" s="1001"/>
      <c r="DY102" s="1001"/>
      <c r="DZ102" s="1002"/>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3" t="s">
        <v>420</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4" t="s">
        <v>421</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5" t="s">
        <v>424</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425</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6" customFormat="1" ht="26.25" customHeight="1">
      <c r="A109" s="998" t="s">
        <v>426</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427</v>
      </c>
      <c r="AB109" s="979"/>
      <c r="AC109" s="979"/>
      <c r="AD109" s="979"/>
      <c r="AE109" s="980"/>
      <c r="AF109" s="978" t="s">
        <v>307</v>
      </c>
      <c r="AG109" s="979"/>
      <c r="AH109" s="979"/>
      <c r="AI109" s="979"/>
      <c r="AJ109" s="980"/>
      <c r="AK109" s="978" t="s">
        <v>306</v>
      </c>
      <c r="AL109" s="979"/>
      <c r="AM109" s="979"/>
      <c r="AN109" s="979"/>
      <c r="AO109" s="980"/>
      <c r="AP109" s="978" t="s">
        <v>428</v>
      </c>
      <c r="AQ109" s="979"/>
      <c r="AR109" s="979"/>
      <c r="AS109" s="979"/>
      <c r="AT109" s="981"/>
      <c r="AU109" s="998" t="s">
        <v>426</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427</v>
      </c>
      <c r="BR109" s="979"/>
      <c r="BS109" s="979"/>
      <c r="BT109" s="979"/>
      <c r="BU109" s="980"/>
      <c r="BV109" s="978" t="s">
        <v>307</v>
      </c>
      <c r="BW109" s="979"/>
      <c r="BX109" s="979"/>
      <c r="BY109" s="979"/>
      <c r="BZ109" s="980"/>
      <c r="CA109" s="978" t="s">
        <v>306</v>
      </c>
      <c r="CB109" s="979"/>
      <c r="CC109" s="979"/>
      <c r="CD109" s="979"/>
      <c r="CE109" s="980"/>
      <c r="CF109" s="999" t="s">
        <v>428</v>
      </c>
      <c r="CG109" s="999"/>
      <c r="CH109" s="999"/>
      <c r="CI109" s="999"/>
      <c r="CJ109" s="999"/>
      <c r="CK109" s="978" t="s">
        <v>429</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427</v>
      </c>
      <c r="DH109" s="979"/>
      <c r="DI109" s="979"/>
      <c r="DJ109" s="979"/>
      <c r="DK109" s="980"/>
      <c r="DL109" s="978" t="s">
        <v>307</v>
      </c>
      <c r="DM109" s="979"/>
      <c r="DN109" s="979"/>
      <c r="DO109" s="979"/>
      <c r="DP109" s="980"/>
      <c r="DQ109" s="978" t="s">
        <v>306</v>
      </c>
      <c r="DR109" s="979"/>
      <c r="DS109" s="979"/>
      <c r="DT109" s="979"/>
      <c r="DU109" s="980"/>
      <c r="DV109" s="978" t="s">
        <v>428</v>
      </c>
      <c r="DW109" s="979"/>
      <c r="DX109" s="979"/>
      <c r="DY109" s="979"/>
      <c r="DZ109" s="981"/>
    </row>
    <row r="110" spans="1:131" s="246" customFormat="1" ht="26.25" customHeight="1">
      <c r="A110" s="982" t="s">
        <v>430</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744796</v>
      </c>
      <c r="AB110" s="986"/>
      <c r="AC110" s="986"/>
      <c r="AD110" s="986"/>
      <c r="AE110" s="987"/>
      <c r="AF110" s="988">
        <v>716386</v>
      </c>
      <c r="AG110" s="986"/>
      <c r="AH110" s="986"/>
      <c r="AI110" s="986"/>
      <c r="AJ110" s="987"/>
      <c r="AK110" s="988">
        <v>690956</v>
      </c>
      <c r="AL110" s="986"/>
      <c r="AM110" s="986"/>
      <c r="AN110" s="986"/>
      <c r="AO110" s="987"/>
      <c r="AP110" s="989">
        <v>15.7</v>
      </c>
      <c r="AQ110" s="990"/>
      <c r="AR110" s="990"/>
      <c r="AS110" s="990"/>
      <c r="AT110" s="991"/>
      <c r="AU110" s="992" t="s">
        <v>74</v>
      </c>
      <c r="AV110" s="993"/>
      <c r="AW110" s="993"/>
      <c r="AX110" s="993"/>
      <c r="AY110" s="993"/>
      <c r="AZ110" s="1034" t="s">
        <v>431</v>
      </c>
      <c r="BA110" s="983"/>
      <c r="BB110" s="983"/>
      <c r="BC110" s="983"/>
      <c r="BD110" s="983"/>
      <c r="BE110" s="983"/>
      <c r="BF110" s="983"/>
      <c r="BG110" s="983"/>
      <c r="BH110" s="983"/>
      <c r="BI110" s="983"/>
      <c r="BJ110" s="983"/>
      <c r="BK110" s="983"/>
      <c r="BL110" s="983"/>
      <c r="BM110" s="983"/>
      <c r="BN110" s="983"/>
      <c r="BO110" s="983"/>
      <c r="BP110" s="984"/>
      <c r="BQ110" s="1020">
        <v>8029805</v>
      </c>
      <c r="BR110" s="1021"/>
      <c r="BS110" s="1021"/>
      <c r="BT110" s="1021"/>
      <c r="BU110" s="1021"/>
      <c r="BV110" s="1021">
        <v>8708353</v>
      </c>
      <c r="BW110" s="1021"/>
      <c r="BX110" s="1021"/>
      <c r="BY110" s="1021"/>
      <c r="BZ110" s="1021"/>
      <c r="CA110" s="1021">
        <v>8600062</v>
      </c>
      <c r="CB110" s="1021"/>
      <c r="CC110" s="1021"/>
      <c r="CD110" s="1021"/>
      <c r="CE110" s="1021"/>
      <c r="CF110" s="1035">
        <v>195.1</v>
      </c>
      <c r="CG110" s="1036"/>
      <c r="CH110" s="1036"/>
      <c r="CI110" s="1036"/>
      <c r="CJ110" s="1036"/>
      <c r="CK110" s="1037" t="s">
        <v>432</v>
      </c>
      <c r="CL110" s="1038"/>
      <c r="CM110" s="1017" t="s">
        <v>433</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127</v>
      </c>
      <c r="DH110" s="1021"/>
      <c r="DI110" s="1021"/>
      <c r="DJ110" s="1021"/>
      <c r="DK110" s="1021"/>
      <c r="DL110" s="1021" t="s">
        <v>389</v>
      </c>
      <c r="DM110" s="1021"/>
      <c r="DN110" s="1021"/>
      <c r="DO110" s="1021"/>
      <c r="DP110" s="1021"/>
      <c r="DQ110" s="1021" t="s">
        <v>127</v>
      </c>
      <c r="DR110" s="1021"/>
      <c r="DS110" s="1021"/>
      <c r="DT110" s="1021"/>
      <c r="DU110" s="1021"/>
      <c r="DV110" s="1022" t="s">
        <v>434</v>
      </c>
      <c r="DW110" s="1022"/>
      <c r="DX110" s="1022"/>
      <c r="DY110" s="1022"/>
      <c r="DZ110" s="1023"/>
    </row>
    <row r="111" spans="1:131" s="246" customFormat="1" ht="26.25" customHeight="1">
      <c r="A111" s="1024" t="s">
        <v>435</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127</v>
      </c>
      <c r="AB111" s="1028"/>
      <c r="AC111" s="1028"/>
      <c r="AD111" s="1028"/>
      <c r="AE111" s="1029"/>
      <c r="AF111" s="1030" t="s">
        <v>127</v>
      </c>
      <c r="AG111" s="1028"/>
      <c r="AH111" s="1028"/>
      <c r="AI111" s="1028"/>
      <c r="AJ111" s="1029"/>
      <c r="AK111" s="1030" t="s">
        <v>436</v>
      </c>
      <c r="AL111" s="1028"/>
      <c r="AM111" s="1028"/>
      <c r="AN111" s="1028"/>
      <c r="AO111" s="1029"/>
      <c r="AP111" s="1031" t="s">
        <v>389</v>
      </c>
      <c r="AQ111" s="1032"/>
      <c r="AR111" s="1032"/>
      <c r="AS111" s="1032"/>
      <c r="AT111" s="1033"/>
      <c r="AU111" s="994"/>
      <c r="AV111" s="995"/>
      <c r="AW111" s="995"/>
      <c r="AX111" s="995"/>
      <c r="AY111" s="995"/>
      <c r="AZ111" s="1043" t="s">
        <v>437</v>
      </c>
      <c r="BA111" s="1044"/>
      <c r="BB111" s="1044"/>
      <c r="BC111" s="1044"/>
      <c r="BD111" s="1044"/>
      <c r="BE111" s="1044"/>
      <c r="BF111" s="1044"/>
      <c r="BG111" s="1044"/>
      <c r="BH111" s="1044"/>
      <c r="BI111" s="1044"/>
      <c r="BJ111" s="1044"/>
      <c r="BK111" s="1044"/>
      <c r="BL111" s="1044"/>
      <c r="BM111" s="1044"/>
      <c r="BN111" s="1044"/>
      <c r="BO111" s="1044"/>
      <c r="BP111" s="1045"/>
      <c r="BQ111" s="1013">
        <v>90479</v>
      </c>
      <c r="BR111" s="1014"/>
      <c r="BS111" s="1014"/>
      <c r="BT111" s="1014"/>
      <c r="BU111" s="1014"/>
      <c r="BV111" s="1014">
        <v>59320</v>
      </c>
      <c r="BW111" s="1014"/>
      <c r="BX111" s="1014"/>
      <c r="BY111" s="1014"/>
      <c r="BZ111" s="1014"/>
      <c r="CA111" s="1014">
        <v>37366</v>
      </c>
      <c r="CB111" s="1014"/>
      <c r="CC111" s="1014"/>
      <c r="CD111" s="1014"/>
      <c r="CE111" s="1014"/>
      <c r="CF111" s="1008">
        <v>0.8</v>
      </c>
      <c r="CG111" s="1009"/>
      <c r="CH111" s="1009"/>
      <c r="CI111" s="1009"/>
      <c r="CJ111" s="1009"/>
      <c r="CK111" s="1039"/>
      <c r="CL111" s="1040"/>
      <c r="CM111" s="1010" t="s">
        <v>438</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389</v>
      </c>
      <c r="DH111" s="1014"/>
      <c r="DI111" s="1014"/>
      <c r="DJ111" s="1014"/>
      <c r="DK111" s="1014"/>
      <c r="DL111" s="1014" t="s">
        <v>389</v>
      </c>
      <c r="DM111" s="1014"/>
      <c r="DN111" s="1014"/>
      <c r="DO111" s="1014"/>
      <c r="DP111" s="1014"/>
      <c r="DQ111" s="1014" t="s">
        <v>389</v>
      </c>
      <c r="DR111" s="1014"/>
      <c r="DS111" s="1014"/>
      <c r="DT111" s="1014"/>
      <c r="DU111" s="1014"/>
      <c r="DV111" s="1015" t="s">
        <v>389</v>
      </c>
      <c r="DW111" s="1015"/>
      <c r="DX111" s="1015"/>
      <c r="DY111" s="1015"/>
      <c r="DZ111" s="1016"/>
    </row>
    <row r="112" spans="1:131" s="246" customFormat="1" ht="26.25" customHeight="1">
      <c r="A112" s="1046" t="s">
        <v>439</v>
      </c>
      <c r="B112" s="1047"/>
      <c r="C112" s="1044" t="s">
        <v>440</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436</v>
      </c>
      <c r="AB112" s="1053"/>
      <c r="AC112" s="1053"/>
      <c r="AD112" s="1053"/>
      <c r="AE112" s="1054"/>
      <c r="AF112" s="1055" t="s">
        <v>389</v>
      </c>
      <c r="AG112" s="1053"/>
      <c r="AH112" s="1053"/>
      <c r="AI112" s="1053"/>
      <c r="AJ112" s="1054"/>
      <c r="AK112" s="1055" t="s">
        <v>389</v>
      </c>
      <c r="AL112" s="1053"/>
      <c r="AM112" s="1053"/>
      <c r="AN112" s="1053"/>
      <c r="AO112" s="1054"/>
      <c r="AP112" s="1056" t="s">
        <v>436</v>
      </c>
      <c r="AQ112" s="1057"/>
      <c r="AR112" s="1057"/>
      <c r="AS112" s="1057"/>
      <c r="AT112" s="1058"/>
      <c r="AU112" s="994"/>
      <c r="AV112" s="995"/>
      <c r="AW112" s="995"/>
      <c r="AX112" s="995"/>
      <c r="AY112" s="995"/>
      <c r="AZ112" s="1043" t="s">
        <v>441</v>
      </c>
      <c r="BA112" s="1044"/>
      <c r="BB112" s="1044"/>
      <c r="BC112" s="1044"/>
      <c r="BD112" s="1044"/>
      <c r="BE112" s="1044"/>
      <c r="BF112" s="1044"/>
      <c r="BG112" s="1044"/>
      <c r="BH112" s="1044"/>
      <c r="BI112" s="1044"/>
      <c r="BJ112" s="1044"/>
      <c r="BK112" s="1044"/>
      <c r="BL112" s="1044"/>
      <c r="BM112" s="1044"/>
      <c r="BN112" s="1044"/>
      <c r="BO112" s="1044"/>
      <c r="BP112" s="1045"/>
      <c r="BQ112" s="1013">
        <v>2950953</v>
      </c>
      <c r="BR112" s="1014"/>
      <c r="BS112" s="1014"/>
      <c r="BT112" s="1014"/>
      <c r="BU112" s="1014"/>
      <c r="BV112" s="1014">
        <v>2756006</v>
      </c>
      <c r="BW112" s="1014"/>
      <c r="BX112" s="1014"/>
      <c r="BY112" s="1014"/>
      <c r="BZ112" s="1014"/>
      <c r="CA112" s="1014">
        <v>2527960</v>
      </c>
      <c r="CB112" s="1014"/>
      <c r="CC112" s="1014"/>
      <c r="CD112" s="1014"/>
      <c r="CE112" s="1014"/>
      <c r="CF112" s="1008">
        <v>57.3</v>
      </c>
      <c r="CG112" s="1009"/>
      <c r="CH112" s="1009"/>
      <c r="CI112" s="1009"/>
      <c r="CJ112" s="1009"/>
      <c r="CK112" s="1039"/>
      <c r="CL112" s="1040"/>
      <c r="CM112" s="1010" t="s">
        <v>442</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436</v>
      </c>
      <c r="DH112" s="1014"/>
      <c r="DI112" s="1014"/>
      <c r="DJ112" s="1014"/>
      <c r="DK112" s="1014"/>
      <c r="DL112" s="1014" t="s">
        <v>127</v>
      </c>
      <c r="DM112" s="1014"/>
      <c r="DN112" s="1014"/>
      <c r="DO112" s="1014"/>
      <c r="DP112" s="1014"/>
      <c r="DQ112" s="1014" t="s">
        <v>389</v>
      </c>
      <c r="DR112" s="1014"/>
      <c r="DS112" s="1014"/>
      <c r="DT112" s="1014"/>
      <c r="DU112" s="1014"/>
      <c r="DV112" s="1015" t="s">
        <v>127</v>
      </c>
      <c r="DW112" s="1015"/>
      <c r="DX112" s="1015"/>
      <c r="DY112" s="1015"/>
      <c r="DZ112" s="1016"/>
    </row>
    <row r="113" spans="1:130" s="246" customFormat="1" ht="26.25" customHeight="1">
      <c r="A113" s="1048"/>
      <c r="B113" s="1049"/>
      <c r="C113" s="1044" t="s">
        <v>443</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228944</v>
      </c>
      <c r="AB113" s="1028"/>
      <c r="AC113" s="1028"/>
      <c r="AD113" s="1028"/>
      <c r="AE113" s="1029"/>
      <c r="AF113" s="1030">
        <v>269495</v>
      </c>
      <c r="AG113" s="1028"/>
      <c r="AH113" s="1028"/>
      <c r="AI113" s="1028"/>
      <c r="AJ113" s="1029"/>
      <c r="AK113" s="1030">
        <v>266510</v>
      </c>
      <c r="AL113" s="1028"/>
      <c r="AM113" s="1028"/>
      <c r="AN113" s="1028"/>
      <c r="AO113" s="1029"/>
      <c r="AP113" s="1031">
        <v>6</v>
      </c>
      <c r="AQ113" s="1032"/>
      <c r="AR113" s="1032"/>
      <c r="AS113" s="1032"/>
      <c r="AT113" s="1033"/>
      <c r="AU113" s="994"/>
      <c r="AV113" s="995"/>
      <c r="AW113" s="995"/>
      <c r="AX113" s="995"/>
      <c r="AY113" s="995"/>
      <c r="AZ113" s="1043" t="s">
        <v>444</v>
      </c>
      <c r="BA113" s="1044"/>
      <c r="BB113" s="1044"/>
      <c r="BC113" s="1044"/>
      <c r="BD113" s="1044"/>
      <c r="BE113" s="1044"/>
      <c r="BF113" s="1044"/>
      <c r="BG113" s="1044"/>
      <c r="BH113" s="1044"/>
      <c r="BI113" s="1044"/>
      <c r="BJ113" s="1044"/>
      <c r="BK113" s="1044"/>
      <c r="BL113" s="1044"/>
      <c r="BM113" s="1044"/>
      <c r="BN113" s="1044"/>
      <c r="BO113" s="1044"/>
      <c r="BP113" s="1045"/>
      <c r="BQ113" s="1013">
        <v>127543</v>
      </c>
      <c r="BR113" s="1014"/>
      <c r="BS113" s="1014"/>
      <c r="BT113" s="1014"/>
      <c r="BU113" s="1014"/>
      <c r="BV113" s="1014">
        <v>107385</v>
      </c>
      <c r="BW113" s="1014"/>
      <c r="BX113" s="1014"/>
      <c r="BY113" s="1014"/>
      <c r="BZ113" s="1014"/>
      <c r="CA113" s="1014">
        <v>115573</v>
      </c>
      <c r="CB113" s="1014"/>
      <c r="CC113" s="1014"/>
      <c r="CD113" s="1014"/>
      <c r="CE113" s="1014"/>
      <c r="CF113" s="1008">
        <v>2.6</v>
      </c>
      <c r="CG113" s="1009"/>
      <c r="CH113" s="1009"/>
      <c r="CI113" s="1009"/>
      <c r="CJ113" s="1009"/>
      <c r="CK113" s="1039"/>
      <c r="CL113" s="1040"/>
      <c r="CM113" s="1010" t="s">
        <v>445</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389</v>
      </c>
      <c r="DH113" s="1053"/>
      <c r="DI113" s="1053"/>
      <c r="DJ113" s="1053"/>
      <c r="DK113" s="1054"/>
      <c r="DL113" s="1055" t="s">
        <v>389</v>
      </c>
      <c r="DM113" s="1053"/>
      <c r="DN113" s="1053"/>
      <c r="DO113" s="1053"/>
      <c r="DP113" s="1054"/>
      <c r="DQ113" s="1055" t="s">
        <v>127</v>
      </c>
      <c r="DR113" s="1053"/>
      <c r="DS113" s="1053"/>
      <c r="DT113" s="1053"/>
      <c r="DU113" s="1054"/>
      <c r="DV113" s="1056" t="s">
        <v>436</v>
      </c>
      <c r="DW113" s="1057"/>
      <c r="DX113" s="1057"/>
      <c r="DY113" s="1057"/>
      <c r="DZ113" s="1058"/>
    </row>
    <row r="114" spans="1:130" s="246" customFormat="1" ht="26.25" customHeight="1">
      <c r="A114" s="1048"/>
      <c r="B114" s="1049"/>
      <c r="C114" s="1044" t="s">
        <v>446</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17085</v>
      </c>
      <c r="AB114" s="1053"/>
      <c r="AC114" s="1053"/>
      <c r="AD114" s="1053"/>
      <c r="AE114" s="1054"/>
      <c r="AF114" s="1055">
        <v>21095</v>
      </c>
      <c r="AG114" s="1053"/>
      <c r="AH114" s="1053"/>
      <c r="AI114" s="1053"/>
      <c r="AJ114" s="1054"/>
      <c r="AK114" s="1055">
        <v>21123</v>
      </c>
      <c r="AL114" s="1053"/>
      <c r="AM114" s="1053"/>
      <c r="AN114" s="1053"/>
      <c r="AO114" s="1054"/>
      <c r="AP114" s="1056">
        <v>0.5</v>
      </c>
      <c r="AQ114" s="1057"/>
      <c r="AR114" s="1057"/>
      <c r="AS114" s="1057"/>
      <c r="AT114" s="1058"/>
      <c r="AU114" s="994"/>
      <c r="AV114" s="995"/>
      <c r="AW114" s="995"/>
      <c r="AX114" s="995"/>
      <c r="AY114" s="995"/>
      <c r="AZ114" s="1043" t="s">
        <v>447</v>
      </c>
      <c r="BA114" s="1044"/>
      <c r="BB114" s="1044"/>
      <c r="BC114" s="1044"/>
      <c r="BD114" s="1044"/>
      <c r="BE114" s="1044"/>
      <c r="BF114" s="1044"/>
      <c r="BG114" s="1044"/>
      <c r="BH114" s="1044"/>
      <c r="BI114" s="1044"/>
      <c r="BJ114" s="1044"/>
      <c r="BK114" s="1044"/>
      <c r="BL114" s="1044"/>
      <c r="BM114" s="1044"/>
      <c r="BN114" s="1044"/>
      <c r="BO114" s="1044"/>
      <c r="BP114" s="1045"/>
      <c r="BQ114" s="1013">
        <v>1469718</v>
      </c>
      <c r="BR114" s="1014"/>
      <c r="BS114" s="1014"/>
      <c r="BT114" s="1014"/>
      <c r="BU114" s="1014"/>
      <c r="BV114" s="1014">
        <v>1426595</v>
      </c>
      <c r="BW114" s="1014"/>
      <c r="BX114" s="1014"/>
      <c r="BY114" s="1014"/>
      <c r="BZ114" s="1014"/>
      <c r="CA114" s="1014">
        <v>1384599</v>
      </c>
      <c r="CB114" s="1014"/>
      <c r="CC114" s="1014"/>
      <c r="CD114" s="1014"/>
      <c r="CE114" s="1014"/>
      <c r="CF114" s="1008">
        <v>31.4</v>
      </c>
      <c r="CG114" s="1009"/>
      <c r="CH114" s="1009"/>
      <c r="CI114" s="1009"/>
      <c r="CJ114" s="1009"/>
      <c r="CK114" s="1039"/>
      <c r="CL114" s="1040"/>
      <c r="CM114" s="1010" t="s">
        <v>448</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127</v>
      </c>
      <c r="DH114" s="1053"/>
      <c r="DI114" s="1053"/>
      <c r="DJ114" s="1053"/>
      <c r="DK114" s="1054"/>
      <c r="DL114" s="1055" t="s">
        <v>127</v>
      </c>
      <c r="DM114" s="1053"/>
      <c r="DN114" s="1053"/>
      <c r="DO114" s="1053"/>
      <c r="DP114" s="1054"/>
      <c r="DQ114" s="1055" t="s">
        <v>127</v>
      </c>
      <c r="DR114" s="1053"/>
      <c r="DS114" s="1053"/>
      <c r="DT114" s="1053"/>
      <c r="DU114" s="1054"/>
      <c r="DV114" s="1056" t="s">
        <v>127</v>
      </c>
      <c r="DW114" s="1057"/>
      <c r="DX114" s="1057"/>
      <c r="DY114" s="1057"/>
      <c r="DZ114" s="1058"/>
    </row>
    <row r="115" spans="1:130" s="246" customFormat="1" ht="26.25" customHeight="1">
      <c r="A115" s="1048"/>
      <c r="B115" s="1049"/>
      <c r="C115" s="1044" t="s">
        <v>449</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32604</v>
      </c>
      <c r="AB115" s="1028"/>
      <c r="AC115" s="1028"/>
      <c r="AD115" s="1028"/>
      <c r="AE115" s="1029"/>
      <c r="AF115" s="1030">
        <v>28419</v>
      </c>
      <c r="AG115" s="1028"/>
      <c r="AH115" s="1028"/>
      <c r="AI115" s="1028"/>
      <c r="AJ115" s="1029"/>
      <c r="AK115" s="1030">
        <v>17729</v>
      </c>
      <c r="AL115" s="1028"/>
      <c r="AM115" s="1028"/>
      <c r="AN115" s="1028"/>
      <c r="AO115" s="1029"/>
      <c r="AP115" s="1031">
        <v>0.4</v>
      </c>
      <c r="AQ115" s="1032"/>
      <c r="AR115" s="1032"/>
      <c r="AS115" s="1032"/>
      <c r="AT115" s="1033"/>
      <c r="AU115" s="994"/>
      <c r="AV115" s="995"/>
      <c r="AW115" s="995"/>
      <c r="AX115" s="995"/>
      <c r="AY115" s="995"/>
      <c r="AZ115" s="1043" t="s">
        <v>450</v>
      </c>
      <c r="BA115" s="1044"/>
      <c r="BB115" s="1044"/>
      <c r="BC115" s="1044"/>
      <c r="BD115" s="1044"/>
      <c r="BE115" s="1044"/>
      <c r="BF115" s="1044"/>
      <c r="BG115" s="1044"/>
      <c r="BH115" s="1044"/>
      <c r="BI115" s="1044"/>
      <c r="BJ115" s="1044"/>
      <c r="BK115" s="1044"/>
      <c r="BL115" s="1044"/>
      <c r="BM115" s="1044"/>
      <c r="BN115" s="1044"/>
      <c r="BO115" s="1044"/>
      <c r="BP115" s="1045"/>
      <c r="BQ115" s="1013" t="s">
        <v>389</v>
      </c>
      <c r="BR115" s="1014"/>
      <c r="BS115" s="1014"/>
      <c r="BT115" s="1014"/>
      <c r="BU115" s="1014"/>
      <c r="BV115" s="1014" t="s">
        <v>389</v>
      </c>
      <c r="BW115" s="1014"/>
      <c r="BX115" s="1014"/>
      <c r="BY115" s="1014"/>
      <c r="BZ115" s="1014"/>
      <c r="CA115" s="1014" t="s">
        <v>389</v>
      </c>
      <c r="CB115" s="1014"/>
      <c r="CC115" s="1014"/>
      <c r="CD115" s="1014"/>
      <c r="CE115" s="1014"/>
      <c r="CF115" s="1008" t="s">
        <v>436</v>
      </c>
      <c r="CG115" s="1009"/>
      <c r="CH115" s="1009"/>
      <c r="CI115" s="1009"/>
      <c r="CJ115" s="1009"/>
      <c r="CK115" s="1039"/>
      <c r="CL115" s="1040"/>
      <c r="CM115" s="1043" t="s">
        <v>451</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127</v>
      </c>
      <c r="DH115" s="1053"/>
      <c r="DI115" s="1053"/>
      <c r="DJ115" s="1053"/>
      <c r="DK115" s="1054"/>
      <c r="DL115" s="1055" t="s">
        <v>127</v>
      </c>
      <c r="DM115" s="1053"/>
      <c r="DN115" s="1053"/>
      <c r="DO115" s="1053"/>
      <c r="DP115" s="1054"/>
      <c r="DQ115" s="1055" t="s">
        <v>127</v>
      </c>
      <c r="DR115" s="1053"/>
      <c r="DS115" s="1053"/>
      <c r="DT115" s="1053"/>
      <c r="DU115" s="1054"/>
      <c r="DV115" s="1056" t="s">
        <v>127</v>
      </c>
      <c r="DW115" s="1057"/>
      <c r="DX115" s="1057"/>
      <c r="DY115" s="1057"/>
      <c r="DZ115" s="1058"/>
    </row>
    <row r="116" spans="1:130" s="246" customFormat="1" ht="26.25" customHeight="1">
      <c r="A116" s="1050"/>
      <c r="B116" s="1051"/>
      <c r="C116" s="1059" t="s">
        <v>452</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464</v>
      </c>
      <c r="AB116" s="1053"/>
      <c r="AC116" s="1053"/>
      <c r="AD116" s="1053"/>
      <c r="AE116" s="1054"/>
      <c r="AF116" s="1055">
        <v>11</v>
      </c>
      <c r="AG116" s="1053"/>
      <c r="AH116" s="1053"/>
      <c r="AI116" s="1053"/>
      <c r="AJ116" s="1054"/>
      <c r="AK116" s="1055">
        <v>327</v>
      </c>
      <c r="AL116" s="1053"/>
      <c r="AM116" s="1053"/>
      <c r="AN116" s="1053"/>
      <c r="AO116" s="1054"/>
      <c r="AP116" s="1056">
        <v>0</v>
      </c>
      <c r="AQ116" s="1057"/>
      <c r="AR116" s="1057"/>
      <c r="AS116" s="1057"/>
      <c r="AT116" s="1058"/>
      <c r="AU116" s="994"/>
      <c r="AV116" s="995"/>
      <c r="AW116" s="995"/>
      <c r="AX116" s="995"/>
      <c r="AY116" s="995"/>
      <c r="AZ116" s="1061" t="s">
        <v>453</v>
      </c>
      <c r="BA116" s="1062"/>
      <c r="BB116" s="1062"/>
      <c r="BC116" s="1062"/>
      <c r="BD116" s="1062"/>
      <c r="BE116" s="1062"/>
      <c r="BF116" s="1062"/>
      <c r="BG116" s="1062"/>
      <c r="BH116" s="1062"/>
      <c r="BI116" s="1062"/>
      <c r="BJ116" s="1062"/>
      <c r="BK116" s="1062"/>
      <c r="BL116" s="1062"/>
      <c r="BM116" s="1062"/>
      <c r="BN116" s="1062"/>
      <c r="BO116" s="1062"/>
      <c r="BP116" s="1063"/>
      <c r="BQ116" s="1013" t="s">
        <v>127</v>
      </c>
      <c r="BR116" s="1014"/>
      <c r="BS116" s="1014"/>
      <c r="BT116" s="1014"/>
      <c r="BU116" s="1014"/>
      <c r="BV116" s="1014" t="s">
        <v>127</v>
      </c>
      <c r="BW116" s="1014"/>
      <c r="BX116" s="1014"/>
      <c r="BY116" s="1014"/>
      <c r="BZ116" s="1014"/>
      <c r="CA116" s="1014" t="s">
        <v>127</v>
      </c>
      <c r="CB116" s="1014"/>
      <c r="CC116" s="1014"/>
      <c r="CD116" s="1014"/>
      <c r="CE116" s="1014"/>
      <c r="CF116" s="1008" t="s">
        <v>127</v>
      </c>
      <c r="CG116" s="1009"/>
      <c r="CH116" s="1009"/>
      <c r="CI116" s="1009"/>
      <c r="CJ116" s="1009"/>
      <c r="CK116" s="1039"/>
      <c r="CL116" s="1040"/>
      <c r="CM116" s="1010" t="s">
        <v>454</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389</v>
      </c>
      <c r="DH116" s="1053"/>
      <c r="DI116" s="1053"/>
      <c r="DJ116" s="1053"/>
      <c r="DK116" s="1054"/>
      <c r="DL116" s="1055" t="s">
        <v>389</v>
      </c>
      <c r="DM116" s="1053"/>
      <c r="DN116" s="1053"/>
      <c r="DO116" s="1053"/>
      <c r="DP116" s="1054"/>
      <c r="DQ116" s="1055" t="s">
        <v>436</v>
      </c>
      <c r="DR116" s="1053"/>
      <c r="DS116" s="1053"/>
      <c r="DT116" s="1053"/>
      <c r="DU116" s="1054"/>
      <c r="DV116" s="1056" t="s">
        <v>127</v>
      </c>
      <c r="DW116" s="1057"/>
      <c r="DX116" s="1057"/>
      <c r="DY116" s="1057"/>
      <c r="DZ116" s="1058"/>
    </row>
    <row r="117" spans="1:130" s="246" customFormat="1" ht="26.25" customHeight="1">
      <c r="A117" s="998" t="s">
        <v>186</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455</v>
      </c>
      <c r="Z117" s="980"/>
      <c r="AA117" s="1070">
        <v>1023893</v>
      </c>
      <c r="AB117" s="1071"/>
      <c r="AC117" s="1071"/>
      <c r="AD117" s="1071"/>
      <c r="AE117" s="1072"/>
      <c r="AF117" s="1073">
        <v>1035406</v>
      </c>
      <c r="AG117" s="1071"/>
      <c r="AH117" s="1071"/>
      <c r="AI117" s="1071"/>
      <c r="AJ117" s="1072"/>
      <c r="AK117" s="1073">
        <v>996645</v>
      </c>
      <c r="AL117" s="1071"/>
      <c r="AM117" s="1071"/>
      <c r="AN117" s="1071"/>
      <c r="AO117" s="1072"/>
      <c r="AP117" s="1074"/>
      <c r="AQ117" s="1075"/>
      <c r="AR117" s="1075"/>
      <c r="AS117" s="1075"/>
      <c r="AT117" s="1076"/>
      <c r="AU117" s="994"/>
      <c r="AV117" s="995"/>
      <c r="AW117" s="995"/>
      <c r="AX117" s="995"/>
      <c r="AY117" s="995"/>
      <c r="AZ117" s="1061" t="s">
        <v>456</v>
      </c>
      <c r="BA117" s="1062"/>
      <c r="BB117" s="1062"/>
      <c r="BC117" s="1062"/>
      <c r="BD117" s="1062"/>
      <c r="BE117" s="1062"/>
      <c r="BF117" s="1062"/>
      <c r="BG117" s="1062"/>
      <c r="BH117" s="1062"/>
      <c r="BI117" s="1062"/>
      <c r="BJ117" s="1062"/>
      <c r="BK117" s="1062"/>
      <c r="BL117" s="1062"/>
      <c r="BM117" s="1062"/>
      <c r="BN117" s="1062"/>
      <c r="BO117" s="1062"/>
      <c r="BP117" s="1063"/>
      <c r="BQ117" s="1013" t="s">
        <v>389</v>
      </c>
      <c r="BR117" s="1014"/>
      <c r="BS117" s="1014"/>
      <c r="BT117" s="1014"/>
      <c r="BU117" s="1014"/>
      <c r="BV117" s="1014" t="s">
        <v>389</v>
      </c>
      <c r="BW117" s="1014"/>
      <c r="BX117" s="1014"/>
      <c r="BY117" s="1014"/>
      <c r="BZ117" s="1014"/>
      <c r="CA117" s="1014" t="s">
        <v>436</v>
      </c>
      <c r="CB117" s="1014"/>
      <c r="CC117" s="1014"/>
      <c r="CD117" s="1014"/>
      <c r="CE117" s="1014"/>
      <c r="CF117" s="1008" t="s">
        <v>434</v>
      </c>
      <c r="CG117" s="1009"/>
      <c r="CH117" s="1009"/>
      <c r="CI117" s="1009"/>
      <c r="CJ117" s="1009"/>
      <c r="CK117" s="1039"/>
      <c r="CL117" s="1040"/>
      <c r="CM117" s="1010" t="s">
        <v>457</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436</v>
      </c>
      <c r="DH117" s="1053"/>
      <c r="DI117" s="1053"/>
      <c r="DJ117" s="1053"/>
      <c r="DK117" s="1054"/>
      <c r="DL117" s="1055" t="s">
        <v>127</v>
      </c>
      <c r="DM117" s="1053"/>
      <c r="DN117" s="1053"/>
      <c r="DO117" s="1053"/>
      <c r="DP117" s="1054"/>
      <c r="DQ117" s="1055" t="s">
        <v>389</v>
      </c>
      <c r="DR117" s="1053"/>
      <c r="DS117" s="1053"/>
      <c r="DT117" s="1053"/>
      <c r="DU117" s="1054"/>
      <c r="DV117" s="1056" t="s">
        <v>389</v>
      </c>
      <c r="DW117" s="1057"/>
      <c r="DX117" s="1057"/>
      <c r="DY117" s="1057"/>
      <c r="DZ117" s="1058"/>
    </row>
    <row r="118" spans="1:130" s="246" customFormat="1" ht="26.25" customHeight="1">
      <c r="A118" s="998" t="s">
        <v>429</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427</v>
      </c>
      <c r="AB118" s="979"/>
      <c r="AC118" s="979"/>
      <c r="AD118" s="979"/>
      <c r="AE118" s="980"/>
      <c r="AF118" s="978" t="s">
        <v>307</v>
      </c>
      <c r="AG118" s="979"/>
      <c r="AH118" s="979"/>
      <c r="AI118" s="979"/>
      <c r="AJ118" s="980"/>
      <c r="AK118" s="978" t="s">
        <v>306</v>
      </c>
      <c r="AL118" s="979"/>
      <c r="AM118" s="979"/>
      <c r="AN118" s="979"/>
      <c r="AO118" s="980"/>
      <c r="AP118" s="1065" t="s">
        <v>428</v>
      </c>
      <c r="AQ118" s="1066"/>
      <c r="AR118" s="1066"/>
      <c r="AS118" s="1066"/>
      <c r="AT118" s="1067"/>
      <c r="AU118" s="994"/>
      <c r="AV118" s="995"/>
      <c r="AW118" s="995"/>
      <c r="AX118" s="995"/>
      <c r="AY118" s="995"/>
      <c r="AZ118" s="1068" t="s">
        <v>458</v>
      </c>
      <c r="BA118" s="1059"/>
      <c r="BB118" s="1059"/>
      <c r="BC118" s="1059"/>
      <c r="BD118" s="1059"/>
      <c r="BE118" s="1059"/>
      <c r="BF118" s="1059"/>
      <c r="BG118" s="1059"/>
      <c r="BH118" s="1059"/>
      <c r="BI118" s="1059"/>
      <c r="BJ118" s="1059"/>
      <c r="BK118" s="1059"/>
      <c r="BL118" s="1059"/>
      <c r="BM118" s="1059"/>
      <c r="BN118" s="1059"/>
      <c r="BO118" s="1059"/>
      <c r="BP118" s="1060"/>
      <c r="BQ118" s="1091" t="s">
        <v>436</v>
      </c>
      <c r="BR118" s="1092"/>
      <c r="BS118" s="1092"/>
      <c r="BT118" s="1092"/>
      <c r="BU118" s="1092"/>
      <c r="BV118" s="1092" t="s">
        <v>389</v>
      </c>
      <c r="BW118" s="1092"/>
      <c r="BX118" s="1092"/>
      <c r="BY118" s="1092"/>
      <c r="BZ118" s="1092"/>
      <c r="CA118" s="1092" t="s">
        <v>436</v>
      </c>
      <c r="CB118" s="1092"/>
      <c r="CC118" s="1092"/>
      <c r="CD118" s="1092"/>
      <c r="CE118" s="1092"/>
      <c r="CF118" s="1008" t="s">
        <v>389</v>
      </c>
      <c r="CG118" s="1009"/>
      <c r="CH118" s="1009"/>
      <c r="CI118" s="1009"/>
      <c r="CJ118" s="1009"/>
      <c r="CK118" s="1039"/>
      <c r="CL118" s="1040"/>
      <c r="CM118" s="1010" t="s">
        <v>459</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436</v>
      </c>
      <c r="DH118" s="1053"/>
      <c r="DI118" s="1053"/>
      <c r="DJ118" s="1053"/>
      <c r="DK118" s="1054"/>
      <c r="DL118" s="1055" t="s">
        <v>436</v>
      </c>
      <c r="DM118" s="1053"/>
      <c r="DN118" s="1053"/>
      <c r="DO118" s="1053"/>
      <c r="DP118" s="1054"/>
      <c r="DQ118" s="1055" t="s">
        <v>389</v>
      </c>
      <c r="DR118" s="1053"/>
      <c r="DS118" s="1053"/>
      <c r="DT118" s="1053"/>
      <c r="DU118" s="1054"/>
      <c r="DV118" s="1056" t="s">
        <v>389</v>
      </c>
      <c r="DW118" s="1057"/>
      <c r="DX118" s="1057"/>
      <c r="DY118" s="1057"/>
      <c r="DZ118" s="1058"/>
    </row>
    <row r="119" spans="1:130" s="246" customFormat="1" ht="26.25" customHeight="1">
      <c r="A119" s="1152" t="s">
        <v>432</v>
      </c>
      <c r="B119" s="1038"/>
      <c r="C119" s="1017" t="s">
        <v>433</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389</v>
      </c>
      <c r="AB119" s="986"/>
      <c r="AC119" s="986"/>
      <c r="AD119" s="986"/>
      <c r="AE119" s="987"/>
      <c r="AF119" s="988" t="s">
        <v>389</v>
      </c>
      <c r="AG119" s="986"/>
      <c r="AH119" s="986"/>
      <c r="AI119" s="986"/>
      <c r="AJ119" s="987"/>
      <c r="AK119" s="988" t="s">
        <v>389</v>
      </c>
      <c r="AL119" s="986"/>
      <c r="AM119" s="986"/>
      <c r="AN119" s="986"/>
      <c r="AO119" s="987"/>
      <c r="AP119" s="989" t="s">
        <v>389</v>
      </c>
      <c r="AQ119" s="990"/>
      <c r="AR119" s="990"/>
      <c r="AS119" s="990"/>
      <c r="AT119" s="991"/>
      <c r="AU119" s="996"/>
      <c r="AV119" s="997"/>
      <c r="AW119" s="997"/>
      <c r="AX119" s="997"/>
      <c r="AY119" s="997"/>
      <c r="AZ119" s="277" t="s">
        <v>186</v>
      </c>
      <c r="BA119" s="277"/>
      <c r="BB119" s="277"/>
      <c r="BC119" s="277"/>
      <c r="BD119" s="277"/>
      <c r="BE119" s="277"/>
      <c r="BF119" s="277"/>
      <c r="BG119" s="277"/>
      <c r="BH119" s="277"/>
      <c r="BI119" s="277"/>
      <c r="BJ119" s="277"/>
      <c r="BK119" s="277"/>
      <c r="BL119" s="277"/>
      <c r="BM119" s="277"/>
      <c r="BN119" s="277"/>
      <c r="BO119" s="1069" t="s">
        <v>460</v>
      </c>
      <c r="BP119" s="1100"/>
      <c r="BQ119" s="1091">
        <v>12668498</v>
      </c>
      <c r="BR119" s="1092"/>
      <c r="BS119" s="1092"/>
      <c r="BT119" s="1092"/>
      <c r="BU119" s="1092"/>
      <c r="BV119" s="1092">
        <v>13057659</v>
      </c>
      <c r="BW119" s="1092"/>
      <c r="BX119" s="1092"/>
      <c r="BY119" s="1092"/>
      <c r="BZ119" s="1092"/>
      <c r="CA119" s="1092">
        <v>12665560</v>
      </c>
      <c r="CB119" s="1092"/>
      <c r="CC119" s="1092"/>
      <c r="CD119" s="1092"/>
      <c r="CE119" s="1092"/>
      <c r="CF119" s="1093"/>
      <c r="CG119" s="1094"/>
      <c r="CH119" s="1094"/>
      <c r="CI119" s="1094"/>
      <c r="CJ119" s="1095"/>
      <c r="CK119" s="1041"/>
      <c r="CL119" s="1042"/>
      <c r="CM119" s="1096" t="s">
        <v>461</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90479</v>
      </c>
      <c r="DH119" s="1078"/>
      <c r="DI119" s="1078"/>
      <c r="DJ119" s="1078"/>
      <c r="DK119" s="1079"/>
      <c r="DL119" s="1077">
        <v>59320</v>
      </c>
      <c r="DM119" s="1078"/>
      <c r="DN119" s="1078"/>
      <c r="DO119" s="1078"/>
      <c r="DP119" s="1079"/>
      <c r="DQ119" s="1077">
        <v>37366</v>
      </c>
      <c r="DR119" s="1078"/>
      <c r="DS119" s="1078"/>
      <c r="DT119" s="1078"/>
      <c r="DU119" s="1079"/>
      <c r="DV119" s="1080">
        <v>0.8</v>
      </c>
      <c r="DW119" s="1081"/>
      <c r="DX119" s="1081"/>
      <c r="DY119" s="1081"/>
      <c r="DZ119" s="1082"/>
    </row>
    <row r="120" spans="1:130" s="246" customFormat="1" ht="26.25" customHeight="1">
      <c r="A120" s="1153"/>
      <c r="B120" s="1040"/>
      <c r="C120" s="1010" t="s">
        <v>438</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389</v>
      </c>
      <c r="AB120" s="1053"/>
      <c r="AC120" s="1053"/>
      <c r="AD120" s="1053"/>
      <c r="AE120" s="1054"/>
      <c r="AF120" s="1055" t="s">
        <v>389</v>
      </c>
      <c r="AG120" s="1053"/>
      <c r="AH120" s="1053"/>
      <c r="AI120" s="1053"/>
      <c r="AJ120" s="1054"/>
      <c r="AK120" s="1055" t="s">
        <v>127</v>
      </c>
      <c r="AL120" s="1053"/>
      <c r="AM120" s="1053"/>
      <c r="AN120" s="1053"/>
      <c r="AO120" s="1054"/>
      <c r="AP120" s="1056" t="s">
        <v>389</v>
      </c>
      <c r="AQ120" s="1057"/>
      <c r="AR120" s="1057"/>
      <c r="AS120" s="1057"/>
      <c r="AT120" s="1058"/>
      <c r="AU120" s="1083" t="s">
        <v>462</v>
      </c>
      <c r="AV120" s="1084"/>
      <c r="AW120" s="1084"/>
      <c r="AX120" s="1084"/>
      <c r="AY120" s="1085"/>
      <c r="AZ120" s="1034" t="s">
        <v>463</v>
      </c>
      <c r="BA120" s="983"/>
      <c r="BB120" s="983"/>
      <c r="BC120" s="983"/>
      <c r="BD120" s="983"/>
      <c r="BE120" s="983"/>
      <c r="BF120" s="983"/>
      <c r="BG120" s="983"/>
      <c r="BH120" s="983"/>
      <c r="BI120" s="983"/>
      <c r="BJ120" s="983"/>
      <c r="BK120" s="983"/>
      <c r="BL120" s="983"/>
      <c r="BM120" s="983"/>
      <c r="BN120" s="983"/>
      <c r="BO120" s="983"/>
      <c r="BP120" s="984"/>
      <c r="BQ120" s="1020">
        <v>1650863</v>
      </c>
      <c r="BR120" s="1021"/>
      <c r="BS120" s="1021"/>
      <c r="BT120" s="1021"/>
      <c r="BU120" s="1021"/>
      <c r="BV120" s="1021">
        <v>1662713</v>
      </c>
      <c r="BW120" s="1021"/>
      <c r="BX120" s="1021"/>
      <c r="BY120" s="1021"/>
      <c r="BZ120" s="1021"/>
      <c r="CA120" s="1021">
        <v>1503333</v>
      </c>
      <c r="CB120" s="1021"/>
      <c r="CC120" s="1021"/>
      <c r="CD120" s="1021"/>
      <c r="CE120" s="1021"/>
      <c r="CF120" s="1035">
        <v>34.1</v>
      </c>
      <c r="CG120" s="1036"/>
      <c r="CH120" s="1036"/>
      <c r="CI120" s="1036"/>
      <c r="CJ120" s="1036"/>
      <c r="CK120" s="1101" t="s">
        <v>464</v>
      </c>
      <c r="CL120" s="1102"/>
      <c r="CM120" s="1102"/>
      <c r="CN120" s="1102"/>
      <c r="CO120" s="1103"/>
      <c r="CP120" s="1109" t="s">
        <v>405</v>
      </c>
      <c r="CQ120" s="1110"/>
      <c r="CR120" s="1110"/>
      <c r="CS120" s="1110"/>
      <c r="CT120" s="1110"/>
      <c r="CU120" s="1110"/>
      <c r="CV120" s="1110"/>
      <c r="CW120" s="1110"/>
      <c r="CX120" s="1110"/>
      <c r="CY120" s="1110"/>
      <c r="CZ120" s="1110"/>
      <c r="DA120" s="1110"/>
      <c r="DB120" s="1110"/>
      <c r="DC120" s="1110"/>
      <c r="DD120" s="1110"/>
      <c r="DE120" s="1110"/>
      <c r="DF120" s="1111"/>
      <c r="DG120" s="1020">
        <v>2802550</v>
      </c>
      <c r="DH120" s="1021"/>
      <c r="DI120" s="1021"/>
      <c r="DJ120" s="1021"/>
      <c r="DK120" s="1021"/>
      <c r="DL120" s="1021">
        <v>2632609</v>
      </c>
      <c r="DM120" s="1021"/>
      <c r="DN120" s="1021"/>
      <c r="DO120" s="1021"/>
      <c r="DP120" s="1021"/>
      <c r="DQ120" s="1021">
        <v>2430825</v>
      </c>
      <c r="DR120" s="1021"/>
      <c r="DS120" s="1021"/>
      <c r="DT120" s="1021"/>
      <c r="DU120" s="1021"/>
      <c r="DV120" s="1022">
        <v>55.1</v>
      </c>
      <c r="DW120" s="1022"/>
      <c r="DX120" s="1022"/>
      <c r="DY120" s="1022"/>
      <c r="DZ120" s="1023"/>
    </row>
    <row r="121" spans="1:130" s="246" customFormat="1" ht="26.25" customHeight="1">
      <c r="A121" s="1153"/>
      <c r="B121" s="1040"/>
      <c r="C121" s="1061" t="s">
        <v>465</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127</v>
      </c>
      <c r="AB121" s="1053"/>
      <c r="AC121" s="1053"/>
      <c r="AD121" s="1053"/>
      <c r="AE121" s="1054"/>
      <c r="AF121" s="1055" t="s">
        <v>436</v>
      </c>
      <c r="AG121" s="1053"/>
      <c r="AH121" s="1053"/>
      <c r="AI121" s="1053"/>
      <c r="AJ121" s="1054"/>
      <c r="AK121" s="1055" t="s">
        <v>389</v>
      </c>
      <c r="AL121" s="1053"/>
      <c r="AM121" s="1053"/>
      <c r="AN121" s="1053"/>
      <c r="AO121" s="1054"/>
      <c r="AP121" s="1056" t="s">
        <v>389</v>
      </c>
      <c r="AQ121" s="1057"/>
      <c r="AR121" s="1057"/>
      <c r="AS121" s="1057"/>
      <c r="AT121" s="1058"/>
      <c r="AU121" s="1086"/>
      <c r="AV121" s="1087"/>
      <c r="AW121" s="1087"/>
      <c r="AX121" s="1087"/>
      <c r="AY121" s="1088"/>
      <c r="AZ121" s="1043" t="s">
        <v>466</v>
      </c>
      <c r="BA121" s="1044"/>
      <c r="BB121" s="1044"/>
      <c r="BC121" s="1044"/>
      <c r="BD121" s="1044"/>
      <c r="BE121" s="1044"/>
      <c r="BF121" s="1044"/>
      <c r="BG121" s="1044"/>
      <c r="BH121" s="1044"/>
      <c r="BI121" s="1044"/>
      <c r="BJ121" s="1044"/>
      <c r="BK121" s="1044"/>
      <c r="BL121" s="1044"/>
      <c r="BM121" s="1044"/>
      <c r="BN121" s="1044"/>
      <c r="BO121" s="1044"/>
      <c r="BP121" s="1045"/>
      <c r="BQ121" s="1013">
        <v>1490583</v>
      </c>
      <c r="BR121" s="1014"/>
      <c r="BS121" s="1014"/>
      <c r="BT121" s="1014"/>
      <c r="BU121" s="1014"/>
      <c r="BV121" s="1014">
        <v>1397231</v>
      </c>
      <c r="BW121" s="1014"/>
      <c r="BX121" s="1014"/>
      <c r="BY121" s="1014"/>
      <c r="BZ121" s="1014"/>
      <c r="CA121" s="1014">
        <v>1396505</v>
      </c>
      <c r="CB121" s="1014"/>
      <c r="CC121" s="1014"/>
      <c r="CD121" s="1014"/>
      <c r="CE121" s="1014"/>
      <c r="CF121" s="1008">
        <v>31.7</v>
      </c>
      <c r="CG121" s="1009"/>
      <c r="CH121" s="1009"/>
      <c r="CI121" s="1009"/>
      <c r="CJ121" s="1009"/>
      <c r="CK121" s="1104"/>
      <c r="CL121" s="1105"/>
      <c r="CM121" s="1105"/>
      <c r="CN121" s="1105"/>
      <c r="CO121" s="1106"/>
      <c r="CP121" s="1114" t="s">
        <v>467</v>
      </c>
      <c r="CQ121" s="1115"/>
      <c r="CR121" s="1115"/>
      <c r="CS121" s="1115"/>
      <c r="CT121" s="1115"/>
      <c r="CU121" s="1115"/>
      <c r="CV121" s="1115"/>
      <c r="CW121" s="1115"/>
      <c r="CX121" s="1115"/>
      <c r="CY121" s="1115"/>
      <c r="CZ121" s="1115"/>
      <c r="DA121" s="1115"/>
      <c r="DB121" s="1115"/>
      <c r="DC121" s="1115"/>
      <c r="DD121" s="1115"/>
      <c r="DE121" s="1115"/>
      <c r="DF121" s="1116"/>
      <c r="DG121" s="1013">
        <v>148403</v>
      </c>
      <c r="DH121" s="1014"/>
      <c r="DI121" s="1014"/>
      <c r="DJ121" s="1014"/>
      <c r="DK121" s="1014"/>
      <c r="DL121" s="1014">
        <v>123397</v>
      </c>
      <c r="DM121" s="1014"/>
      <c r="DN121" s="1014"/>
      <c r="DO121" s="1014"/>
      <c r="DP121" s="1014"/>
      <c r="DQ121" s="1014">
        <v>97135</v>
      </c>
      <c r="DR121" s="1014"/>
      <c r="DS121" s="1014"/>
      <c r="DT121" s="1014"/>
      <c r="DU121" s="1014"/>
      <c r="DV121" s="1015">
        <v>2.2000000000000002</v>
      </c>
      <c r="DW121" s="1015"/>
      <c r="DX121" s="1015"/>
      <c r="DY121" s="1015"/>
      <c r="DZ121" s="1016"/>
    </row>
    <row r="122" spans="1:130" s="246" customFormat="1" ht="26.25" customHeight="1">
      <c r="A122" s="1153"/>
      <c r="B122" s="1040"/>
      <c r="C122" s="1010" t="s">
        <v>448</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127</v>
      </c>
      <c r="AB122" s="1053"/>
      <c r="AC122" s="1053"/>
      <c r="AD122" s="1053"/>
      <c r="AE122" s="1054"/>
      <c r="AF122" s="1055" t="s">
        <v>389</v>
      </c>
      <c r="AG122" s="1053"/>
      <c r="AH122" s="1053"/>
      <c r="AI122" s="1053"/>
      <c r="AJ122" s="1054"/>
      <c r="AK122" s="1055" t="s">
        <v>389</v>
      </c>
      <c r="AL122" s="1053"/>
      <c r="AM122" s="1053"/>
      <c r="AN122" s="1053"/>
      <c r="AO122" s="1054"/>
      <c r="AP122" s="1056" t="s">
        <v>389</v>
      </c>
      <c r="AQ122" s="1057"/>
      <c r="AR122" s="1057"/>
      <c r="AS122" s="1057"/>
      <c r="AT122" s="1058"/>
      <c r="AU122" s="1086"/>
      <c r="AV122" s="1087"/>
      <c r="AW122" s="1087"/>
      <c r="AX122" s="1087"/>
      <c r="AY122" s="1088"/>
      <c r="AZ122" s="1068" t="s">
        <v>468</v>
      </c>
      <c r="BA122" s="1059"/>
      <c r="BB122" s="1059"/>
      <c r="BC122" s="1059"/>
      <c r="BD122" s="1059"/>
      <c r="BE122" s="1059"/>
      <c r="BF122" s="1059"/>
      <c r="BG122" s="1059"/>
      <c r="BH122" s="1059"/>
      <c r="BI122" s="1059"/>
      <c r="BJ122" s="1059"/>
      <c r="BK122" s="1059"/>
      <c r="BL122" s="1059"/>
      <c r="BM122" s="1059"/>
      <c r="BN122" s="1059"/>
      <c r="BO122" s="1059"/>
      <c r="BP122" s="1060"/>
      <c r="BQ122" s="1091">
        <v>6458362</v>
      </c>
      <c r="BR122" s="1092"/>
      <c r="BS122" s="1092"/>
      <c r="BT122" s="1092"/>
      <c r="BU122" s="1092"/>
      <c r="BV122" s="1092">
        <v>6573803</v>
      </c>
      <c r="BW122" s="1092"/>
      <c r="BX122" s="1092"/>
      <c r="BY122" s="1092"/>
      <c r="BZ122" s="1092"/>
      <c r="CA122" s="1092">
        <v>6386836</v>
      </c>
      <c r="CB122" s="1092"/>
      <c r="CC122" s="1092"/>
      <c r="CD122" s="1092"/>
      <c r="CE122" s="1092"/>
      <c r="CF122" s="1112">
        <v>144.9</v>
      </c>
      <c r="CG122" s="1113"/>
      <c r="CH122" s="1113"/>
      <c r="CI122" s="1113"/>
      <c r="CJ122" s="1113"/>
      <c r="CK122" s="1104"/>
      <c r="CL122" s="1105"/>
      <c r="CM122" s="1105"/>
      <c r="CN122" s="1105"/>
      <c r="CO122" s="1106"/>
      <c r="CP122" s="1114" t="s">
        <v>469</v>
      </c>
      <c r="CQ122" s="1115"/>
      <c r="CR122" s="1115"/>
      <c r="CS122" s="1115"/>
      <c r="CT122" s="1115"/>
      <c r="CU122" s="1115"/>
      <c r="CV122" s="1115"/>
      <c r="CW122" s="1115"/>
      <c r="CX122" s="1115"/>
      <c r="CY122" s="1115"/>
      <c r="CZ122" s="1115"/>
      <c r="DA122" s="1115"/>
      <c r="DB122" s="1115"/>
      <c r="DC122" s="1115"/>
      <c r="DD122" s="1115"/>
      <c r="DE122" s="1115"/>
      <c r="DF122" s="1116"/>
      <c r="DG122" s="1013" t="s">
        <v>127</v>
      </c>
      <c r="DH122" s="1014"/>
      <c r="DI122" s="1014"/>
      <c r="DJ122" s="1014"/>
      <c r="DK122" s="1014"/>
      <c r="DL122" s="1014" t="s">
        <v>434</v>
      </c>
      <c r="DM122" s="1014"/>
      <c r="DN122" s="1014"/>
      <c r="DO122" s="1014"/>
      <c r="DP122" s="1014"/>
      <c r="DQ122" s="1014" t="s">
        <v>434</v>
      </c>
      <c r="DR122" s="1014"/>
      <c r="DS122" s="1014"/>
      <c r="DT122" s="1014"/>
      <c r="DU122" s="1014"/>
      <c r="DV122" s="1015" t="s">
        <v>434</v>
      </c>
      <c r="DW122" s="1015"/>
      <c r="DX122" s="1015"/>
      <c r="DY122" s="1015"/>
      <c r="DZ122" s="1016"/>
    </row>
    <row r="123" spans="1:130" s="246" customFormat="1" ht="26.25" customHeight="1">
      <c r="A123" s="1153"/>
      <c r="B123" s="1040"/>
      <c r="C123" s="1010" t="s">
        <v>454</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4120</v>
      </c>
      <c r="AB123" s="1053"/>
      <c r="AC123" s="1053"/>
      <c r="AD123" s="1053"/>
      <c r="AE123" s="1054"/>
      <c r="AF123" s="1055" t="s">
        <v>434</v>
      </c>
      <c r="AG123" s="1053"/>
      <c r="AH123" s="1053"/>
      <c r="AI123" s="1053"/>
      <c r="AJ123" s="1054"/>
      <c r="AK123" s="1055" t="s">
        <v>436</v>
      </c>
      <c r="AL123" s="1053"/>
      <c r="AM123" s="1053"/>
      <c r="AN123" s="1053"/>
      <c r="AO123" s="1054"/>
      <c r="AP123" s="1056" t="s">
        <v>436</v>
      </c>
      <c r="AQ123" s="1057"/>
      <c r="AR123" s="1057"/>
      <c r="AS123" s="1057"/>
      <c r="AT123" s="1058"/>
      <c r="AU123" s="1089"/>
      <c r="AV123" s="1090"/>
      <c r="AW123" s="1090"/>
      <c r="AX123" s="1090"/>
      <c r="AY123" s="1090"/>
      <c r="AZ123" s="277" t="s">
        <v>186</v>
      </c>
      <c r="BA123" s="277"/>
      <c r="BB123" s="277"/>
      <c r="BC123" s="277"/>
      <c r="BD123" s="277"/>
      <c r="BE123" s="277"/>
      <c r="BF123" s="277"/>
      <c r="BG123" s="277"/>
      <c r="BH123" s="277"/>
      <c r="BI123" s="277"/>
      <c r="BJ123" s="277"/>
      <c r="BK123" s="277"/>
      <c r="BL123" s="277"/>
      <c r="BM123" s="277"/>
      <c r="BN123" s="277"/>
      <c r="BO123" s="1069" t="s">
        <v>470</v>
      </c>
      <c r="BP123" s="1100"/>
      <c r="BQ123" s="1159">
        <v>9599808</v>
      </c>
      <c r="BR123" s="1160"/>
      <c r="BS123" s="1160"/>
      <c r="BT123" s="1160"/>
      <c r="BU123" s="1160"/>
      <c r="BV123" s="1160">
        <v>9633747</v>
      </c>
      <c r="BW123" s="1160"/>
      <c r="BX123" s="1160"/>
      <c r="BY123" s="1160"/>
      <c r="BZ123" s="1160"/>
      <c r="CA123" s="1160">
        <v>9286674</v>
      </c>
      <c r="CB123" s="1160"/>
      <c r="CC123" s="1160"/>
      <c r="CD123" s="1160"/>
      <c r="CE123" s="1160"/>
      <c r="CF123" s="1093"/>
      <c r="CG123" s="1094"/>
      <c r="CH123" s="1094"/>
      <c r="CI123" s="1094"/>
      <c r="CJ123" s="1095"/>
      <c r="CK123" s="1104"/>
      <c r="CL123" s="1105"/>
      <c r="CM123" s="1105"/>
      <c r="CN123" s="1105"/>
      <c r="CO123" s="1106"/>
      <c r="CP123" s="1114" t="s">
        <v>471</v>
      </c>
      <c r="CQ123" s="1115"/>
      <c r="CR123" s="1115"/>
      <c r="CS123" s="1115"/>
      <c r="CT123" s="1115"/>
      <c r="CU123" s="1115"/>
      <c r="CV123" s="1115"/>
      <c r="CW123" s="1115"/>
      <c r="CX123" s="1115"/>
      <c r="CY123" s="1115"/>
      <c r="CZ123" s="1115"/>
      <c r="DA123" s="1115"/>
      <c r="DB123" s="1115"/>
      <c r="DC123" s="1115"/>
      <c r="DD123" s="1115"/>
      <c r="DE123" s="1115"/>
      <c r="DF123" s="1116"/>
      <c r="DG123" s="1052" t="s">
        <v>434</v>
      </c>
      <c r="DH123" s="1053"/>
      <c r="DI123" s="1053"/>
      <c r="DJ123" s="1053"/>
      <c r="DK123" s="1054"/>
      <c r="DL123" s="1055" t="s">
        <v>434</v>
      </c>
      <c r="DM123" s="1053"/>
      <c r="DN123" s="1053"/>
      <c r="DO123" s="1053"/>
      <c r="DP123" s="1054"/>
      <c r="DQ123" s="1055" t="s">
        <v>389</v>
      </c>
      <c r="DR123" s="1053"/>
      <c r="DS123" s="1053"/>
      <c r="DT123" s="1053"/>
      <c r="DU123" s="1054"/>
      <c r="DV123" s="1056" t="s">
        <v>434</v>
      </c>
      <c r="DW123" s="1057"/>
      <c r="DX123" s="1057"/>
      <c r="DY123" s="1057"/>
      <c r="DZ123" s="1058"/>
    </row>
    <row r="124" spans="1:130" s="246" customFormat="1" ht="26.25" customHeight="1" thickBot="1">
      <c r="A124" s="1153"/>
      <c r="B124" s="1040"/>
      <c r="C124" s="1010" t="s">
        <v>457</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389</v>
      </c>
      <c r="AB124" s="1053"/>
      <c r="AC124" s="1053"/>
      <c r="AD124" s="1053"/>
      <c r="AE124" s="1054"/>
      <c r="AF124" s="1055" t="s">
        <v>434</v>
      </c>
      <c r="AG124" s="1053"/>
      <c r="AH124" s="1053"/>
      <c r="AI124" s="1053"/>
      <c r="AJ124" s="1054"/>
      <c r="AK124" s="1055" t="s">
        <v>389</v>
      </c>
      <c r="AL124" s="1053"/>
      <c r="AM124" s="1053"/>
      <c r="AN124" s="1053"/>
      <c r="AO124" s="1054"/>
      <c r="AP124" s="1056" t="s">
        <v>434</v>
      </c>
      <c r="AQ124" s="1057"/>
      <c r="AR124" s="1057"/>
      <c r="AS124" s="1057"/>
      <c r="AT124" s="1058"/>
      <c r="AU124" s="1155" t="s">
        <v>472</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71.099999999999994</v>
      </c>
      <c r="BR124" s="1122"/>
      <c r="BS124" s="1122"/>
      <c r="BT124" s="1122"/>
      <c r="BU124" s="1122"/>
      <c r="BV124" s="1122">
        <v>78.099999999999994</v>
      </c>
      <c r="BW124" s="1122"/>
      <c r="BX124" s="1122"/>
      <c r="BY124" s="1122"/>
      <c r="BZ124" s="1122"/>
      <c r="CA124" s="1122">
        <v>76.599999999999994</v>
      </c>
      <c r="CB124" s="1122"/>
      <c r="CC124" s="1122"/>
      <c r="CD124" s="1122"/>
      <c r="CE124" s="1122"/>
      <c r="CF124" s="1123"/>
      <c r="CG124" s="1124"/>
      <c r="CH124" s="1124"/>
      <c r="CI124" s="1124"/>
      <c r="CJ124" s="1125"/>
      <c r="CK124" s="1107"/>
      <c r="CL124" s="1107"/>
      <c r="CM124" s="1107"/>
      <c r="CN124" s="1107"/>
      <c r="CO124" s="1108"/>
      <c r="CP124" s="1114" t="s">
        <v>473</v>
      </c>
      <c r="CQ124" s="1115"/>
      <c r="CR124" s="1115"/>
      <c r="CS124" s="1115"/>
      <c r="CT124" s="1115"/>
      <c r="CU124" s="1115"/>
      <c r="CV124" s="1115"/>
      <c r="CW124" s="1115"/>
      <c r="CX124" s="1115"/>
      <c r="CY124" s="1115"/>
      <c r="CZ124" s="1115"/>
      <c r="DA124" s="1115"/>
      <c r="DB124" s="1115"/>
      <c r="DC124" s="1115"/>
      <c r="DD124" s="1115"/>
      <c r="DE124" s="1115"/>
      <c r="DF124" s="1116"/>
      <c r="DG124" s="1099" t="s">
        <v>127</v>
      </c>
      <c r="DH124" s="1078"/>
      <c r="DI124" s="1078"/>
      <c r="DJ124" s="1078"/>
      <c r="DK124" s="1079"/>
      <c r="DL124" s="1077" t="s">
        <v>127</v>
      </c>
      <c r="DM124" s="1078"/>
      <c r="DN124" s="1078"/>
      <c r="DO124" s="1078"/>
      <c r="DP124" s="1079"/>
      <c r="DQ124" s="1077" t="s">
        <v>127</v>
      </c>
      <c r="DR124" s="1078"/>
      <c r="DS124" s="1078"/>
      <c r="DT124" s="1078"/>
      <c r="DU124" s="1079"/>
      <c r="DV124" s="1080" t="s">
        <v>127</v>
      </c>
      <c r="DW124" s="1081"/>
      <c r="DX124" s="1081"/>
      <c r="DY124" s="1081"/>
      <c r="DZ124" s="1082"/>
    </row>
    <row r="125" spans="1:130" s="246" customFormat="1" ht="26.25" customHeight="1">
      <c r="A125" s="1153"/>
      <c r="B125" s="1040"/>
      <c r="C125" s="1010" t="s">
        <v>459</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474</v>
      </c>
      <c r="AB125" s="1053"/>
      <c r="AC125" s="1053"/>
      <c r="AD125" s="1053"/>
      <c r="AE125" s="1054"/>
      <c r="AF125" s="1055" t="s">
        <v>127</v>
      </c>
      <c r="AG125" s="1053"/>
      <c r="AH125" s="1053"/>
      <c r="AI125" s="1053"/>
      <c r="AJ125" s="1054"/>
      <c r="AK125" s="1055" t="s">
        <v>127</v>
      </c>
      <c r="AL125" s="1053"/>
      <c r="AM125" s="1053"/>
      <c r="AN125" s="1053"/>
      <c r="AO125" s="1054"/>
      <c r="AP125" s="1056" t="s">
        <v>127</v>
      </c>
      <c r="AQ125" s="1057"/>
      <c r="AR125" s="1057"/>
      <c r="AS125" s="1057"/>
      <c r="AT125" s="1058"/>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7" t="s">
        <v>475</v>
      </c>
      <c r="CL125" s="1102"/>
      <c r="CM125" s="1102"/>
      <c r="CN125" s="1102"/>
      <c r="CO125" s="1103"/>
      <c r="CP125" s="1034" t="s">
        <v>476</v>
      </c>
      <c r="CQ125" s="983"/>
      <c r="CR125" s="983"/>
      <c r="CS125" s="983"/>
      <c r="CT125" s="983"/>
      <c r="CU125" s="983"/>
      <c r="CV125" s="983"/>
      <c r="CW125" s="983"/>
      <c r="CX125" s="983"/>
      <c r="CY125" s="983"/>
      <c r="CZ125" s="983"/>
      <c r="DA125" s="983"/>
      <c r="DB125" s="983"/>
      <c r="DC125" s="983"/>
      <c r="DD125" s="983"/>
      <c r="DE125" s="983"/>
      <c r="DF125" s="984"/>
      <c r="DG125" s="1020" t="s">
        <v>127</v>
      </c>
      <c r="DH125" s="1021"/>
      <c r="DI125" s="1021"/>
      <c r="DJ125" s="1021"/>
      <c r="DK125" s="1021"/>
      <c r="DL125" s="1021" t="s">
        <v>477</v>
      </c>
      <c r="DM125" s="1021"/>
      <c r="DN125" s="1021"/>
      <c r="DO125" s="1021"/>
      <c r="DP125" s="1021"/>
      <c r="DQ125" s="1021" t="s">
        <v>477</v>
      </c>
      <c r="DR125" s="1021"/>
      <c r="DS125" s="1021"/>
      <c r="DT125" s="1021"/>
      <c r="DU125" s="1021"/>
      <c r="DV125" s="1022" t="s">
        <v>127</v>
      </c>
      <c r="DW125" s="1022"/>
      <c r="DX125" s="1022"/>
      <c r="DY125" s="1022"/>
      <c r="DZ125" s="1023"/>
    </row>
    <row r="126" spans="1:130" s="246" customFormat="1" ht="26.25" customHeight="1" thickBot="1">
      <c r="A126" s="1153"/>
      <c r="B126" s="1040"/>
      <c r="C126" s="1010" t="s">
        <v>461</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27035</v>
      </c>
      <c r="AB126" s="1053"/>
      <c r="AC126" s="1053"/>
      <c r="AD126" s="1053"/>
      <c r="AE126" s="1054"/>
      <c r="AF126" s="1055">
        <v>27101</v>
      </c>
      <c r="AG126" s="1053"/>
      <c r="AH126" s="1053"/>
      <c r="AI126" s="1053"/>
      <c r="AJ126" s="1054"/>
      <c r="AK126" s="1055">
        <v>16968</v>
      </c>
      <c r="AL126" s="1053"/>
      <c r="AM126" s="1053"/>
      <c r="AN126" s="1053"/>
      <c r="AO126" s="1054"/>
      <c r="AP126" s="1056">
        <v>0.4</v>
      </c>
      <c r="AQ126" s="1057"/>
      <c r="AR126" s="1057"/>
      <c r="AS126" s="1057"/>
      <c r="AT126" s="1058"/>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8"/>
      <c r="CL126" s="1105"/>
      <c r="CM126" s="1105"/>
      <c r="CN126" s="1105"/>
      <c r="CO126" s="1106"/>
      <c r="CP126" s="1043" t="s">
        <v>478</v>
      </c>
      <c r="CQ126" s="1044"/>
      <c r="CR126" s="1044"/>
      <c r="CS126" s="1044"/>
      <c r="CT126" s="1044"/>
      <c r="CU126" s="1044"/>
      <c r="CV126" s="1044"/>
      <c r="CW126" s="1044"/>
      <c r="CX126" s="1044"/>
      <c r="CY126" s="1044"/>
      <c r="CZ126" s="1044"/>
      <c r="DA126" s="1044"/>
      <c r="DB126" s="1044"/>
      <c r="DC126" s="1044"/>
      <c r="DD126" s="1044"/>
      <c r="DE126" s="1044"/>
      <c r="DF126" s="1045"/>
      <c r="DG126" s="1013" t="s">
        <v>127</v>
      </c>
      <c r="DH126" s="1014"/>
      <c r="DI126" s="1014"/>
      <c r="DJ126" s="1014"/>
      <c r="DK126" s="1014"/>
      <c r="DL126" s="1014" t="s">
        <v>127</v>
      </c>
      <c r="DM126" s="1014"/>
      <c r="DN126" s="1014"/>
      <c r="DO126" s="1014"/>
      <c r="DP126" s="1014"/>
      <c r="DQ126" s="1014" t="s">
        <v>127</v>
      </c>
      <c r="DR126" s="1014"/>
      <c r="DS126" s="1014"/>
      <c r="DT126" s="1014"/>
      <c r="DU126" s="1014"/>
      <c r="DV126" s="1015" t="s">
        <v>127</v>
      </c>
      <c r="DW126" s="1015"/>
      <c r="DX126" s="1015"/>
      <c r="DY126" s="1015"/>
      <c r="DZ126" s="1016"/>
    </row>
    <row r="127" spans="1:130" s="246" customFormat="1" ht="26.25" customHeight="1">
      <c r="A127" s="1154"/>
      <c r="B127" s="1042"/>
      <c r="C127" s="1096" t="s">
        <v>479</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1449</v>
      </c>
      <c r="AB127" s="1053"/>
      <c r="AC127" s="1053"/>
      <c r="AD127" s="1053"/>
      <c r="AE127" s="1054"/>
      <c r="AF127" s="1055">
        <v>1318</v>
      </c>
      <c r="AG127" s="1053"/>
      <c r="AH127" s="1053"/>
      <c r="AI127" s="1053"/>
      <c r="AJ127" s="1054"/>
      <c r="AK127" s="1055">
        <v>761</v>
      </c>
      <c r="AL127" s="1053"/>
      <c r="AM127" s="1053"/>
      <c r="AN127" s="1053"/>
      <c r="AO127" s="1054"/>
      <c r="AP127" s="1056">
        <v>0</v>
      </c>
      <c r="AQ127" s="1057"/>
      <c r="AR127" s="1057"/>
      <c r="AS127" s="1057"/>
      <c r="AT127" s="1058"/>
      <c r="AU127" s="282"/>
      <c r="AV127" s="282"/>
      <c r="AW127" s="282"/>
      <c r="AX127" s="1126" t="s">
        <v>480</v>
      </c>
      <c r="AY127" s="1127"/>
      <c r="AZ127" s="1127"/>
      <c r="BA127" s="1127"/>
      <c r="BB127" s="1127"/>
      <c r="BC127" s="1127"/>
      <c r="BD127" s="1127"/>
      <c r="BE127" s="1128"/>
      <c r="BF127" s="1129" t="s">
        <v>481</v>
      </c>
      <c r="BG127" s="1127"/>
      <c r="BH127" s="1127"/>
      <c r="BI127" s="1127"/>
      <c r="BJ127" s="1127"/>
      <c r="BK127" s="1127"/>
      <c r="BL127" s="1128"/>
      <c r="BM127" s="1129" t="s">
        <v>482</v>
      </c>
      <c r="BN127" s="1127"/>
      <c r="BO127" s="1127"/>
      <c r="BP127" s="1127"/>
      <c r="BQ127" s="1127"/>
      <c r="BR127" s="1127"/>
      <c r="BS127" s="1128"/>
      <c r="BT127" s="1129" t="s">
        <v>483</v>
      </c>
      <c r="BU127" s="1127"/>
      <c r="BV127" s="1127"/>
      <c r="BW127" s="1127"/>
      <c r="BX127" s="1127"/>
      <c r="BY127" s="1127"/>
      <c r="BZ127" s="1151"/>
      <c r="CA127" s="282"/>
      <c r="CB127" s="282"/>
      <c r="CC127" s="282"/>
      <c r="CD127" s="283"/>
      <c r="CE127" s="283"/>
      <c r="CF127" s="283"/>
      <c r="CG127" s="280"/>
      <c r="CH127" s="280"/>
      <c r="CI127" s="280"/>
      <c r="CJ127" s="281"/>
      <c r="CK127" s="1118"/>
      <c r="CL127" s="1105"/>
      <c r="CM127" s="1105"/>
      <c r="CN127" s="1105"/>
      <c r="CO127" s="1106"/>
      <c r="CP127" s="1043" t="s">
        <v>484</v>
      </c>
      <c r="CQ127" s="1044"/>
      <c r="CR127" s="1044"/>
      <c r="CS127" s="1044"/>
      <c r="CT127" s="1044"/>
      <c r="CU127" s="1044"/>
      <c r="CV127" s="1044"/>
      <c r="CW127" s="1044"/>
      <c r="CX127" s="1044"/>
      <c r="CY127" s="1044"/>
      <c r="CZ127" s="1044"/>
      <c r="DA127" s="1044"/>
      <c r="DB127" s="1044"/>
      <c r="DC127" s="1044"/>
      <c r="DD127" s="1044"/>
      <c r="DE127" s="1044"/>
      <c r="DF127" s="1045"/>
      <c r="DG127" s="1013" t="s">
        <v>127</v>
      </c>
      <c r="DH127" s="1014"/>
      <c r="DI127" s="1014"/>
      <c r="DJ127" s="1014"/>
      <c r="DK127" s="1014"/>
      <c r="DL127" s="1014" t="s">
        <v>127</v>
      </c>
      <c r="DM127" s="1014"/>
      <c r="DN127" s="1014"/>
      <c r="DO127" s="1014"/>
      <c r="DP127" s="1014"/>
      <c r="DQ127" s="1014" t="s">
        <v>127</v>
      </c>
      <c r="DR127" s="1014"/>
      <c r="DS127" s="1014"/>
      <c r="DT127" s="1014"/>
      <c r="DU127" s="1014"/>
      <c r="DV127" s="1015" t="s">
        <v>127</v>
      </c>
      <c r="DW127" s="1015"/>
      <c r="DX127" s="1015"/>
      <c r="DY127" s="1015"/>
      <c r="DZ127" s="1016"/>
    </row>
    <row r="128" spans="1:130" s="246" customFormat="1" ht="26.25" customHeight="1" thickBot="1">
      <c r="A128" s="1137" t="s">
        <v>485</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486</v>
      </c>
      <c r="X128" s="1139"/>
      <c r="Y128" s="1139"/>
      <c r="Z128" s="1140"/>
      <c r="AA128" s="1141">
        <v>147125</v>
      </c>
      <c r="AB128" s="1142"/>
      <c r="AC128" s="1142"/>
      <c r="AD128" s="1142"/>
      <c r="AE128" s="1143"/>
      <c r="AF128" s="1144">
        <v>145282</v>
      </c>
      <c r="AG128" s="1142"/>
      <c r="AH128" s="1142"/>
      <c r="AI128" s="1142"/>
      <c r="AJ128" s="1143"/>
      <c r="AK128" s="1144">
        <v>140471</v>
      </c>
      <c r="AL128" s="1142"/>
      <c r="AM128" s="1142"/>
      <c r="AN128" s="1142"/>
      <c r="AO128" s="1143"/>
      <c r="AP128" s="1145"/>
      <c r="AQ128" s="1146"/>
      <c r="AR128" s="1146"/>
      <c r="AS128" s="1146"/>
      <c r="AT128" s="1147"/>
      <c r="AU128" s="282"/>
      <c r="AV128" s="282"/>
      <c r="AW128" s="282"/>
      <c r="AX128" s="982" t="s">
        <v>487</v>
      </c>
      <c r="AY128" s="983"/>
      <c r="AZ128" s="983"/>
      <c r="BA128" s="983"/>
      <c r="BB128" s="983"/>
      <c r="BC128" s="983"/>
      <c r="BD128" s="983"/>
      <c r="BE128" s="984"/>
      <c r="BF128" s="1148" t="s">
        <v>127</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3"/>
      <c r="CB128" s="283"/>
      <c r="CC128" s="283"/>
      <c r="CD128" s="283"/>
      <c r="CE128" s="283"/>
      <c r="CF128" s="283"/>
      <c r="CG128" s="280"/>
      <c r="CH128" s="280"/>
      <c r="CI128" s="280"/>
      <c r="CJ128" s="281"/>
      <c r="CK128" s="1119"/>
      <c r="CL128" s="1120"/>
      <c r="CM128" s="1120"/>
      <c r="CN128" s="1120"/>
      <c r="CO128" s="1121"/>
      <c r="CP128" s="1130" t="s">
        <v>488</v>
      </c>
      <c r="CQ128" s="1131"/>
      <c r="CR128" s="1131"/>
      <c r="CS128" s="1131"/>
      <c r="CT128" s="1131"/>
      <c r="CU128" s="1131"/>
      <c r="CV128" s="1131"/>
      <c r="CW128" s="1131"/>
      <c r="CX128" s="1131"/>
      <c r="CY128" s="1131"/>
      <c r="CZ128" s="1131"/>
      <c r="DA128" s="1131"/>
      <c r="DB128" s="1131"/>
      <c r="DC128" s="1131"/>
      <c r="DD128" s="1131"/>
      <c r="DE128" s="1131"/>
      <c r="DF128" s="1132"/>
      <c r="DG128" s="1133" t="s">
        <v>127</v>
      </c>
      <c r="DH128" s="1134"/>
      <c r="DI128" s="1134"/>
      <c r="DJ128" s="1134"/>
      <c r="DK128" s="1134"/>
      <c r="DL128" s="1134" t="s">
        <v>127</v>
      </c>
      <c r="DM128" s="1134"/>
      <c r="DN128" s="1134"/>
      <c r="DO128" s="1134"/>
      <c r="DP128" s="1134"/>
      <c r="DQ128" s="1134" t="s">
        <v>127</v>
      </c>
      <c r="DR128" s="1134"/>
      <c r="DS128" s="1134"/>
      <c r="DT128" s="1134"/>
      <c r="DU128" s="1134"/>
      <c r="DV128" s="1135" t="s">
        <v>489</v>
      </c>
      <c r="DW128" s="1135"/>
      <c r="DX128" s="1135"/>
      <c r="DY128" s="1135"/>
      <c r="DZ128" s="1136"/>
    </row>
    <row r="129" spans="1:131" s="246" customFormat="1" ht="26.25" customHeight="1">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490</v>
      </c>
      <c r="X129" s="1168"/>
      <c r="Y129" s="1168"/>
      <c r="Z129" s="1169"/>
      <c r="AA129" s="1052">
        <v>4879021</v>
      </c>
      <c r="AB129" s="1053"/>
      <c r="AC129" s="1053"/>
      <c r="AD129" s="1053"/>
      <c r="AE129" s="1054"/>
      <c r="AF129" s="1055">
        <v>4927942</v>
      </c>
      <c r="AG129" s="1053"/>
      <c r="AH129" s="1053"/>
      <c r="AI129" s="1053"/>
      <c r="AJ129" s="1054"/>
      <c r="AK129" s="1055">
        <v>4943023</v>
      </c>
      <c r="AL129" s="1053"/>
      <c r="AM129" s="1053"/>
      <c r="AN129" s="1053"/>
      <c r="AO129" s="1054"/>
      <c r="AP129" s="1170"/>
      <c r="AQ129" s="1171"/>
      <c r="AR129" s="1171"/>
      <c r="AS129" s="1171"/>
      <c r="AT129" s="1172"/>
      <c r="AU129" s="284"/>
      <c r="AV129" s="284"/>
      <c r="AW129" s="284"/>
      <c r="AX129" s="1161" t="s">
        <v>491</v>
      </c>
      <c r="AY129" s="1044"/>
      <c r="AZ129" s="1044"/>
      <c r="BA129" s="1044"/>
      <c r="BB129" s="1044"/>
      <c r="BC129" s="1044"/>
      <c r="BD129" s="1044"/>
      <c r="BE129" s="1045"/>
      <c r="BF129" s="1162" t="s">
        <v>127</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4" t="s">
        <v>492</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493</v>
      </c>
      <c r="X130" s="1168"/>
      <c r="Y130" s="1168"/>
      <c r="Z130" s="1169"/>
      <c r="AA130" s="1052">
        <v>564656</v>
      </c>
      <c r="AB130" s="1053"/>
      <c r="AC130" s="1053"/>
      <c r="AD130" s="1053"/>
      <c r="AE130" s="1054"/>
      <c r="AF130" s="1055">
        <v>547538</v>
      </c>
      <c r="AG130" s="1053"/>
      <c r="AH130" s="1053"/>
      <c r="AI130" s="1053"/>
      <c r="AJ130" s="1054"/>
      <c r="AK130" s="1055">
        <v>534862</v>
      </c>
      <c r="AL130" s="1053"/>
      <c r="AM130" s="1053"/>
      <c r="AN130" s="1053"/>
      <c r="AO130" s="1054"/>
      <c r="AP130" s="1170"/>
      <c r="AQ130" s="1171"/>
      <c r="AR130" s="1171"/>
      <c r="AS130" s="1171"/>
      <c r="AT130" s="1172"/>
      <c r="AU130" s="284"/>
      <c r="AV130" s="284"/>
      <c r="AW130" s="284"/>
      <c r="AX130" s="1161" t="s">
        <v>494</v>
      </c>
      <c r="AY130" s="1044"/>
      <c r="AZ130" s="1044"/>
      <c r="BA130" s="1044"/>
      <c r="BB130" s="1044"/>
      <c r="BC130" s="1044"/>
      <c r="BD130" s="1044"/>
      <c r="BE130" s="1045"/>
      <c r="BF130" s="1198">
        <v>7.4</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495</v>
      </c>
      <c r="X131" s="1206"/>
      <c r="Y131" s="1206"/>
      <c r="Z131" s="1207"/>
      <c r="AA131" s="1099">
        <v>4314365</v>
      </c>
      <c r="AB131" s="1078"/>
      <c r="AC131" s="1078"/>
      <c r="AD131" s="1078"/>
      <c r="AE131" s="1079"/>
      <c r="AF131" s="1077">
        <v>4380404</v>
      </c>
      <c r="AG131" s="1078"/>
      <c r="AH131" s="1078"/>
      <c r="AI131" s="1078"/>
      <c r="AJ131" s="1079"/>
      <c r="AK131" s="1077">
        <v>4408161</v>
      </c>
      <c r="AL131" s="1078"/>
      <c r="AM131" s="1078"/>
      <c r="AN131" s="1078"/>
      <c r="AO131" s="1079"/>
      <c r="AP131" s="1208"/>
      <c r="AQ131" s="1209"/>
      <c r="AR131" s="1209"/>
      <c r="AS131" s="1209"/>
      <c r="AT131" s="1210"/>
      <c r="AU131" s="284"/>
      <c r="AV131" s="284"/>
      <c r="AW131" s="284"/>
      <c r="AX131" s="1180" t="s">
        <v>496</v>
      </c>
      <c r="AY131" s="1131"/>
      <c r="AZ131" s="1131"/>
      <c r="BA131" s="1131"/>
      <c r="BB131" s="1131"/>
      <c r="BC131" s="1131"/>
      <c r="BD131" s="1131"/>
      <c r="BE131" s="1132"/>
      <c r="BF131" s="1181">
        <v>76.599999999999994</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7" t="s">
        <v>497</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498</v>
      </c>
      <c r="W132" s="1191"/>
      <c r="X132" s="1191"/>
      <c r="Y132" s="1191"/>
      <c r="Z132" s="1192"/>
      <c r="AA132" s="1193">
        <v>7.2342511590000003</v>
      </c>
      <c r="AB132" s="1194"/>
      <c r="AC132" s="1194"/>
      <c r="AD132" s="1194"/>
      <c r="AE132" s="1195"/>
      <c r="AF132" s="1196">
        <v>7.8208767960000003</v>
      </c>
      <c r="AG132" s="1194"/>
      <c r="AH132" s="1194"/>
      <c r="AI132" s="1194"/>
      <c r="AJ132" s="1195"/>
      <c r="AK132" s="1196">
        <v>7.2890259679999998</v>
      </c>
      <c r="AL132" s="1194"/>
      <c r="AM132" s="1194"/>
      <c r="AN132" s="1194"/>
      <c r="AO132" s="1195"/>
      <c r="AP132" s="1093"/>
      <c r="AQ132" s="1094"/>
      <c r="AR132" s="1094"/>
      <c r="AS132" s="1094"/>
      <c r="AT132" s="1197"/>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499</v>
      </c>
      <c r="W133" s="1174"/>
      <c r="X133" s="1174"/>
      <c r="Y133" s="1174"/>
      <c r="Z133" s="1175"/>
      <c r="AA133" s="1176">
        <v>7</v>
      </c>
      <c r="AB133" s="1177"/>
      <c r="AC133" s="1177"/>
      <c r="AD133" s="1177"/>
      <c r="AE133" s="1178"/>
      <c r="AF133" s="1176">
        <v>7.3</v>
      </c>
      <c r="AG133" s="1177"/>
      <c r="AH133" s="1177"/>
      <c r="AI133" s="1177"/>
      <c r="AJ133" s="1178"/>
      <c r="AK133" s="1176">
        <v>7.4</v>
      </c>
      <c r="AL133" s="1177"/>
      <c r="AM133" s="1177"/>
      <c r="AN133" s="1177"/>
      <c r="AO133" s="1178"/>
      <c r="AP133" s="1123"/>
      <c r="AQ133" s="1124"/>
      <c r="AR133" s="1124"/>
      <c r="AS133" s="1124"/>
      <c r="AT133" s="1179"/>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H9hkY5CJWqPXsYYzNtskATxMb7PJSB4eLr8PPDlufJNRvVCt/JblP1tr1cnXFI7DKG+UELps5C8y859PeDszmA==" saltValue="8QC7G0WxMtIqlcNGM2IPW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election activeCell="CW52" sqref="CW52"/>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500</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fxtnLwglNGR91gXYloZR46YblYbka8AaRkjzYB8YUyOSjaIqk4mlUQ8MmKzjQD34r6T2vhaNXexipIWxmQBtXw==" saltValue="eTdSvQqvfS/RKxnDfCdj7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25"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qMSeoW2L4lTWYZptiWCFm4QJu3L4hlUZHL20pLZVziyiBEZd9ObpzkE43d/rkH6KXqwm+8rwE5PN+uL6uYFmsQ==" saltValue="tngHwU4tF9Z6OKgf8EHEF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W1" zoomScale="70" zoomScaleSheetLayoutView="7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502</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4" t="s">
        <v>503</v>
      </c>
      <c r="AP7" s="303"/>
      <c r="AQ7" s="304" t="s">
        <v>504</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5"/>
      <c r="AP8" s="309" t="s">
        <v>505</v>
      </c>
      <c r="AQ8" s="310" t="s">
        <v>506</v>
      </c>
      <c r="AR8" s="311" t="s">
        <v>507</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6" t="s">
        <v>508</v>
      </c>
      <c r="AL9" s="1217"/>
      <c r="AM9" s="1217"/>
      <c r="AN9" s="1218"/>
      <c r="AO9" s="312">
        <v>1293867</v>
      </c>
      <c r="AP9" s="312">
        <v>77747</v>
      </c>
      <c r="AQ9" s="313">
        <v>80518</v>
      </c>
      <c r="AR9" s="314">
        <v>-3.4</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6" t="s">
        <v>509</v>
      </c>
      <c r="AL10" s="1217"/>
      <c r="AM10" s="1217"/>
      <c r="AN10" s="1218"/>
      <c r="AO10" s="315">
        <v>170273</v>
      </c>
      <c r="AP10" s="315">
        <v>10232</v>
      </c>
      <c r="AQ10" s="316">
        <v>8488</v>
      </c>
      <c r="AR10" s="317">
        <v>20.5</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6" t="s">
        <v>510</v>
      </c>
      <c r="AL11" s="1217"/>
      <c r="AM11" s="1217"/>
      <c r="AN11" s="1218"/>
      <c r="AO11" s="315">
        <v>227539</v>
      </c>
      <c r="AP11" s="315">
        <v>13673</v>
      </c>
      <c r="AQ11" s="316">
        <v>12447</v>
      </c>
      <c r="AR11" s="317">
        <v>9.8000000000000007</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6" t="s">
        <v>511</v>
      </c>
      <c r="AL12" s="1217"/>
      <c r="AM12" s="1217"/>
      <c r="AN12" s="1218"/>
      <c r="AO12" s="315" t="s">
        <v>512</v>
      </c>
      <c r="AP12" s="315" t="s">
        <v>512</v>
      </c>
      <c r="AQ12" s="316">
        <v>615</v>
      </c>
      <c r="AR12" s="317" t="s">
        <v>512</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6" t="s">
        <v>513</v>
      </c>
      <c r="AL13" s="1217"/>
      <c r="AM13" s="1217"/>
      <c r="AN13" s="1218"/>
      <c r="AO13" s="315" t="s">
        <v>512</v>
      </c>
      <c r="AP13" s="315" t="s">
        <v>512</v>
      </c>
      <c r="AQ13" s="316">
        <v>4</v>
      </c>
      <c r="AR13" s="317" t="s">
        <v>512</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6" t="s">
        <v>514</v>
      </c>
      <c r="AL14" s="1217"/>
      <c r="AM14" s="1217"/>
      <c r="AN14" s="1218"/>
      <c r="AO14" s="315">
        <v>24757</v>
      </c>
      <c r="AP14" s="315">
        <v>1488</v>
      </c>
      <c r="AQ14" s="316">
        <v>4032</v>
      </c>
      <c r="AR14" s="317">
        <v>-63.1</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6" t="s">
        <v>515</v>
      </c>
      <c r="AL15" s="1217"/>
      <c r="AM15" s="1217"/>
      <c r="AN15" s="1218"/>
      <c r="AO15" s="315">
        <v>10492</v>
      </c>
      <c r="AP15" s="315">
        <v>630</v>
      </c>
      <c r="AQ15" s="316">
        <v>1876</v>
      </c>
      <c r="AR15" s="317">
        <v>-66.400000000000006</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9" t="s">
        <v>516</v>
      </c>
      <c r="AL16" s="1220"/>
      <c r="AM16" s="1220"/>
      <c r="AN16" s="1221"/>
      <c r="AO16" s="315">
        <v>-109043</v>
      </c>
      <c r="AP16" s="315">
        <v>-6552</v>
      </c>
      <c r="AQ16" s="316">
        <v>-7595</v>
      </c>
      <c r="AR16" s="317">
        <v>-13.7</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9" t="s">
        <v>186</v>
      </c>
      <c r="AL17" s="1220"/>
      <c r="AM17" s="1220"/>
      <c r="AN17" s="1221"/>
      <c r="AO17" s="315">
        <v>1617885</v>
      </c>
      <c r="AP17" s="315">
        <v>97217</v>
      </c>
      <c r="AQ17" s="316">
        <v>100385</v>
      </c>
      <c r="AR17" s="317">
        <v>-3.2</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517</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518</v>
      </c>
      <c r="AP20" s="323" t="s">
        <v>519</v>
      </c>
      <c r="AQ20" s="324" t="s">
        <v>520</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11" t="s">
        <v>521</v>
      </c>
      <c r="AL21" s="1212"/>
      <c r="AM21" s="1212"/>
      <c r="AN21" s="1213"/>
      <c r="AO21" s="327">
        <v>9.3699999999999992</v>
      </c>
      <c r="AP21" s="328">
        <v>9.2200000000000006</v>
      </c>
      <c r="AQ21" s="329">
        <v>0.15</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11" t="s">
        <v>522</v>
      </c>
      <c r="AL22" s="1212"/>
      <c r="AM22" s="1212"/>
      <c r="AN22" s="1213"/>
      <c r="AO22" s="332">
        <v>96.5</v>
      </c>
      <c r="AP22" s="333">
        <v>97.2</v>
      </c>
      <c r="AQ22" s="334">
        <v>-0.7</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525</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4" t="s">
        <v>503</v>
      </c>
      <c r="AP30" s="303"/>
      <c r="AQ30" s="304" t="s">
        <v>504</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5"/>
      <c r="AP31" s="309" t="s">
        <v>505</v>
      </c>
      <c r="AQ31" s="310" t="s">
        <v>506</v>
      </c>
      <c r="AR31" s="311" t="s">
        <v>507</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7" t="s">
        <v>526</v>
      </c>
      <c r="AL32" s="1228"/>
      <c r="AM32" s="1228"/>
      <c r="AN32" s="1229"/>
      <c r="AO32" s="342">
        <v>690956</v>
      </c>
      <c r="AP32" s="342">
        <v>41519</v>
      </c>
      <c r="AQ32" s="343">
        <v>48843</v>
      </c>
      <c r="AR32" s="344">
        <v>-15</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7" t="s">
        <v>527</v>
      </c>
      <c r="AL33" s="1228"/>
      <c r="AM33" s="1228"/>
      <c r="AN33" s="1229"/>
      <c r="AO33" s="342" t="s">
        <v>512</v>
      </c>
      <c r="AP33" s="342" t="s">
        <v>512</v>
      </c>
      <c r="AQ33" s="343" t="s">
        <v>512</v>
      </c>
      <c r="AR33" s="344" t="s">
        <v>512</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7" t="s">
        <v>528</v>
      </c>
      <c r="AL34" s="1228"/>
      <c r="AM34" s="1228"/>
      <c r="AN34" s="1229"/>
      <c r="AO34" s="342" t="s">
        <v>512</v>
      </c>
      <c r="AP34" s="342" t="s">
        <v>512</v>
      </c>
      <c r="AQ34" s="343">
        <v>10</v>
      </c>
      <c r="AR34" s="344" t="s">
        <v>512</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7" t="s">
        <v>529</v>
      </c>
      <c r="AL35" s="1228"/>
      <c r="AM35" s="1228"/>
      <c r="AN35" s="1229"/>
      <c r="AO35" s="342">
        <v>266510</v>
      </c>
      <c r="AP35" s="342">
        <v>16014</v>
      </c>
      <c r="AQ35" s="343">
        <v>14940</v>
      </c>
      <c r="AR35" s="344">
        <v>7.2</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7" t="s">
        <v>530</v>
      </c>
      <c r="AL36" s="1228"/>
      <c r="AM36" s="1228"/>
      <c r="AN36" s="1229"/>
      <c r="AO36" s="342">
        <v>21123</v>
      </c>
      <c r="AP36" s="342">
        <v>1269</v>
      </c>
      <c r="AQ36" s="343">
        <v>3323</v>
      </c>
      <c r="AR36" s="344">
        <v>-61.8</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7" t="s">
        <v>531</v>
      </c>
      <c r="AL37" s="1228"/>
      <c r="AM37" s="1228"/>
      <c r="AN37" s="1229"/>
      <c r="AO37" s="342">
        <v>17729</v>
      </c>
      <c r="AP37" s="342">
        <v>1065</v>
      </c>
      <c r="AQ37" s="343">
        <v>752</v>
      </c>
      <c r="AR37" s="344">
        <v>41.6</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30" t="s">
        <v>532</v>
      </c>
      <c r="AL38" s="1231"/>
      <c r="AM38" s="1231"/>
      <c r="AN38" s="1232"/>
      <c r="AO38" s="345">
        <v>327</v>
      </c>
      <c r="AP38" s="345">
        <v>20</v>
      </c>
      <c r="AQ38" s="346">
        <v>6</v>
      </c>
      <c r="AR38" s="334">
        <v>233.3</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30" t="s">
        <v>533</v>
      </c>
      <c r="AL39" s="1231"/>
      <c r="AM39" s="1231"/>
      <c r="AN39" s="1232"/>
      <c r="AO39" s="342">
        <v>-140471</v>
      </c>
      <c r="AP39" s="342">
        <v>-8441</v>
      </c>
      <c r="AQ39" s="343">
        <v>-3695</v>
      </c>
      <c r="AR39" s="344">
        <v>128.4</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7" t="s">
        <v>534</v>
      </c>
      <c r="AL40" s="1228"/>
      <c r="AM40" s="1228"/>
      <c r="AN40" s="1229"/>
      <c r="AO40" s="342">
        <v>-534862</v>
      </c>
      <c r="AP40" s="342">
        <v>-32139</v>
      </c>
      <c r="AQ40" s="343">
        <v>-44561</v>
      </c>
      <c r="AR40" s="344">
        <v>-27.9</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3" t="s">
        <v>301</v>
      </c>
      <c r="AL41" s="1234"/>
      <c r="AM41" s="1234"/>
      <c r="AN41" s="1235"/>
      <c r="AO41" s="342">
        <v>321312</v>
      </c>
      <c r="AP41" s="342">
        <v>19307</v>
      </c>
      <c r="AQ41" s="343">
        <v>19619</v>
      </c>
      <c r="AR41" s="344">
        <v>-1.6</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535</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537</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2" t="s">
        <v>503</v>
      </c>
      <c r="AN49" s="1224" t="s">
        <v>538</v>
      </c>
      <c r="AO49" s="1225"/>
      <c r="AP49" s="1225"/>
      <c r="AQ49" s="1225"/>
      <c r="AR49" s="1226"/>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3"/>
      <c r="AN50" s="358" t="s">
        <v>539</v>
      </c>
      <c r="AO50" s="359" t="s">
        <v>540</v>
      </c>
      <c r="AP50" s="360" t="s">
        <v>541</v>
      </c>
      <c r="AQ50" s="361" t="s">
        <v>542</v>
      </c>
      <c r="AR50" s="362" t="s">
        <v>543</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544</v>
      </c>
      <c r="AL51" s="355"/>
      <c r="AM51" s="363">
        <v>1012463</v>
      </c>
      <c r="AN51" s="364">
        <v>63979</v>
      </c>
      <c r="AO51" s="365">
        <v>-24.8</v>
      </c>
      <c r="AP51" s="366">
        <v>85205</v>
      </c>
      <c r="AQ51" s="367">
        <v>14.5</v>
      </c>
      <c r="AR51" s="368">
        <v>-39.299999999999997</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545</v>
      </c>
      <c r="AM52" s="371">
        <v>545544</v>
      </c>
      <c r="AN52" s="372">
        <v>34474</v>
      </c>
      <c r="AO52" s="373">
        <v>-47.8</v>
      </c>
      <c r="AP52" s="374">
        <v>38847</v>
      </c>
      <c r="AQ52" s="375">
        <v>13.7</v>
      </c>
      <c r="AR52" s="376">
        <v>-61.5</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546</v>
      </c>
      <c r="AL53" s="355"/>
      <c r="AM53" s="363">
        <v>1027074</v>
      </c>
      <c r="AN53" s="364">
        <v>63952</v>
      </c>
      <c r="AO53" s="365">
        <v>0</v>
      </c>
      <c r="AP53" s="366">
        <v>69469</v>
      </c>
      <c r="AQ53" s="367">
        <v>-18.5</v>
      </c>
      <c r="AR53" s="368">
        <v>18.5</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545</v>
      </c>
      <c r="AM54" s="371">
        <v>612625</v>
      </c>
      <c r="AN54" s="372">
        <v>38146</v>
      </c>
      <c r="AO54" s="373">
        <v>10.7</v>
      </c>
      <c r="AP54" s="374">
        <v>38215</v>
      </c>
      <c r="AQ54" s="375">
        <v>-1.6</v>
      </c>
      <c r="AR54" s="376">
        <v>12.3</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547</v>
      </c>
      <c r="AL55" s="355"/>
      <c r="AM55" s="363">
        <v>2487637</v>
      </c>
      <c r="AN55" s="364">
        <v>151050</v>
      </c>
      <c r="AO55" s="365">
        <v>136.19999999999999</v>
      </c>
      <c r="AP55" s="366">
        <v>67293</v>
      </c>
      <c r="AQ55" s="367">
        <v>-3.1</v>
      </c>
      <c r="AR55" s="368">
        <v>139.30000000000001</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545</v>
      </c>
      <c r="AM56" s="371">
        <v>1828766</v>
      </c>
      <c r="AN56" s="372">
        <v>111043</v>
      </c>
      <c r="AO56" s="373">
        <v>191.1</v>
      </c>
      <c r="AP56" s="374">
        <v>35076</v>
      </c>
      <c r="AQ56" s="375">
        <v>-8.1999999999999993</v>
      </c>
      <c r="AR56" s="376">
        <v>199.3</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548</v>
      </c>
      <c r="AL57" s="355"/>
      <c r="AM57" s="363">
        <v>2077127</v>
      </c>
      <c r="AN57" s="364">
        <v>126407</v>
      </c>
      <c r="AO57" s="365">
        <v>-16.3</v>
      </c>
      <c r="AP57" s="366">
        <v>67343</v>
      </c>
      <c r="AQ57" s="367">
        <v>0.1</v>
      </c>
      <c r="AR57" s="368">
        <v>-16.399999999999999</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545</v>
      </c>
      <c r="AM58" s="371">
        <v>1165881</v>
      </c>
      <c r="AN58" s="372">
        <v>70952</v>
      </c>
      <c r="AO58" s="373">
        <v>-36.1</v>
      </c>
      <c r="AP58" s="374">
        <v>32865</v>
      </c>
      <c r="AQ58" s="375">
        <v>-6.3</v>
      </c>
      <c r="AR58" s="376">
        <v>-29.8</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549</v>
      </c>
      <c r="AL59" s="355"/>
      <c r="AM59" s="363">
        <v>925353</v>
      </c>
      <c r="AN59" s="364">
        <v>55603</v>
      </c>
      <c r="AO59" s="365">
        <v>-56</v>
      </c>
      <c r="AP59" s="366">
        <v>73475</v>
      </c>
      <c r="AQ59" s="367">
        <v>9.1</v>
      </c>
      <c r="AR59" s="368">
        <v>-65.099999999999994</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545</v>
      </c>
      <c r="AM60" s="371">
        <v>546233</v>
      </c>
      <c r="AN60" s="372">
        <v>32823</v>
      </c>
      <c r="AO60" s="373">
        <v>-53.7</v>
      </c>
      <c r="AP60" s="374">
        <v>43072</v>
      </c>
      <c r="AQ60" s="375">
        <v>31.1</v>
      </c>
      <c r="AR60" s="376">
        <v>-84.8</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550</v>
      </c>
      <c r="AL61" s="377"/>
      <c r="AM61" s="378">
        <v>1505931</v>
      </c>
      <c r="AN61" s="379">
        <v>92198</v>
      </c>
      <c r="AO61" s="380">
        <v>7.8</v>
      </c>
      <c r="AP61" s="381">
        <v>72557</v>
      </c>
      <c r="AQ61" s="382">
        <v>0.4</v>
      </c>
      <c r="AR61" s="368">
        <v>7.4</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545</v>
      </c>
      <c r="AM62" s="371">
        <v>939810</v>
      </c>
      <c r="AN62" s="372">
        <v>57488</v>
      </c>
      <c r="AO62" s="373">
        <v>12.8</v>
      </c>
      <c r="AP62" s="374">
        <v>37615</v>
      </c>
      <c r="AQ62" s="375">
        <v>5.7</v>
      </c>
      <c r="AR62" s="376">
        <v>7.1</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cv8aUuc6P+8KgvKQFAv14ATCI8o9L2geuyGRnpMV8xW1SeRVtvO6E44PBx+1xFwlJOtTiI8/g1tEIvcPkiXcuQ==" saltValue="myxMbxDAXkm/I1t7WlyNC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5" zoomScale="85" zoomScaleNormal="85"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552</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Smy/0ED2+Z6ujiR/p/tQ8PIbSxuVBRTmYGid9X5Pfn4dEmwaRWwtxK5ZoTsiVA/N4gxmvJ9mYKIRkIreHfWDw==" saltValue="atXmDCyj8fQG1yG7guiC8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4"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tnwzaa9ELWlk77Tpk47ZGUq6UnMiWMERftTwUaAuoR471wLShQrptXch4thX70OqnxZ8VnGabtXPvWnWqlguOA==" saltValue="1AlSGbGlF4P9Tir/ZFqb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7"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236" t="s">
        <v>3</v>
      </c>
      <c r="D47" s="1236"/>
      <c r="E47" s="1237"/>
      <c r="F47" s="11">
        <v>15.56</v>
      </c>
      <c r="G47" s="12">
        <v>20.14</v>
      </c>
      <c r="H47" s="12">
        <v>18.16</v>
      </c>
      <c r="I47" s="12">
        <v>16.97</v>
      </c>
      <c r="J47" s="13">
        <v>13.16</v>
      </c>
    </row>
    <row r="48" spans="2:10" ht="57.75" customHeight="1">
      <c r="B48" s="14"/>
      <c r="C48" s="1238" t="s">
        <v>4</v>
      </c>
      <c r="D48" s="1238"/>
      <c r="E48" s="1239"/>
      <c r="F48" s="15">
        <v>7.28</v>
      </c>
      <c r="G48" s="16">
        <v>5.88</v>
      </c>
      <c r="H48" s="16">
        <v>5.89</v>
      </c>
      <c r="I48" s="16">
        <v>4.4800000000000004</v>
      </c>
      <c r="J48" s="17">
        <v>5.2</v>
      </c>
    </row>
    <row r="49" spans="2:10" ht="57.75" customHeight="1" thickBot="1">
      <c r="B49" s="18"/>
      <c r="C49" s="1240" t="s">
        <v>5</v>
      </c>
      <c r="D49" s="1240"/>
      <c r="E49" s="1241"/>
      <c r="F49" s="19">
        <v>1.05</v>
      </c>
      <c r="G49" s="20">
        <v>3.36</v>
      </c>
      <c r="H49" s="20" t="s">
        <v>559</v>
      </c>
      <c r="I49" s="20" t="s">
        <v>560</v>
      </c>
      <c r="J49" s="21" t="s">
        <v>561</v>
      </c>
    </row>
    <row r="50" spans="2:10" ht="13.5" customHeight="1"/>
    <row r="51" spans="2:10" ht="13.5" hidden="1" customHeight="1"/>
    <row r="52" spans="2:10" ht="13.5" hidden="1" customHeight="1"/>
    <row r="53" spans="2:10" ht="13.5" hidden="1" customHeight="1"/>
  </sheetData>
  <sheetProtection algorithmName="SHA-512" hashValue="Vm5h0AiphL3L75cE5eA6uxN6kxAJO+QQp0Rp8rkAWYZeMcp6Zz7WcKet61ZtaTmmnxCu5PZoGwiRy1uq0C99mw==" saltValue="8NVgHnsmhY8qlCYgNvNW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32"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248" t="s">
        <v>562</v>
      </c>
      <c r="D34" s="1248"/>
      <c r="E34" s="1249"/>
      <c r="F34" s="32">
        <v>6.06</v>
      </c>
      <c r="G34" s="33">
        <v>5.99</v>
      </c>
      <c r="H34" s="33">
        <v>6.17</v>
      </c>
      <c r="I34" s="33">
        <v>6.48</v>
      </c>
      <c r="J34" s="34">
        <v>6.39</v>
      </c>
      <c r="K34" s="22"/>
      <c r="L34" s="22"/>
      <c r="M34" s="22"/>
      <c r="N34" s="22"/>
      <c r="O34" s="22"/>
      <c r="P34" s="22"/>
    </row>
    <row r="35" spans="1:16" ht="39" customHeight="1">
      <c r="A35" s="22"/>
      <c r="B35" s="35"/>
      <c r="C35" s="1242" t="s">
        <v>563</v>
      </c>
      <c r="D35" s="1243"/>
      <c r="E35" s="1244"/>
      <c r="F35" s="36">
        <v>7.39</v>
      </c>
      <c r="G35" s="37">
        <v>5.99</v>
      </c>
      <c r="H35" s="37">
        <v>6</v>
      </c>
      <c r="I35" s="37">
        <v>4.58</v>
      </c>
      <c r="J35" s="38">
        <v>5.3</v>
      </c>
      <c r="K35" s="22"/>
      <c r="L35" s="22"/>
      <c r="M35" s="22"/>
      <c r="N35" s="22"/>
      <c r="O35" s="22"/>
      <c r="P35" s="22"/>
    </row>
    <row r="36" spans="1:16" ht="39" customHeight="1">
      <c r="A36" s="22"/>
      <c r="B36" s="35"/>
      <c r="C36" s="1242" t="s">
        <v>564</v>
      </c>
      <c r="D36" s="1243"/>
      <c r="E36" s="1244"/>
      <c r="F36" s="36" t="s">
        <v>565</v>
      </c>
      <c r="G36" s="37" t="s">
        <v>566</v>
      </c>
      <c r="H36" s="37" t="s">
        <v>567</v>
      </c>
      <c r="I36" s="37">
        <v>0.46</v>
      </c>
      <c r="J36" s="38">
        <v>0.16</v>
      </c>
      <c r="K36" s="22"/>
      <c r="L36" s="22"/>
      <c r="M36" s="22"/>
      <c r="N36" s="22"/>
      <c r="O36" s="22"/>
      <c r="P36" s="22"/>
    </row>
    <row r="37" spans="1:16" ht="39" customHeight="1">
      <c r="A37" s="22"/>
      <c r="B37" s="35"/>
      <c r="C37" s="1242" t="s">
        <v>568</v>
      </c>
      <c r="D37" s="1243"/>
      <c r="E37" s="1244"/>
      <c r="F37" s="36">
        <v>7.0000000000000007E-2</v>
      </c>
      <c r="G37" s="37">
        <v>7.0000000000000007E-2</v>
      </c>
      <c r="H37" s="37">
        <v>0.08</v>
      </c>
      <c r="I37" s="37">
        <v>0.09</v>
      </c>
      <c r="J37" s="38">
        <v>0.08</v>
      </c>
      <c r="K37" s="22"/>
      <c r="L37" s="22"/>
      <c r="M37" s="22"/>
      <c r="N37" s="22"/>
      <c r="O37" s="22"/>
      <c r="P37" s="22"/>
    </row>
    <row r="38" spans="1:16" ht="39" customHeight="1">
      <c r="A38" s="22"/>
      <c r="B38" s="35"/>
      <c r="C38" s="1242" t="s">
        <v>569</v>
      </c>
      <c r="D38" s="1243"/>
      <c r="E38" s="1244"/>
      <c r="F38" s="36">
        <v>7.0000000000000007E-2</v>
      </c>
      <c r="G38" s="37">
        <v>0.12</v>
      </c>
      <c r="H38" s="37">
        <v>0.04</v>
      </c>
      <c r="I38" s="37">
        <v>0.02</v>
      </c>
      <c r="J38" s="38">
        <v>0.05</v>
      </c>
      <c r="K38" s="22"/>
      <c r="L38" s="22"/>
      <c r="M38" s="22"/>
      <c r="N38" s="22"/>
      <c r="O38" s="22"/>
      <c r="P38" s="22"/>
    </row>
    <row r="39" spans="1:16" ht="39" customHeight="1">
      <c r="A39" s="22"/>
      <c r="B39" s="35"/>
      <c r="C39" s="1242" t="s">
        <v>570</v>
      </c>
      <c r="D39" s="1243"/>
      <c r="E39" s="1244"/>
      <c r="F39" s="36">
        <v>0.02</v>
      </c>
      <c r="G39" s="37">
        <v>0.02</v>
      </c>
      <c r="H39" s="37">
        <v>0.01</v>
      </c>
      <c r="I39" s="37">
        <v>0.04</v>
      </c>
      <c r="J39" s="38">
        <v>0.05</v>
      </c>
      <c r="K39" s="22"/>
      <c r="L39" s="22"/>
      <c r="M39" s="22"/>
      <c r="N39" s="22"/>
      <c r="O39" s="22"/>
      <c r="P39" s="22"/>
    </row>
    <row r="40" spans="1:16" ht="39" customHeight="1">
      <c r="A40" s="22"/>
      <c r="B40" s="35"/>
      <c r="C40" s="1242" t="s">
        <v>571</v>
      </c>
      <c r="D40" s="1243"/>
      <c r="E40" s="1244"/>
      <c r="F40" s="36">
        <v>0</v>
      </c>
      <c r="G40" s="37">
        <v>0</v>
      </c>
      <c r="H40" s="37">
        <v>0</v>
      </c>
      <c r="I40" s="37">
        <v>0</v>
      </c>
      <c r="J40" s="38">
        <v>0</v>
      </c>
      <c r="K40" s="22"/>
      <c r="L40" s="22"/>
      <c r="M40" s="22"/>
      <c r="N40" s="22"/>
      <c r="O40" s="22"/>
      <c r="P40" s="22"/>
    </row>
    <row r="41" spans="1:16" ht="39" customHeight="1">
      <c r="A41" s="22"/>
      <c r="B41" s="35"/>
      <c r="C41" s="1242"/>
      <c r="D41" s="1243"/>
      <c r="E41" s="1244"/>
      <c r="F41" s="36"/>
      <c r="G41" s="37"/>
      <c r="H41" s="37"/>
      <c r="I41" s="37"/>
      <c r="J41" s="38"/>
      <c r="K41" s="22"/>
      <c r="L41" s="22"/>
      <c r="M41" s="22"/>
      <c r="N41" s="22"/>
      <c r="O41" s="22"/>
      <c r="P41" s="22"/>
    </row>
    <row r="42" spans="1:16" ht="39" customHeight="1">
      <c r="A42" s="22"/>
      <c r="B42" s="39"/>
      <c r="C42" s="1242" t="s">
        <v>572</v>
      </c>
      <c r="D42" s="1243"/>
      <c r="E42" s="1244"/>
      <c r="F42" s="36" t="s">
        <v>512</v>
      </c>
      <c r="G42" s="37" t="s">
        <v>512</v>
      </c>
      <c r="H42" s="37" t="s">
        <v>512</v>
      </c>
      <c r="I42" s="37" t="s">
        <v>512</v>
      </c>
      <c r="J42" s="38" t="s">
        <v>512</v>
      </c>
      <c r="K42" s="22"/>
      <c r="L42" s="22"/>
      <c r="M42" s="22"/>
      <c r="N42" s="22"/>
      <c r="O42" s="22"/>
      <c r="P42" s="22"/>
    </row>
    <row r="43" spans="1:16" ht="39" customHeight="1" thickBot="1">
      <c r="A43" s="22"/>
      <c r="B43" s="40"/>
      <c r="C43" s="1245" t="s">
        <v>573</v>
      </c>
      <c r="D43" s="1246"/>
      <c r="E43" s="1247"/>
      <c r="F43" s="41" t="s">
        <v>512</v>
      </c>
      <c r="G43" s="42" t="s">
        <v>512</v>
      </c>
      <c r="H43" s="42" t="s">
        <v>512</v>
      </c>
      <c r="I43" s="42" t="s">
        <v>512</v>
      </c>
      <c r="J43" s="43" t="s">
        <v>512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x+w2UlRh/LYIj6wlFRcs9qifpdBqxBhR8kHzTNZrN0gp6jqpAOLFFw64u2rqV6bEWV1TSzi+ThQHh7qqO3ZOPw==" saltValue="uPdDJWurimhz5Tc1bqdq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G52" zoomScale="115" zoomScaleNormal="115" zoomScaleSheetLayoutView="55" workbookViewId="0">
      <selection activeCell="N58" sqref="N5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250" t="s">
        <v>11</v>
      </c>
      <c r="C45" s="1251"/>
      <c r="D45" s="58"/>
      <c r="E45" s="1256" t="s">
        <v>12</v>
      </c>
      <c r="F45" s="1256"/>
      <c r="G45" s="1256"/>
      <c r="H45" s="1256"/>
      <c r="I45" s="1256"/>
      <c r="J45" s="1257"/>
      <c r="K45" s="59">
        <v>739</v>
      </c>
      <c r="L45" s="60">
        <v>674</v>
      </c>
      <c r="M45" s="60">
        <v>745</v>
      </c>
      <c r="N45" s="60">
        <v>716</v>
      </c>
      <c r="O45" s="61">
        <v>691</v>
      </c>
      <c r="P45" s="48"/>
      <c r="Q45" s="48"/>
      <c r="R45" s="48"/>
      <c r="S45" s="48"/>
      <c r="T45" s="48"/>
      <c r="U45" s="48"/>
    </row>
    <row r="46" spans="1:21" ht="30.75" customHeight="1">
      <c r="A46" s="48"/>
      <c r="B46" s="1252"/>
      <c r="C46" s="1253"/>
      <c r="D46" s="62"/>
      <c r="E46" s="1258" t="s">
        <v>13</v>
      </c>
      <c r="F46" s="1258"/>
      <c r="G46" s="1258"/>
      <c r="H46" s="1258"/>
      <c r="I46" s="1258"/>
      <c r="J46" s="1259"/>
      <c r="K46" s="63" t="s">
        <v>512</v>
      </c>
      <c r="L46" s="64" t="s">
        <v>512</v>
      </c>
      <c r="M46" s="64" t="s">
        <v>512</v>
      </c>
      <c r="N46" s="64" t="s">
        <v>512</v>
      </c>
      <c r="O46" s="65" t="s">
        <v>512</v>
      </c>
      <c r="P46" s="48"/>
      <c r="Q46" s="48"/>
      <c r="R46" s="48"/>
      <c r="S46" s="48"/>
      <c r="T46" s="48"/>
      <c r="U46" s="48"/>
    </row>
    <row r="47" spans="1:21" ht="30.75" customHeight="1">
      <c r="A47" s="48"/>
      <c r="B47" s="1252"/>
      <c r="C47" s="1253"/>
      <c r="D47" s="62"/>
      <c r="E47" s="1258" t="s">
        <v>14</v>
      </c>
      <c r="F47" s="1258"/>
      <c r="G47" s="1258"/>
      <c r="H47" s="1258"/>
      <c r="I47" s="1258"/>
      <c r="J47" s="1259"/>
      <c r="K47" s="63" t="s">
        <v>512</v>
      </c>
      <c r="L47" s="64" t="s">
        <v>512</v>
      </c>
      <c r="M47" s="64" t="s">
        <v>512</v>
      </c>
      <c r="N47" s="64" t="s">
        <v>512</v>
      </c>
      <c r="O47" s="65" t="s">
        <v>512</v>
      </c>
      <c r="P47" s="48"/>
      <c r="Q47" s="48"/>
      <c r="R47" s="48"/>
      <c r="S47" s="48"/>
      <c r="T47" s="48"/>
      <c r="U47" s="48"/>
    </row>
    <row r="48" spans="1:21" ht="30.75" customHeight="1">
      <c r="A48" s="48"/>
      <c r="B48" s="1252"/>
      <c r="C48" s="1253"/>
      <c r="D48" s="62"/>
      <c r="E48" s="1258" t="s">
        <v>15</v>
      </c>
      <c r="F48" s="1258"/>
      <c r="G48" s="1258"/>
      <c r="H48" s="1258"/>
      <c r="I48" s="1258"/>
      <c r="J48" s="1259"/>
      <c r="K48" s="63">
        <v>280</v>
      </c>
      <c r="L48" s="64">
        <v>283</v>
      </c>
      <c r="M48" s="64">
        <v>229</v>
      </c>
      <c r="N48" s="64">
        <v>269</v>
      </c>
      <c r="O48" s="65">
        <v>267</v>
      </c>
      <c r="P48" s="48"/>
      <c r="Q48" s="48"/>
      <c r="R48" s="48"/>
      <c r="S48" s="48"/>
      <c r="T48" s="48"/>
      <c r="U48" s="48"/>
    </row>
    <row r="49" spans="1:21" ht="30.75" customHeight="1">
      <c r="A49" s="48"/>
      <c r="B49" s="1252"/>
      <c r="C49" s="1253"/>
      <c r="D49" s="62"/>
      <c r="E49" s="1258" t="s">
        <v>16</v>
      </c>
      <c r="F49" s="1258"/>
      <c r="G49" s="1258"/>
      <c r="H49" s="1258"/>
      <c r="I49" s="1258"/>
      <c r="J49" s="1259"/>
      <c r="K49" s="63">
        <v>7</v>
      </c>
      <c r="L49" s="64">
        <v>15</v>
      </c>
      <c r="M49" s="64">
        <v>17</v>
      </c>
      <c r="N49" s="64">
        <v>21</v>
      </c>
      <c r="O49" s="65">
        <v>21</v>
      </c>
      <c r="P49" s="48"/>
      <c r="Q49" s="48"/>
      <c r="R49" s="48"/>
      <c r="S49" s="48"/>
      <c r="T49" s="48"/>
      <c r="U49" s="48"/>
    </row>
    <row r="50" spans="1:21" ht="30.75" customHeight="1">
      <c r="A50" s="48"/>
      <c r="B50" s="1252"/>
      <c r="C50" s="1253"/>
      <c r="D50" s="62"/>
      <c r="E50" s="1258" t="s">
        <v>17</v>
      </c>
      <c r="F50" s="1258"/>
      <c r="G50" s="1258"/>
      <c r="H50" s="1258"/>
      <c r="I50" s="1258"/>
      <c r="J50" s="1259"/>
      <c r="K50" s="63">
        <v>40</v>
      </c>
      <c r="L50" s="64">
        <v>40</v>
      </c>
      <c r="M50" s="64">
        <v>33</v>
      </c>
      <c r="N50" s="64">
        <v>28</v>
      </c>
      <c r="O50" s="65">
        <v>18</v>
      </c>
      <c r="P50" s="48"/>
      <c r="Q50" s="48"/>
      <c r="R50" s="48"/>
      <c r="S50" s="48"/>
      <c r="T50" s="48"/>
      <c r="U50" s="48"/>
    </row>
    <row r="51" spans="1:21" ht="30.75" customHeight="1">
      <c r="A51" s="48"/>
      <c r="B51" s="1254"/>
      <c r="C51" s="1255"/>
      <c r="D51" s="66"/>
      <c r="E51" s="1258" t="s">
        <v>18</v>
      </c>
      <c r="F51" s="1258"/>
      <c r="G51" s="1258"/>
      <c r="H51" s="1258"/>
      <c r="I51" s="1258"/>
      <c r="J51" s="1259"/>
      <c r="K51" s="63">
        <v>0</v>
      </c>
      <c r="L51" s="64">
        <v>0</v>
      </c>
      <c r="M51" s="64">
        <v>0</v>
      </c>
      <c r="N51" s="64">
        <v>0</v>
      </c>
      <c r="O51" s="65">
        <v>0</v>
      </c>
      <c r="P51" s="48"/>
      <c r="Q51" s="48"/>
      <c r="R51" s="48"/>
      <c r="S51" s="48"/>
      <c r="T51" s="48"/>
      <c r="U51" s="48"/>
    </row>
    <row r="52" spans="1:21" ht="30.75" customHeight="1">
      <c r="A52" s="48"/>
      <c r="B52" s="1260" t="s">
        <v>19</v>
      </c>
      <c r="C52" s="1261"/>
      <c r="D52" s="66"/>
      <c r="E52" s="1258" t="s">
        <v>20</v>
      </c>
      <c r="F52" s="1258"/>
      <c r="G52" s="1258"/>
      <c r="H52" s="1258"/>
      <c r="I52" s="1258"/>
      <c r="J52" s="1259"/>
      <c r="K52" s="63">
        <v>767</v>
      </c>
      <c r="L52" s="64">
        <v>718</v>
      </c>
      <c r="M52" s="64">
        <v>712</v>
      </c>
      <c r="N52" s="64">
        <v>693</v>
      </c>
      <c r="O52" s="65">
        <v>674</v>
      </c>
      <c r="P52" s="48"/>
      <c r="Q52" s="48"/>
      <c r="R52" s="48"/>
      <c r="S52" s="48"/>
      <c r="T52" s="48"/>
      <c r="U52" s="48"/>
    </row>
    <row r="53" spans="1:21" ht="30.75" customHeight="1" thickBot="1">
      <c r="A53" s="48"/>
      <c r="B53" s="1262" t="s">
        <v>21</v>
      </c>
      <c r="C53" s="1263"/>
      <c r="D53" s="67"/>
      <c r="E53" s="1264" t="s">
        <v>22</v>
      </c>
      <c r="F53" s="1264"/>
      <c r="G53" s="1264"/>
      <c r="H53" s="1264"/>
      <c r="I53" s="1264"/>
      <c r="J53" s="1265"/>
      <c r="K53" s="68">
        <v>299</v>
      </c>
      <c r="L53" s="69">
        <v>294</v>
      </c>
      <c r="M53" s="69">
        <v>312</v>
      </c>
      <c r="N53" s="69">
        <v>341</v>
      </c>
      <c r="O53" s="70">
        <v>323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c r="B57" s="1266" t="s">
        <v>25</v>
      </c>
      <c r="C57" s="1267"/>
      <c r="D57" s="1270" t="s">
        <v>26</v>
      </c>
      <c r="E57" s="1271"/>
      <c r="F57" s="1271"/>
      <c r="G57" s="1271"/>
      <c r="H57" s="1271"/>
      <c r="I57" s="1271"/>
      <c r="J57" s="1272"/>
      <c r="K57" s="82">
        <v>3</v>
      </c>
      <c r="L57" s="83">
        <v>3</v>
      </c>
      <c r="M57" s="83">
        <v>3</v>
      </c>
      <c r="N57" s="83">
        <v>3</v>
      </c>
      <c r="O57" s="84">
        <v>3</v>
      </c>
    </row>
    <row r="58" spans="1:21" ht="31.5" customHeight="1" thickBot="1">
      <c r="B58" s="1268"/>
      <c r="C58" s="1269"/>
      <c r="D58" s="1273" t="s">
        <v>27</v>
      </c>
      <c r="E58" s="1274"/>
      <c r="F58" s="1274"/>
      <c r="G58" s="1274"/>
      <c r="H58" s="1274"/>
      <c r="I58" s="1274"/>
      <c r="J58" s="1275"/>
      <c r="K58" s="85"/>
      <c r="L58" s="86"/>
      <c r="M58" s="86"/>
      <c r="N58" s="86"/>
      <c r="O58" s="87"/>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ddLnvSOcyYerYe+Loa11tqRAHKNAM+4rck8T4K+aEt8lUzQvbEy2WZqIvD/EvM2Bcv6IthdzZ0kU1h52ehddg==" saltValue="obnAr3QHhi+DIQ7wlYpVx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G4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554</v>
      </c>
      <c r="J40" s="99" t="s">
        <v>555</v>
      </c>
      <c r="K40" s="99" t="s">
        <v>556</v>
      </c>
      <c r="L40" s="99" t="s">
        <v>557</v>
      </c>
      <c r="M40" s="100" t="s">
        <v>558</v>
      </c>
    </row>
    <row r="41" spans="2:13" ht="27.75" customHeight="1">
      <c r="B41" s="1276" t="s">
        <v>30</v>
      </c>
      <c r="C41" s="1277"/>
      <c r="D41" s="101"/>
      <c r="E41" s="1282" t="s">
        <v>31</v>
      </c>
      <c r="F41" s="1282"/>
      <c r="G41" s="1282"/>
      <c r="H41" s="1283"/>
      <c r="I41" s="102">
        <v>7242</v>
      </c>
      <c r="J41" s="103">
        <v>7237</v>
      </c>
      <c r="K41" s="103">
        <v>8030</v>
      </c>
      <c r="L41" s="103">
        <v>8708</v>
      </c>
      <c r="M41" s="104">
        <v>8600</v>
      </c>
    </row>
    <row r="42" spans="2:13" ht="27.75" customHeight="1">
      <c r="B42" s="1278"/>
      <c r="C42" s="1279"/>
      <c r="D42" s="105"/>
      <c r="E42" s="1284" t="s">
        <v>32</v>
      </c>
      <c r="F42" s="1284"/>
      <c r="G42" s="1284"/>
      <c r="H42" s="1285"/>
      <c r="I42" s="106">
        <v>163</v>
      </c>
      <c r="J42" s="107">
        <v>124</v>
      </c>
      <c r="K42" s="107">
        <v>90</v>
      </c>
      <c r="L42" s="107">
        <v>59</v>
      </c>
      <c r="M42" s="108">
        <v>37</v>
      </c>
    </row>
    <row r="43" spans="2:13" ht="27.75" customHeight="1">
      <c r="B43" s="1278"/>
      <c r="C43" s="1279"/>
      <c r="D43" s="105"/>
      <c r="E43" s="1284" t="s">
        <v>33</v>
      </c>
      <c r="F43" s="1284"/>
      <c r="G43" s="1284"/>
      <c r="H43" s="1285"/>
      <c r="I43" s="106">
        <v>3492</v>
      </c>
      <c r="J43" s="107">
        <v>3364</v>
      </c>
      <c r="K43" s="107">
        <v>2951</v>
      </c>
      <c r="L43" s="107">
        <v>2756</v>
      </c>
      <c r="M43" s="108">
        <v>2528</v>
      </c>
    </row>
    <row r="44" spans="2:13" ht="27.75" customHeight="1">
      <c r="B44" s="1278"/>
      <c r="C44" s="1279"/>
      <c r="D44" s="105"/>
      <c r="E44" s="1284" t="s">
        <v>34</v>
      </c>
      <c r="F44" s="1284"/>
      <c r="G44" s="1284"/>
      <c r="H44" s="1285"/>
      <c r="I44" s="106">
        <v>148</v>
      </c>
      <c r="J44" s="107">
        <v>144</v>
      </c>
      <c r="K44" s="107">
        <v>128</v>
      </c>
      <c r="L44" s="107">
        <v>107</v>
      </c>
      <c r="M44" s="108">
        <v>116</v>
      </c>
    </row>
    <row r="45" spans="2:13" ht="27.75" customHeight="1">
      <c r="B45" s="1278"/>
      <c r="C45" s="1279"/>
      <c r="D45" s="105"/>
      <c r="E45" s="1284" t="s">
        <v>35</v>
      </c>
      <c r="F45" s="1284"/>
      <c r="G45" s="1284"/>
      <c r="H45" s="1285"/>
      <c r="I45" s="106">
        <v>1560</v>
      </c>
      <c r="J45" s="107">
        <v>1495</v>
      </c>
      <c r="K45" s="107">
        <v>1470</v>
      </c>
      <c r="L45" s="107">
        <v>1427</v>
      </c>
      <c r="M45" s="108">
        <v>1385</v>
      </c>
    </row>
    <row r="46" spans="2:13" ht="27.75" customHeight="1">
      <c r="B46" s="1278"/>
      <c r="C46" s="1279"/>
      <c r="D46" s="109"/>
      <c r="E46" s="1284" t="s">
        <v>36</v>
      </c>
      <c r="F46" s="1284"/>
      <c r="G46" s="1284"/>
      <c r="H46" s="1285"/>
      <c r="I46" s="106" t="s">
        <v>512</v>
      </c>
      <c r="J46" s="107" t="s">
        <v>512</v>
      </c>
      <c r="K46" s="107" t="s">
        <v>512</v>
      </c>
      <c r="L46" s="107" t="s">
        <v>512</v>
      </c>
      <c r="M46" s="108" t="s">
        <v>512</v>
      </c>
    </row>
    <row r="47" spans="2:13" ht="27.75" customHeight="1">
      <c r="B47" s="1278"/>
      <c r="C47" s="1279"/>
      <c r="D47" s="110"/>
      <c r="E47" s="1286" t="s">
        <v>37</v>
      </c>
      <c r="F47" s="1287"/>
      <c r="G47" s="1287"/>
      <c r="H47" s="1288"/>
      <c r="I47" s="106" t="s">
        <v>512</v>
      </c>
      <c r="J47" s="107" t="s">
        <v>512</v>
      </c>
      <c r="K47" s="107" t="s">
        <v>512</v>
      </c>
      <c r="L47" s="107" t="s">
        <v>512</v>
      </c>
      <c r="M47" s="108" t="s">
        <v>512</v>
      </c>
    </row>
    <row r="48" spans="2:13" ht="27.75" customHeight="1">
      <c r="B48" s="1278"/>
      <c r="C48" s="1279"/>
      <c r="D48" s="105"/>
      <c r="E48" s="1284" t="s">
        <v>38</v>
      </c>
      <c r="F48" s="1284"/>
      <c r="G48" s="1284"/>
      <c r="H48" s="1285"/>
      <c r="I48" s="106" t="s">
        <v>512</v>
      </c>
      <c r="J48" s="107" t="s">
        <v>512</v>
      </c>
      <c r="K48" s="107" t="s">
        <v>512</v>
      </c>
      <c r="L48" s="107" t="s">
        <v>512</v>
      </c>
      <c r="M48" s="108" t="s">
        <v>512</v>
      </c>
    </row>
    <row r="49" spans="2:13" ht="27.75" customHeight="1">
      <c r="B49" s="1280"/>
      <c r="C49" s="1281"/>
      <c r="D49" s="105"/>
      <c r="E49" s="1284" t="s">
        <v>39</v>
      </c>
      <c r="F49" s="1284"/>
      <c r="G49" s="1284"/>
      <c r="H49" s="1285"/>
      <c r="I49" s="106" t="s">
        <v>512</v>
      </c>
      <c r="J49" s="107" t="s">
        <v>512</v>
      </c>
      <c r="K49" s="107" t="s">
        <v>512</v>
      </c>
      <c r="L49" s="107" t="s">
        <v>512</v>
      </c>
      <c r="M49" s="108" t="s">
        <v>512</v>
      </c>
    </row>
    <row r="50" spans="2:13" ht="27.75" customHeight="1">
      <c r="B50" s="1289" t="s">
        <v>40</v>
      </c>
      <c r="C50" s="1290"/>
      <c r="D50" s="111"/>
      <c r="E50" s="1284" t="s">
        <v>41</v>
      </c>
      <c r="F50" s="1284"/>
      <c r="G50" s="1284"/>
      <c r="H50" s="1285"/>
      <c r="I50" s="106">
        <v>1600</v>
      </c>
      <c r="J50" s="107">
        <v>1884</v>
      </c>
      <c r="K50" s="107">
        <v>1651</v>
      </c>
      <c r="L50" s="107">
        <v>1663</v>
      </c>
      <c r="M50" s="108">
        <v>1503</v>
      </c>
    </row>
    <row r="51" spans="2:13" ht="27.75" customHeight="1">
      <c r="B51" s="1278"/>
      <c r="C51" s="1279"/>
      <c r="D51" s="105"/>
      <c r="E51" s="1284" t="s">
        <v>42</v>
      </c>
      <c r="F51" s="1284"/>
      <c r="G51" s="1284"/>
      <c r="H51" s="1285"/>
      <c r="I51" s="106">
        <v>1764</v>
      </c>
      <c r="J51" s="107">
        <v>1658</v>
      </c>
      <c r="K51" s="107">
        <v>1491</v>
      </c>
      <c r="L51" s="107">
        <v>1397</v>
      </c>
      <c r="M51" s="108">
        <v>1397</v>
      </c>
    </row>
    <row r="52" spans="2:13" ht="27.75" customHeight="1">
      <c r="B52" s="1280"/>
      <c r="C52" s="1281"/>
      <c r="D52" s="105"/>
      <c r="E52" s="1284" t="s">
        <v>43</v>
      </c>
      <c r="F52" s="1284"/>
      <c r="G52" s="1284"/>
      <c r="H52" s="1285"/>
      <c r="I52" s="106">
        <v>6768</v>
      </c>
      <c r="J52" s="107">
        <v>6657</v>
      </c>
      <c r="K52" s="107">
        <v>6458</v>
      </c>
      <c r="L52" s="107">
        <v>6574</v>
      </c>
      <c r="M52" s="108">
        <v>6387</v>
      </c>
    </row>
    <row r="53" spans="2:13" ht="27.75" customHeight="1" thickBot="1">
      <c r="B53" s="1291" t="s">
        <v>44</v>
      </c>
      <c r="C53" s="1292"/>
      <c r="D53" s="112"/>
      <c r="E53" s="1293" t="s">
        <v>45</v>
      </c>
      <c r="F53" s="1293"/>
      <c r="G53" s="1293"/>
      <c r="H53" s="1294"/>
      <c r="I53" s="113">
        <v>2473</v>
      </c>
      <c r="J53" s="114">
        <v>2165</v>
      </c>
      <c r="K53" s="114">
        <v>3069</v>
      </c>
      <c r="L53" s="114">
        <v>3424</v>
      </c>
      <c r="M53" s="115">
        <v>3379</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TGz962IzR1F7Be5NUGi0Zy2XKnerKv/c6jHBZIuUWqPDUTkG54dwt8lfXFOaxuxsQEI701g9ozpYIj6H/4SeJQ==" saltValue="CcrFFNNhgnfnmWkU1k1H7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activeCell="C61" sqref="C61:E61"/>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556</v>
      </c>
      <c r="G54" s="124" t="s">
        <v>557</v>
      </c>
      <c r="H54" s="125" t="s">
        <v>558</v>
      </c>
    </row>
    <row r="55" spans="2:8" ht="52.5" customHeight="1">
      <c r="B55" s="126"/>
      <c r="C55" s="1303" t="s">
        <v>48</v>
      </c>
      <c r="D55" s="1303"/>
      <c r="E55" s="1304"/>
      <c r="F55" s="127">
        <v>886</v>
      </c>
      <c r="G55" s="127">
        <v>836</v>
      </c>
      <c r="H55" s="128">
        <v>650</v>
      </c>
    </row>
    <row r="56" spans="2:8" ht="52.5" customHeight="1">
      <c r="B56" s="129"/>
      <c r="C56" s="1305" t="s">
        <v>49</v>
      </c>
      <c r="D56" s="1305"/>
      <c r="E56" s="1306"/>
      <c r="F56" s="130">
        <v>3</v>
      </c>
      <c r="G56" s="130">
        <v>3</v>
      </c>
      <c r="H56" s="131">
        <v>3</v>
      </c>
    </row>
    <row r="57" spans="2:8" ht="53.25" customHeight="1">
      <c r="B57" s="129"/>
      <c r="C57" s="1307" t="s">
        <v>50</v>
      </c>
      <c r="D57" s="1307"/>
      <c r="E57" s="1308"/>
      <c r="F57" s="132">
        <v>642</v>
      </c>
      <c r="G57" s="132">
        <v>693</v>
      </c>
      <c r="H57" s="133">
        <v>710</v>
      </c>
    </row>
    <row r="58" spans="2:8" ht="45.75" customHeight="1">
      <c r="B58" s="134"/>
      <c r="C58" s="1295" t="s">
        <v>51</v>
      </c>
      <c r="D58" s="1296"/>
      <c r="E58" s="1297"/>
      <c r="F58" s="135" t="s">
        <v>579</v>
      </c>
      <c r="G58" s="135" t="s">
        <v>581</v>
      </c>
      <c r="H58" s="136" t="s">
        <v>589</v>
      </c>
    </row>
    <row r="59" spans="2:8" ht="45.75" customHeight="1">
      <c r="B59" s="134"/>
      <c r="C59" s="1295" t="s">
        <v>51</v>
      </c>
      <c r="D59" s="1296"/>
      <c r="E59" s="1297"/>
      <c r="F59" s="135" t="s">
        <v>582</v>
      </c>
      <c r="G59" s="135" t="s">
        <v>583</v>
      </c>
      <c r="H59" s="136" t="s">
        <v>590</v>
      </c>
    </row>
    <row r="60" spans="2:8" ht="45.75" customHeight="1">
      <c r="B60" s="134"/>
      <c r="C60" s="1295" t="s">
        <v>51</v>
      </c>
      <c r="D60" s="1296"/>
      <c r="E60" s="1297"/>
      <c r="F60" s="135" t="s">
        <v>584</v>
      </c>
      <c r="G60" s="135" t="s">
        <v>585</v>
      </c>
      <c r="H60" s="136" t="s">
        <v>591</v>
      </c>
    </row>
    <row r="61" spans="2:8" ht="45.75" customHeight="1">
      <c r="B61" s="134"/>
      <c r="C61" s="1295" t="s">
        <v>51</v>
      </c>
      <c r="D61" s="1296"/>
      <c r="E61" s="1297"/>
      <c r="F61" s="135" t="s">
        <v>586</v>
      </c>
      <c r="G61" s="135" t="s">
        <v>587</v>
      </c>
      <c r="H61" s="136" t="s">
        <v>592</v>
      </c>
    </row>
    <row r="62" spans="2:8" ht="45.75" customHeight="1" thickBot="1">
      <c r="B62" s="137"/>
      <c r="C62" s="1298" t="s">
        <v>51</v>
      </c>
      <c r="D62" s="1299"/>
      <c r="E62" s="1300"/>
      <c r="F62" s="138" t="s">
        <v>580</v>
      </c>
      <c r="G62" s="138" t="s">
        <v>588</v>
      </c>
      <c r="H62" s="139" t="s">
        <v>580</v>
      </c>
    </row>
    <row r="63" spans="2:8" ht="52.5" customHeight="1" thickBot="1">
      <c r="B63" s="140"/>
      <c r="C63" s="1301" t="s">
        <v>52</v>
      </c>
      <c r="D63" s="1301"/>
      <c r="E63" s="1302"/>
      <c r="F63" s="141">
        <v>1530</v>
      </c>
      <c r="G63" s="141">
        <v>1532</v>
      </c>
      <c r="H63" s="142">
        <v>1363</v>
      </c>
    </row>
    <row r="64" spans="2:8" ht="15" customHeight="1"/>
    <row r="65" ht="0" hidden="1" customHeight="1"/>
    <row r="66" ht="0" hidden="1" customHeight="1"/>
  </sheetData>
  <sheetProtection algorithmName="SHA-512" hashValue="8r1KeJWLzLPJOWTcll0FF1yxXuqrH+8d5i328GIvWpWyCcjWc2TsG7BiX4/tws/GWchkIdaG0yqndpCrZWxyBA==" saltValue="w61u8Ec+xfV4Yh4UEU1P4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52" zoomScaleNormal="100" zoomScaleSheetLayoutView="55" workbookViewId="0">
      <selection activeCell="AL65" sqref="AL65"/>
    </sheetView>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598</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598</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599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600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09" t="s">
        <v>611</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c r="B44" s="394"/>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c r="B45" s="394"/>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c r="B46" s="394"/>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c r="B47" s="394"/>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601</v>
      </c>
    </row>
    <row r="50" spans="1:109">
      <c r="B50" s="394"/>
      <c r="G50" s="1318"/>
      <c r="H50" s="1318"/>
      <c r="I50" s="1318"/>
      <c r="J50" s="1318"/>
      <c r="K50" s="404"/>
      <c r="L50" s="404"/>
      <c r="M50" s="405"/>
      <c r="N50" s="405"/>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554</v>
      </c>
      <c r="BQ50" s="1322"/>
      <c r="BR50" s="1322"/>
      <c r="BS50" s="1322"/>
      <c r="BT50" s="1322"/>
      <c r="BU50" s="1322"/>
      <c r="BV50" s="1322"/>
      <c r="BW50" s="1322"/>
      <c r="BX50" s="1322" t="s">
        <v>555</v>
      </c>
      <c r="BY50" s="1322"/>
      <c r="BZ50" s="1322"/>
      <c r="CA50" s="1322"/>
      <c r="CB50" s="1322"/>
      <c r="CC50" s="1322"/>
      <c r="CD50" s="1322"/>
      <c r="CE50" s="1322"/>
      <c r="CF50" s="1322" t="s">
        <v>556</v>
      </c>
      <c r="CG50" s="1322"/>
      <c r="CH50" s="1322"/>
      <c r="CI50" s="1322"/>
      <c r="CJ50" s="1322"/>
      <c r="CK50" s="1322"/>
      <c r="CL50" s="1322"/>
      <c r="CM50" s="1322"/>
      <c r="CN50" s="1322" t="s">
        <v>557</v>
      </c>
      <c r="CO50" s="1322"/>
      <c r="CP50" s="1322"/>
      <c r="CQ50" s="1322"/>
      <c r="CR50" s="1322"/>
      <c r="CS50" s="1322"/>
      <c r="CT50" s="1322"/>
      <c r="CU50" s="1322"/>
      <c r="CV50" s="1322" t="s">
        <v>558</v>
      </c>
      <c r="CW50" s="1322"/>
      <c r="CX50" s="1322"/>
      <c r="CY50" s="1322"/>
      <c r="CZ50" s="1322"/>
      <c r="DA50" s="1322"/>
      <c r="DB50" s="1322"/>
      <c r="DC50" s="1322"/>
    </row>
    <row r="51" spans="1:109" ht="13.5" customHeight="1">
      <c r="B51" s="394"/>
      <c r="G51" s="1329"/>
      <c r="H51" s="1329"/>
      <c r="I51" s="1327"/>
      <c r="J51" s="1327"/>
      <c r="K51" s="1325"/>
      <c r="L51" s="1325"/>
      <c r="M51" s="1325"/>
      <c r="N51" s="1325"/>
      <c r="AM51" s="403"/>
      <c r="AN51" s="1326" t="s">
        <v>602</v>
      </c>
      <c r="AO51" s="1326"/>
      <c r="AP51" s="1326"/>
      <c r="AQ51" s="1326"/>
      <c r="AR51" s="1326"/>
      <c r="AS51" s="1326"/>
      <c r="AT51" s="1326"/>
      <c r="AU51" s="1326"/>
      <c r="AV51" s="1326"/>
      <c r="AW51" s="1326"/>
      <c r="AX51" s="1326"/>
      <c r="AY51" s="1326"/>
      <c r="AZ51" s="1326"/>
      <c r="BA51" s="1326"/>
      <c r="BB51" s="1326" t="s">
        <v>603</v>
      </c>
      <c r="BC51" s="1326"/>
      <c r="BD51" s="1326"/>
      <c r="BE51" s="1326"/>
      <c r="BF51" s="1326"/>
      <c r="BG51" s="1326"/>
      <c r="BH51" s="1326"/>
      <c r="BI51" s="1326"/>
      <c r="BJ51" s="1326"/>
      <c r="BK51" s="1326"/>
      <c r="BL51" s="1326"/>
      <c r="BM51" s="1326"/>
      <c r="BN51" s="1326"/>
      <c r="BO51" s="1326"/>
      <c r="BP51" s="1323"/>
      <c r="BQ51" s="1324"/>
      <c r="BR51" s="1324"/>
      <c r="BS51" s="1324"/>
      <c r="BT51" s="1324"/>
      <c r="BU51" s="1324"/>
      <c r="BV51" s="1324"/>
      <c r="BW51" s="1324"/>
      <c r="BX51" s="1324">
        <v>50.6</v>
      </c>
      <c r="BY51" s="1324"/>
      <c r="BZ51" s="1324"/>
      <c r="CA51" s="1324"/>
      <c r="CB51" s="1324"/>
      <c r="CC51" s="1324"/>
      <c r="CD51" s="1324"/>
      <c r="CE51" s="1324"/>
      <c r="CF51" s="1324">
        <v>71.099999999999994</v>
      </c>
      <c r="CG51" s="1324"/>
      <c r="CH51" s="1324"/>
      <c r="CI51" s="1324"/>
      <c r="CJ51" s="1324"/>
      <c r="CK51" s="1324"/>
      <c r="CL51" s="1324"/>
      <c r="CM51" s="1324"/>
      <c r="CN51" s="1323"/>
      <c r="CO51" s="1324"/>
      <c r="CP51" s="1324"/>
      <c r="CQ51" s="1324"/>
      <c r="CR51" s="1324"/>
      <c r="CS51" s="1324"/>
      <c r="CT51" s="1324"/>
      <c r="CU51" s="1324"/>
      <c r="CV51" s="1323"/>
      <c r="CW51" s="1324"/>
      <c r="CX51" s="1324"/>
      <c r="CY51" s="1324"/>
      <c r="CZ51" s="1324"/>
      <c r="DA51" s="1324"/>
      <c r="DB51" s="1324"/>
      <c r="DC51" s="1324"/>
    </row>
    <row r="52" spans="1:109">
      <c r="B52" s="394"/>
      <c r="G52" s="1329"/>
      <c r="H52" s="1329"/>
      <c r="I52" s="1327"/>
      <c r="J52" s="1327"/>
      <c r="K52" s="1325"/>
      <c r="L52" s="1325"/>
      <c r="M52" s="1325"/>
      <c r="N52" s="1325"/>
      <c r="AM52" s="403"/>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24"/>
      <c r="BQ52" s="1324"/>
      <c r="BR52" s="1324"/>
      <c r="BS52" s="1324"/>
      <c r="BT52" s="1324"/>
      <c r="BU52" s="1324"/>
      <c r="BV52" s="1324"/>
      <c r="BW52" s="1324"/>
      <c r="BX52" s="1324"/>
      <c r="BY52" s="1324"/>
      <c r="BZ52" s="1324"/>
      <c r="CA52" s="1324"/>
      <c r="CB52" s="1324"/>
      <c r="CC52" s="1324"/>
      <c r="CD52" s="1324"/>
      <c r="CE52" s="1324"/>
      <c r="CF52" s="1324"/>
      <c r="CG52" s="1324"/>
      <c r="CH52" s="1324"/>
      <c r="CI52" s="1324"/>
      <c r="CJ52" s="1324"/>
      <c r="CK52" s="1324"/>
      <c r="CL52" s="1324"/>
      <c r="CM52" s="1324"/>
      <c r="CN52" s="1324"/>
      <c r="CO52" s="1324"/>
      <c r="CP52" s="1324"/>
      <c r="CQ52" s="1324"/>
      <c r="CR52" s="1324"/>
      <c r="CS52" s="1324"/>
      <c r="CT52" s="1324"/>
      <c r="CU52" s="1324"/>
      <c r="CV52" s="1324"/>
      <c r="CW52" s="1324"/>
      <c r="CX52" s="1324"/>
      <c r="CY52" s="1324"/>
      <c r="CZ52" s="1324"/>
      <c r="DA52" s="1324"/>
      <c r="DB52" s="1324"/>
      <c r="DC52" s="1324"/>
    </row>
    <row r="53" spans="1:109">
      <c r="A53" s="402"/>
      <c r="B53" s="394"/>
      <c r="G53" s="1329"/>
      <c r="H53" s="1329"/>
      <c r="I53" s="1318"/>
      <c r="J53" s="1318"/>
      <c r="K53" s="1325"/>
      <c r="L53" s="1325"/>
      <c r="M53" s="1325"/>
      <c r="N53" s="1325"/>
      <c r="AM53" s="403"/>
      <c r="AN53" s="1326"/>
      <c r="AO53" s="1326"/>
      <c r="AP53" s="1326"/>
      <c r="AQ53" s="1326"/>
      <c r="AR53" s="1326"/>
      <c r="AS53" s="1326"/>
      <c r="AT53" s="1326"/>
      <c r="AU53" s="1326"/>
      <c r="AV53" s="1326"/>
      <c r="AW53" s="1326"/>
      <c r="AX53" s="1326"/>
      <c r="AY53" s="1326"/>
      <c r="AZ53" s="1326"/>
      <c r="BA53" s="1326"/>
      <c r="BB53" s="1326" t="s">
        <v>604</v>
      </c>
      <c r="BC53" s="1326"/>
      <c r="BD53" s="1326"/>
      <c r="BE53" s="1326"/>
      <c r="BF53" s="1326"/>
      <c r="BG53" s="1326"/>
      <c r="BH53" s="1326"/>
      <c r="BI53" s="1326"/>
      <c r="BJ53" s="1326"/>
      <c r="BK53" s="1326"/>
      <c r="BL53" s="1326"/>
      <c r="BM53" s="1326"/>
      <c r="BN53" s="1326"/>
      <c r="BO53" s="1326"/>
      <c r="BP53" s="1323"/>
      <c r="BQ53" s="1324"/>
      <c r="BR53" s="1324"/>
      <c r="BS53" s="1324"/>
      <c r="BT53" s="1324"/>
      <c r="BU53" s="1324"/>
      <c r="BV53" s="1324"/>
      <c r="BW53" s="1324"/>
      <c r="BX53" s="1324">
        <v>54.2</v>
      </c>
      <c r="BY53" s="1324"/>
      <c r="BZ53" s="1324"/>
      <c r="CA53" s="1324"/>
      <c r="CB53" s="1324"/>
      <c r="CC53" s="1324"/>
      <c r="CD53" s="1324"/>
      <c r="CE53" s="1324"/>
      <c r="CF53" s="1324">
        <v>62.8</v>
      </c>
      <c r="CG53" s="1324"/>
      <c r="CH53" s="1324"/>
      <c r="CI53" s="1324"/>
      <c r="CJ53" s="1324"/>
      <c r="CK53" s="1324"/>
      <c r="CL53" s="1324"/>
      <c r="CM53" s="1324"/>
      <c r="CN53" s="1323"/>
      <c r="CO53" s="1324"/>
      <c r="CP53" s="1324"/>
      <c r="CQ53" s="1324"/>
      <c r="CR53" s="1324"/>
      <c r="CS53" s="1324"/>
      <c r="CT53" s="1324"/>
      <c r="CU53" s="1324"/>
      <c r="CV53" s="1323"/>
      <c r="CW53" s="1324"/>
      <c r="CX53" s="1324"/>
      <c r="CY53" s="1324"/>
      <c r="CZ53" s="1324"/>
      <c r="DA53" s="1324"/>
      <c r="DB53" s="1324"/>
      <c r="DC53" s="1324"/>
    </row>
    <row r="54" spans="1:109">
      <c r="A54" s="402"/>
      <c r="B54" s="394"/>
      <c r="G54" s="1329"/>
      <c r="H54" s="1329"/>
      <c r="I54" s="1318"/>
      <c r="J54" s="1318"/>
      <c r="K54" s="1325"/>
      <c r="L54" s="1325"/>
      <c r="M54" s="1325"/>
      <c r="N54" s="1325"/>
      <c r="AM54" s="403"/>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W54" s="1324"/>
      <c r="CX54" s="1324"/>
      <c r="CY54" s="1324"/>
      <c r="CZ54" s="1324"/>
      <c r="DA54" s="1324"/>
      <c r="DB54" s="1324"/>
      <c r="DC54" s="1324"/>
    </row>
    <row r="55" spans="1:109">
      <c r="A55" s="402"/>
      <c r="B55" s="394"/>
      <c r="G55" s="1318"/>
      <c r="H55" s="1318"/>
      <c r="I55" s="1318"/>
      <c r="J55" s="1318"/>
      <c r="K55" s="1325"/>
      <c r="L55" s="1325"/>
      <c r="M55" s="1325"/>
      <c r="N55" s="1325"/>
      <c r="AN55" s="1322" t="s">
        <v>605</v>
      </c>
      <c r="AO55" s="1322"/>
      <c r="AP55" s="1322"/>
      <c r="AQ55" s="1322"/>
      <c r="AR55" s="1322"/>
      <c r="AS55" s="1322"/>
      <c r="AT55" s="1322"/>
      <c r="AU55" s="1322"/>
      <c r="AV55" s="1322"/>
      <c r="AW55" s="1322"/>
      <c r="AX55" s="1322"/>
      <c r="AY55" s="1322"/>
      <c r="AZ55" s="1322"/>
      <c r="BA55" s="1322"/>
      <c r="BB55" s="1326" t="s">
        <v>603</v>
      </c>
      <c r="BC55" s="1326"/>
      <c r="BD55" s="1326"/>
      <c r="BE55" s="1326"/>
      <c r="BF55" s="1326"/>
      <c r="BG55" s="1326"/>
      <c r="BH55" s="1326"/>
      <c r="BI55" s="1326"/>
      <c r="BJ55" s="1326"/>
      <c r="BK55" s="1326"/>
      <c r="BL55" s="1326"/>
      <c r="BM55" s="1326"/>
      <c r="BN55" s="1326"/>
      <c r="BO55" s="1326"/>
      <c r="BP55" s="1323"/>
      <c r="BQ55" s="1324"/>
      <c r="BR55" s="1324"/>
      <c r="BS55" s="1324"/>
      <c r="BT55" s="1324"/>
      <c r="BU55" s="1324"/>
      <c r="BV55" s="1324"/>
      <c r="BW55" s="1324"/>
      <c r="BX55" s="1324">
        <v>36.5</v>
      </c>
      <c r="BY55" s="1324"/>
      <c r="BZ55" s="1324"/>
      <c r="CA55" s="1324"/>
      <c r="CB55" s="1324"/>
      <c r="CC55" s="1324"/>
      <c r="CD55" s="1324"/>
      <c r="CE55" s="1324"/>
      <c r="CF55" s="1324">
        <v>32.9</v>
      </c>
      <c r="CG55" s="1324"/>
      <c r="CH55" s="1324"/>
      <c r="CI55" s="1324"/>
      <c r="CJ55" s="1324"/>
      <c r="CK55" s="1324"/>
      <c r="CL55" s="1324"/>
      <c r="CM55" s="1324"/>
      <c r="CN55" s="1323"/>
      <c r="CO55" s="1324"/>
      <c r="CP55" s="1324"/>
      <c r="CQ55" s="1324"/>
      <c r="CR55" s="1324"/>
      <c r="CS55" s="1324"/>
      <c r="CT55" s="1324"/>
      <c r="CU55" s="1324"/>
      <c r="CV55" s="1323"/>
      <c r="CW55" s="1324"/>
      <c r="CX55" s="1324"/>
      <c r="CY55" s="1324"/>
      <c r="CZ55" s="1324"/>
      <c r="DA55" s="1324"/>
      <c r="DB55" s="1324"/>
      <c r="DC55" s="1324"/>
    </row>
    <row r="56" spans="1:109">
      <c r="A56" s="402"/>
      <c r="B56" s="394"/>
      <c r="G56" s="1318"/>
      <c r="H56" s="1318"/>
      <c r="I56" s="1318"/>
      <c r="J56" s="1318"/>
      <c r="K56" s="1325"/>
      <c r="L56" s="1325"/>
      <c r="M56" s="1325"/>
      <c r="N56" s="1325"/>
      <c r="AN56" s="1322"/>
      <c r="AO56" s="1322"/>
      <c r="AP56" s="1322"/>
      <c r="AQ56" s="1322"/>
      <c r="AR56" s="1322"/>
      <c r="AS56" s="1322"/>
      <c r="AT56" s="1322"/>
      <c r="AU56" s="1322"/>
      <c r="AV56" s="1322"/>
      <c r="AW56" s="1322"/>
      <c r="AX56" s="1322"/>
      <c r="AY56" s="1322"/>
      <c r="AZ56" s="1322"/>
      <c r="BA56" s="1322"/>
      <c r="BB56" s="1326"/>
      <c r="BC56" s="1326"/>
      <c r="BD56" s="1326"/>
      <c r="BE56" s="1326"/>
      <c r="BF56" s="1326"/>
      <c r="BG56" s="1326"/>
      <c r="BH56" s="1326"/>
      <c r="BI56" s="1326"/>
      <c r="BJ56" s="1326"/>
      <c r="BK56" s="1326"/>
      <c r="BL56" s="1326"/>
      <c r="BM56" s="1326"/>
      <c r="BN56" s="1326"/>
      <c r="BO56" s="1326"/>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W56" s="1324"/>
      <c r="CX56" s="1324"/>
      <c r="CY56" s="1324"/>
      <c r="CZ56" s="1324"/>
      <c r="DA56" s="1324"/>
      <c r="DB56" s="1324"/>
      <c r="DC56" s="1324"/>
    </row>
    <row r="57" spans="1:109" s="402" customFormat="1">
      <c r="B57" s="406"/>
      <c r="G57" s="1318"/>
      <c r="H57" s="1318"/>
      <c r="I57" s="1328"/>
      <c r="J57" s="1328"/>
      <c r="K57" s="1325"/>
      <c r="L57" s="1325"/>
      <c r="M57" s="1325"/>
      <c r="N57" s="1325"/>
      <c r="AM57" s="387"/>
      <c r="AN57" s="1322"/>
      <c r="AO57" s="1322"/>
      <c r="AP57" s="1322"/>
      <c r="AQ57" s="1322"/>
      <c r="AR57" s="1322"/>
      <c r="AS57" s="1322"/>
      <c r="AT57" s="1322"/>
      <c r="AU57" s="1322"/>
      <c r="AV57" s="1322"/>
      <c r="AW57" s="1322"/>
      <c r="AX57" s="1322"/>
      <c r="AY57" s="1322"/>
      <c r="AZ57" s="1322"/>
      <c r="BA57" s="1322"/>
      <c r="BB57" s="1326" t="s">
        <v>604</v>
      </c>
      <c r="BC57" s="1326"/>
      <c r="BD57" s="1326"/>
      <c r="BE57" s="1326"/>
      <c r="BF57" s="1326"/>
      <c r="BG57" s="1326"/>
      <c r="BH57" s="1326"/>
      <c r="BI57" s="1326"/>
      <c r="BJ57" s="1326"/>
      <c r="BK57" s="1326"/>
      <c r="BL57" s="1326"/>
      <c r="BM57" s="1326"/>
      <c r="BN57" s="1326"/>
      <c r="BO57" s="1326"/>
      <c r="BP57" s="1323"/>
      <c r="BQ57" s="1324"/>
      <c r="BR57" s="1324"/>
      <c r="BS57" s="1324"/>
      <c r="BT57" s="1324"/>
      <c r="BU57" s="1324"/>
      <c r="BV57" s="1324"/>
      <c r="BW57" s="1324"/>
      <c r="BX57" s="1324">
        <v>54.1</v>
      </c>
      <c r="BY57" s="1324"/>
      <c r="BZ57" s="1324"/>
      <c r="CA57" s="1324"/>
      <c r="CB57" s="1324"/>
      <c r="CC57" s="1324"/>
      <c r="CD57" s="1324"/>
      <c r="CE57" s="1324"/>
      <c r="CF57" s="1324">
        <v>57</v>
      </c>
      <c r="CG57" s="1324"/>
      <c r="CH57" s="1324"/>
      <c r="CI57" s="1324"/>
      <c r="CJ57" s="1324"/>
      <c r="CK57" s="1324"/>
      <c r="CL57" s="1324"/>
      <c r="CM57" s="1324"/>
      <c r="CN57" s="1323"/>
      <c r="CO57" s="1324"/>
      <c r="CP57" s="1324"/>
      <c r="CQ57" s="1324"/>
      <c r="CR57" s="1324"/>
      <c r="CS57" s="1324"/>
      <c r="CT57" s="1324"/>
      <c r="CU57" s="1324"/>
      <c r="CV57" s="1323"/>
      <c r="CW57" s="1324"/>
      <c r="CX57" s="1324"/>
      <c r="CY57" s="1324"/>
      <c r="CZ57" s="1324"/>
      <c r="DA57" s="1324"/>
      <c r="DB57" s="1324"/>
      <c r="DC57" s="1324"/>
      <c r="DD57" s="407"/>
      <c r="DE57" s="406"/>
    </row>
    <row r="58" spans="1:109" s="402" customFormat="1">
      <c r="A58" s="387"/>
      <c r="B58" s="406"/>
      <c r="G58" s="1318"/>
      <c r="H58" s="1318"/>
      <c r="I58" s="1328"/>
      <c r="J58" s="1328"/>
      <c r="K58" s="1325"/>
      <c r="L58" s="1325"/>
      <c r="M58" s="1325"/>
      <c r="N58" s="1325"/>
      <c r="AM58" s="387"/>
      <c r="AN58" s="1322"/>
      <c r="AO58" s="1322"/>
      <c r="AP58" s="1322"/>
      <c r="AQ58" s="1322"/>
      <c r="AR58" s="1322"/>
      <c r="AS58" s="1322"/>
      <c r="AT58" s="1322"/>
      <c r="AU58" s="1322"/>
      <c r="AV58" s="1322"/>
      <c r="AW58" s="1322"/>
      <c r="AX58" s="1322"/>
      <c r="AY58" s="1322"/>
      <c r="AZ58" s="1322"/>
      <c r="BA58" s="1322"/>
      <c r="BB58" s="1326"/>
      <c r="BC58" s="1326"/>
      <c r="BD58" s="1326"/>
      <c r="BE58" s="1326"/>
      <c r="BF58" s="1326"/>
      <c r="BG58" s="1326"/>
      <c r="BH58" s="1326"/>
      <c r="BI58" s="1326"/>
      <c r="BJ58" s="1326"/>
      <c r="BK58" s="1326"/>
      <c r="BL58" s="1326"/>
      <c r="BM58" s="1326"/>
      <c r="BN58" s="1326"/>
      <c r="BO58" s="1326"/>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R58" s="1324"/>
      <c r="CS58" s="1324"/>
      <c r="CT58" s="1324"/>
      <c r="CU58" s="1324"/>
      <c r="CV58" s="1324"/>
      <c r="CW58" s="1324"/>
      <c r="CX58" s="1324"/>
      <c r="CY58" s="1324"/>
      <c r="CZ58" s="1324"/>
      <c r="DA58" s="1324"/>
      <c r="DB58" s="1324"/>
      <c r="DC58" s="1324"/>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606</v>
      </c>
    </row>
    <row r="64" spans="1:109">
      <c r="B64" s="394"/>
      <c r="G64" s="401"/>
      <c r="I64" s="414"/>
      <c r="J64" s="414"/>
      <c r="K64" s="414"/>
      <c r="L64" s="414"/>
      <c r="M64" s="414"/>
      <c r="N64" s="415"/>
      <c r="AM64" s="401"/>
      <c r="AN64" s="401" t="s">
        <v>600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09" t="s">
        <v>612</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c r="B66" s="394"/>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c r="B67" s="394"/>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c r="B68" s="394"/>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c r="B69" s="394"/>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601</v>
      </c>
    </row>
    <row r="72" spans="2:107">
      <c r="B72" s="394"/>
      <c r="G72" s="1318"/>
      <c r="H72" s="1318"/>
      <c r="I72" s="1318"/>
      <c r="J72" s="1318"/>
      <c r="K72" s="404"/>
      <c r="L72" s="404"/>
      <c r="M72" s="405"/>
      <c r="N72" s="405"/>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554</v>
      </c>
      <c r="BQ72" s="1322"/>
      <c r="BR72" s="1322"/>
      <c r="BS72" s="1322"/>
      <c r="BT72" s="1322"/>
      <c r="BU72" s="1322"/>
      <c r="BV72" s="1322"/>
      <c r="BW72" s="1322"/>
      <c r="BX72" s="1322" t="s">
        <v>555</v>
      </c>
      <c r="BY72" s="1322"/>
      <c r="BZ72" s="1322"/>
      <c r="CA72" s="1322"/>
      <c r="CB72" s="1322"/>
      <c r="CC72" s="1322"/>
      <c r="CD72" s="1322"/>
      <c r="CE72" s="1322"/>
      <c r="CF72" s="1322" t="s">
        <v>556</v>
      </c>
      <c r="CG72" s="1322"/>
      <c r="CH72" s="1322"/>
      <c r="CI72" s="1322"/>
      <c r="CJ72" s="1322"/>
      <c r="CK72" s="1322"/>
      <c r="CL72" s="1322"/>
      <c r="CM72" s="1322"/>
      <c r="CN72" s="1322" t="s">
        <v>557</v>
      </c>
      <c r="CO72" s="1322"/>
      <c r="CP72" s="1322"/>
      <c r="CQ72" s="1322"/>
      <c r="CR72" s="1322"/>
      <c r="CS72" s="1322"/>
      <c r="CT72" s="1322"/>
      <c r="CU72" s="1322"/>
      <c r="CV72" s="1322" t="s">
        <v>558</v>
      </c>
      <c r="CW72" s="1322"/>
      <c r="CX72" s="1322"/>
      <c r="CY72" s="1322"/>
      <c r="CZ72" s="1322"/>
      <c r="DA72" s="1322"/>
      <c r="DB72" s="1322"/>
      <c r="DC72" s="1322"/>
    </row>
    <row r="73" spans="2:107">
      <c r="B73" s="394"/>
      <c r="G73" s="1329"/>
      <c r="H73" s="1329"/>
      <c r="I73" s="1329"/>
      <c r="J73" s="1329"/>
      <c r="K73" s="1330"/>
      <c r="L73" s="1330"/>
      <c r="M73" s="1330"/>
      <c r="N73" s="1330"/>
      <c r="AM73" s="403"/>
      <c r="AN73" s="1326" t="s">
        <v>602</v>
      </c>
      <c r="AO73" s="1326"/>
      <c r="AP73" s="1326"/>
      <c r="AQ73" s="1326"/>
      <c r="AR73" s="1326"/>
      <c r="AS73" s="1326"/>
      <c r="AT73" s="1326"/>
      <c r="AU73" s="1326"/>
      <c r="AV73" s="1326"/>
      <c r="AW73" s="1326"/>
      <c r="AX73" s="1326"/>
      <c r="AY73" s="1326"/>
      <c r="AZ73" s="1326"/>
      <c r="BA73" s="1326"/>
      <c r="BB73" s="1326" t="s">
        <v>603</v>
      </c>
      <c r="BC73" s="1326"/>
      <c r="BD73" s="1326"/>
      <c r="BE73" s="1326"/>
      <c r="BF73" s="1326"/>
      <c r="BG73" s="1326"/>
      <c r="BH73" s="1326"/>
      <c r="BI73" s="1326"/>
      <c r="BJ73" s="1326"/>
      <c r="BK73" s="1326"/>
      <c r="BL73" s="1326"/>
      <c r="BM73" s="1326"/>
      <c r="BN73" s="1326"/>
      <c r="BO73" s="1326"/>
      <c r="BP73" s="1324">
        <v>58.9</v>
      </c>
      <c r="BQ73" s="1324"/>
      <c r="BR73" s="1324"/>
      <c r="BS73" s="1324"/>
      <c r="BT73" s="1324"/>
      <c r="BU73" s="1324"/>
      <c r="BV73" s="1324"/>
      <c r="BW73" s="1324"/>
      <c r="BX73" s="1324">
        <v>50.6</v>
      </c>
      <c r="BY73" s="1324"/>
      <c r="BZ73" s="1324"/>
      <c r="CA73" s="1324"/>
      <c r="CB73" s="1324"/>
      <c r="CC73" s="1324"/>
      <c r="CD73" s="1324"/>
      <c r="CE73" s="1324"/>
      <c r="CF73" s="1324">
        <v>71.099999999999994</v>
      </c>
      <c r="CG73" s="1324"/>
      <c r="CH73" s="1324"/>
      <c r="CI73" s="1324"/>
      <c r="CJ73" s="1324"/>
      <c r="CK73" s="1324"/>
      <c r="CL73" s="1324"/>
      <c r="CM73" s="1324"/>
      <c r="CN73" s="1324">
        <v>78.099999999999994</v>
      </c>
      <c r="CO73" s="1324"/>
      <c r="CP73" s="1324"/>
      <c r="CQ73" s="1324"/>
      <c r="CR73" s="1324"/>
      <c r="CS73" s="1324"/>
      <c r="CT73" s="1324"/>
      <c r="CU73" s="1324"/>
      <c r="CV73" s="1324">
        <v>76.599999999999994</v>
      </c>
      <c r="CW73" s="1324"/>
      <c r="CX73" s="1324"/>
      <c r="CY73" s="1324"/>
      <c r="CZ73" s="1324"/>
      <c r="DA73" s="1324"/>
      <c r="DB73" s="1324"/>
      <c r="DC73" s="1324"/>
    </row>
    <row r="74" spans="2:107">
      <c r="B74" s="394"/>
      <c r="G74" s="1329"/>
      <c r="H74" s="1329"/>
      <c r="I74" s="1329"/>
      <c r="J74" s="1329"/>
      <c r="K74" s="1330"/>
      <c r="L74" s="1330"/>
      <c r="M74" s="1330"/>
      <c r="N74" s="1330"/>
      <c r="AM74" s="403"/>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24"/>
      <c r="BQ74" s="1324"/>
      <c r="BR74" s="1324"/>
      <c r="BS74" s="1324"/>
      <c r="BT74" s="1324"/>
      <c r="BU74" s="1324"/>
      <c r="BV74" s="1324"/>
      <c r="BW74" s="1324"/>
      <c r="BX74" s="1324"/>
      <c r="BY74" s="1324"/>
      <c r="BZ74" s="1324"/>
      <c r="CA74" s="1324"/>
      <c r="CB74" s="1324"/>
      <c r="CC74" s="1324"/>
      <c r="CD74" s="1324"/>
      <c r="CE74" s="1324"/>
      <c r="CF74" s="1324"/>
      <c r="CG74" s="1324"/>
      <c r="CH74" s="1324"/>
      <c r="CI74" s="1324"/>
      <c r="CJ74" s="1324"/>
      <c r="CK74" s="1324"/>
      <c r="CL74" s="1324"/>
      <c r="CM74" s="1324"/>
      <c r="CN74" s="1324"/>
      <c r="CO74" s="1324"/>
      <c r="CP74" s="1324"/>
      <c r="CQ74" s="1324"/>
      <c r="CR74" s="1324"/>
      <c r="CS74" s="1324"/>
      <c r="CT74" s="1324"/>
      <c r="CU74" s="1324"/>
      <c r="CV74" s="1324"/>
      <c r="CW74" s="1324"/>
      <c r="CX74" s="1324"/>
      <c r="CY74" s="1324"/>
      <c r="CZ74" s="1324"/>
      <c r="DA74" s="1324"/>
      <c r="DB74" s="1324"/>
      <c r="DC74" s="1324"/>
    </row>
    <row r="75" spans="2:107">
      <c r="B75" s="394"/>
      <c r="G75" s="1329"/>
      <c r="H75" s="1329"/>
      <c r="I75" s="1318"/>
      <c r="J75" s="1318"/>
      <c r="K75" s="1325"/>
      <c r="L75" s="1325"/>
      <c r="M75" s="1325"/>
      <c r="N75" s="1325"/>
      <c r="AM75" s="403"/>
      <c r="AN75" s="1326"/>
      <c r="AO75" s="1326"/>
      <c r="AP75" s="1326"/>
      <c r="AQ75" s="1326"/>
      <c r="AR75" s="1326"/>
      <c r="AS75" s="1326"/>
      <c r="AT75" s="1326"/>
      <c r="AU75" s="1326"/>
      <c r="AV75" s="1326"/>
      <c r="AW75" s="1326"/>
      <c r="AX75" s="1326"/>
      <c r="AY75" s="1326"/>
      <c r="AZ75" s="1326"/>
      <c r="BA75" s="1326"/>
      <c r="BB75" s="1326" t="s">
        <v>607</v>
      </c>
      <c r="BC75" s="1326"/>
      <c r="BD75" s="1326"/>
      <c r="BE75" s="1326"/>
      <c r="BF75" s="1326"/>
      <c r="BG75" s="1326"/>
      <c r="BH75" s="1326"/>
      <c r="BI75" s="1326"/>
      <c r="BJ75" s="1326"/>
      <c r="BK75" s="1326"/>
      <c r="BL75" s="1326"/>
      <c r="BM75" s="1326"/>
      <c r="BN75" s="1326"/>
      <c r="BO75" s="1326"/>
      <c r="BP75" s="1324">
        <v>9.3000000000000007</v>
      </c>
      <c r="BQ75" s="1324"/>
      <c r="BR75" s="1324"/>
      <c r="BS75" s="1324"/>
      <c r="BT75" s="1324"/>
      <c r="BU75" s="1324"/>
      <c r="BV75" s="1324"/>
      <c r="BW75" s="1324"/>
      <c r="BX75" s="1324">
        <v>7.9</v>
      </c>
      <c r="BY75" s="1324"/>
      <c r="BZ75" s="1324"/>
      <c r="CA75" s="1324"/>
      <c r="CB75" s="1324"/>
      <c r="CC75" s="1324"/>
      <c r="CD75" s="1324"/>
      <c r="CE75" s="1324"/>
      <c r="CF75" s="1324">
        <v>7</v>
      </c>
      <c r="CG75" s="1324"/>
      <c r="CH75" s="1324"/>
      <c r="CI75" s="1324"/>
      <c r="CJ75" s="1324"/>
      <c r="CK75" s="1324"/>
      <c r="CL75" s="1324"/>
      <c r="CM75" s="1324"/>
      <c r="CN75" s="1324">
        <v>7.3</v>
      </c>
      <c r="CO75" s="1324"/>
      <c r="CP75" s="1324"/>
      <c r="CQ75" s="1324"/>
      <c r="CR75" s="1324"/>
      <c r="CS75" s="1324"/>
      <c r="CT75" s="1324"/>
      <c r="CU75" s="1324"/>
      <c r="CV75" s="1324">
        <v>7.4</v>
      </c>
      <c r="CW75" s="1324"/>
      <c r="CX75" s="1324"/>
      <c r="CY75" s="1324"/>
      <c r="CZ75" s="1324"/>
      <c r="DA75" s="1324"/>
      <c r="DB75" s="1324"/>
      <c r="DC75" s="1324"/>
    </row>
    <row r="76" spans="2:107">
      <c r="B76" s="394"/>
      <c r="G76" s="1329"/>
      <c r="H76" s="1329"/>
      <c r="I76" s="1318"/>
      <c r="J76" s="1318"/>
      <c r="K76" s="1325"/>
      <c r="L76" s="1325"/>
      <c r="M76" s="1325"/>
      <c r="N76" s="1325"/>
      <c r="AM76" s="403"/>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24"/>
      <c r="BQ76" s="1324"/>
      <c r="BR76" s="1324"/>
      <c r="BS76" s="1324"/>
      <c r="BT76" s="1324"/>
      <c r="BU76" s="1324"/>
      <c r="BV76" s="1324"/>
      <c r="BW76" s="1324"/>
      <c r="BX76" s="1324"/>
      <c r="BY76" s="1324"/>
      <c r="BZ76" s="1324"/>
      <c r="CA76" s="1324"/>
      <c r="CB76" s="1324"/>
      <c r="CC76" s="1324"/>
      <c r="CD76" s="1324"/>
      <c r="CE76" s="1324"/>
      <c r="CF76" s="1324"/>
      <c r="CG76" s="1324"/>
      <c r="CH76" s="1324"/>
      <c r="CI76" s="1324"/>
      <c r="CJ76" s="1324"/>
      <c r="CK76" s="1324"/>
      <c r="CL76" s="1324"/>
      <c r="CM76" s="1324"/>
      <c r="CN76" s="1324"/>
      <c r="CO76" s="1324"/>
      <c r="CP76" s="1324"/>
      <c r="CQ76" s="1324"/>
      <c r="CR76" s="1324"/>
      <c r="CS76" s="1324"/>
      <c r="CT76" s="1324"/>
      <c r="CU76" s="1324"/>
      <c r="CV76" s="1324"/>
      <c r="CW76" s="1324"/>
      <c r="CX76" s="1324"/>
      <c r="CY76" s="1324"/>
      <c r="CZ76" s="1324"/>
      <c r="DA76" s="1324"/>
      <c r="DB76" s="1324"/>
      <c r="DC76" s="1324"/>
    </row>
    <row r="77" spans="2:107">
      <c r="B77" s="394"/>
      <c r="G77" s="1318"/>
      <c r="H77" s="1318"/>
      <c r="I77" s="1318"/>
      <c r="J77" s="1318"/>
      <c r="K77" s="1330"/>
      <c r="L77" s="1330"/>
      <c r="M77" s="1330"/>
      <c r="N77" s="1330"/>
      <c r="AN77" s="1322" t="s">
        <v>608</v>
      </c>
      <c r="AO77" s="1322"/>
      <c r="AP77" s="1322"/>
      <c r="AQ77" s="1322"/>
      <c r="AR77" s="1322"/>
      <c r="AS77" s="1322"/>
      <c r="AT77" s="1322"/>
      <c r="AU77" s="1322"/>
      <c r="AV77" s="1322"/>
      <c r="AW77" s="1322"/>
      <c r="AX77" s="1322"/>
      <c r="AY77" s="1322"/>
      <c r="AZ77" s="1322"/>
      <c r="BA77" s="1322"/>
      <c r="BB77" s="1326" t="s">
        <v>609</v>
      </c>
      <c r="BC77" s="1326"/>
      <c r="BD77" s="1326"/>
      <c r="BE77" s="1326"/>
      <c r="BF77" s="1326"/>
      <c r="BG77" s="1326"/>
      <c r="BH77" s="1326"/>
      <c r="BI77" s="1326"/>
      <c r="BJ77" s="1326"/>
      <c r="BK77" s="1326"/>
      <c r="BL77" s="1326"/>
      <c r="BM77" s="1326"/>
      <c r="BN77" s="1326"/>
      <c r="BO77" s="1326"/>
      <c r="BP77" s="1324">
        <v>48.7</v>
      </c>
      <c r="BQ77" s="1324"/>
      <c r="BR77" s="1324"/>
      <c r="BS77" s="1324"/>
      <c r="BT77" s="1324"/>
      <c r="BU77" s="1324"/>
      <c r="BV77" s="1324"/>
      <c r="BW77" s="1324"/>
      <c r="BX77" s="1324">
        <v>36.5</v>
      </c>
      <c r="BY77" s="1324"/>
      <c r="BZ77" s="1324"/>
      <c r="CA77" s="1324"/>
      <c r="CB77" s="1324"/>
      <c r="CC77" s="1324"/>
      <c r="CD77" s="1324"/>
      <c r="CE77" s="1324"/>
      <c r="CF77" s="1324">
        <v>32.9</v>
      </c>
      <c r="CG77" s="1324"/>
      <c r="CH77" s="1324"/>
      <c r="CI77" s="1324"/>
      <c r="CJ77" s="1324"/>
      <c r="CK77" s="1324"/>
      <c r="CL77" s="1324"/>
      <c r="CM77" s="1324"/>
      <c r="CN77" s="1324">
        <v>28.5</v>
      </c>
      <c r="CO77" s="1324"/>
      <c r="CP77" s="1324"/>
      <c r="CQ77" s="1324"/>
      <c r="CR77" s="1324"/>
      <c r="CS77" s="1324"/>
      <c r="CT77" s="1324"/>
      <c r="CU77" s="1324"/>
      <c r="CV77" s="1324">
        <v>20.5</v>
      </c>
      <c r="CW77" s="1324"/>
      <c r="CX77" s="1324"/>
      <c r="CY77" s="1324"/>
      <c r="CZ77" s="1324"/>
      <c r="DA77" s="1324"/>
      <c r="DB77" s="1324"/>
      <c r="DC77" s="1324"/>
    </row>
    <row r="78" spans="2:107">
      <c r="B78" s="394"/>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6"/>
      <c r="BC78" s="1326"/>
      <c r="BD78" s="1326"/>
      <c r="BE78" s="1326"/>
      <c r="BF78" s="1326"/>
      <c r="BG78" s="1326"/>
      <c r="BH78" s="1326"/>
      <c r="BI78" s="1326"/>
      <c r="BJ78" s="1326"/>
      <c r="BK78" s="1326"/>
      <c r="BL78" s="1326"/>
      <c r="BM78" s="1326"/>
      <c r="BN78" s="1326"/>
      <c r="BO78" s="1326"/>
      <c r="BP78" s="1324"/>
      <c r="BQ78" s="1324"/>
      <c r="BR78" s="1324"/>
      <c r="BS78" s="1324"/>
      <c r="BT78" s="1324"/>
      <c r="BU78" s="1324"/>
      <c r="BV78" s="1324"/>
      <c r="BW78" s="1324"/>
      <c r="BX78" s="1324"/>
      <c r="BY78" s="1324"/>
      <c r="BZ78" s="1324"/>
      <c r="CA78" s="1324"/>
      <c r="CB78" s="1324"/>
      <c r="CC78" s="1324"/>
      <c r="CD78" s="1324"/>
      <c r="CE78" s="1324"/>
      <c r="CF78" s="1324"/>
      <c r="CG78" s="1324"/>
      <c r="CH78" s="1324"/>
      <c r="CI78" s="1324"/>
      <c r="CJ78" s="1324"/>
      <c r="CK78" s="1324"/>
      <c r="CL78" s="1324"/>
      <c r="CM78" s="1324"/>
      <c r="CN78" s="1324"/>
      <c r="CO78" s="1324"/>
      <c r="CP78" s="1324"/>
      <c r="CQ78" s="1324"/>
      <c r="CR78" s="1324"/>
      <c r="CS78" s="1324"/>
      <c r="CT78" s="1324"/>
      <c r="CU78" s="1324"/>
      <c r="CV78" s="1324"/>
      <c r="CW78" s="1324"/>
      <c r="CX78" s="1324"/>
      <c r="CY78" s="1324"/>
      <c r="CZ78" s="1324"/>
      <c r="DA78" s="1324"/>
      <c r="DB78" s="1324"/>
      <c r="DC78" s="1324"/>
    </row>
    <row r="79" spans="2:107">
      <c r="B79" s="394"/>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6" t="s">
        <v>607</v>
      </c>
      <c r="BC79" s="1326"/>
      <c r="BD79" s="1326"/>
      <c r="BE79" s="1326"/>
      <c r="BF79" s="1326"/>
      <c r="BG79" s="1326"/>
      <c r="BH79" s="1326"/>
      <c r="BI79" s="1326"/>
      <c r="BJ79" s="1326"/>
      <c r="BK79" s="1326"/>
      <c r="BL79" s="1326"/>
      <c r="BM79" s="1326"/>
      <c r="BN79" s="1326"/>
      <c r="BO79" s="1326"/>
      <c r="BP79" s="1324">
        <v>10.4</v>
      </c>
      <c r="BQ79" s="1324"/>
      <c r="BR79" s="1324"/>
      <c r="BS79" s="1324"/>
      <c r="BT79" s="1324"/>
      <c r="BU79" s="1324"/>
      <c r="BV79" s="1324"/>
      <c r="BW79" s="1324"/>
      <c r="BX79" s="1324">
        <v>9</v>
      </c>
      <c r="BY79" s="1324"/>
      <c r="BZ79" s="1324"/>
      <c r="CA79" s="1324"/>
      <c r="CB79" s="1324"/>
      <c r="CC79" s="1324"/>
      <c r="CD79" s="1324"/>
      <c r="CE79" s="1324"/>
      <c r="CF79" s="1324">
        <v>8.1999999999999993</v>
      </c>
      <c r="CG79" s="1324"/>
      <c r="CH79" s="1324"/>
      <c r="CI79" s="1324"/>
      <c r="CJ79" s="1324"/>
      <c r="CK79" s="1324"/>
      <c r="CL79" s="1324"/>
      <c r="CM79" s="1324"/>
      <c r="CN79" s="1324">
        <v>8</v>
      </c>
      <c r="CO79" s="1324"/>
      <c r="CP79" s="1324"/>
      <c r="CQ79" s="1324"/>
      <c r="CR79" s="1324"/>
      <c r="CS79" s="1324"/>
      <c r="CT79" s="1324"/>
      <c r="CU79" s="1324"/>
      <c r="CV79" s="1324">
        <v>7.9</v>
      </c>
      <c r="CW79" s="1324"/>
      <c r="CX79" s="1324"/>
      <c r="CY79" s="1324"/>
      <c r="CZ79" s="1324"/>
      <c r="DA79" s="1324"/>
      <c r="DB79" s="1324"/>
      <c r="DC79" s="1324"/>
    </row>
    <row r="80" spans="2:107">
      <c r="B80" s="394"/>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6"/>
      <c r="BC80" s="1326"/>
      <c r="BD80" s="1326"/>
      <c r="BE80" s="1326"/>
      <c r="BF80" s="1326"/>
      <c r="BG80" s="1326"/>
      <c r="BH80" s="1326"/>
      <c r="BI80" s="1326"/>
      <c r="BJ80" s="1326"/>
      <c r="BK80" s="1326"/>
      <c r="BL80" s="1326"/>
      <c r="BM80" s="1326"/>
      <c r="BN80" s="1326"/>
      <c r="BO80" s="1326"/>
      <c r="BP80" s="1324"/>
      <c r="BQ80" s="1324"/>
      <c r="BR80" s="1324"/>
      <c r="BS80" s="1324"/>
      <c r="BT80" s="1324"/>
      <c r="BU80" s="1324"/>
      <c r="BV80" s="1324"/>
      <c r="BW80" s="1324"/>
      <c r="BX80" s="1324"/>
      <c r="BY80" s="1324"/>
      <c r="BZ80" s="1324"/>
      <c r="CA80" s="1324"/>
      <c r="CB80" s="1324"/>
      <c r="CC80" s="1324"/>
      <c r="CD80" s="1324"/>
      <c r="CE80" s="1324"/>
      <c r="CF80" s="1324"/>
      <c r="CG80" s="1324"/>
      <c r="CH80" s="1324"/>
      <c r="CI80" s="1324"/>
      <c r="CJ80" s="1324"/>
      <c r="CK80" s="1324"/>
      <c r="CL80" s="1324"/>
      <c r="CM80" s="1324"/>
      <c r="CN80" s="1324"/>
      <c r="CO80" s="1324"/>
      <c r="CP80" s="1324"/>
      <c r="CQ80" s="1324"/>
      <c r="CR80" s="1324"/>
      <c r="CS80" s="1324"/>
      <c r="CT80" s="1324"/>
      <c r="CU80" s="1324"/>
      <c r="CV80" s="1324"/>
      <c r="CW80" s="1324"/>
      <c r="CX80" s="1324"/>
      <c r="CY80" s="1324"/>
      <c r="CZ80" s="1324"/>
      <c r="DA80" s="1324"/>
      <c r="DB80" s="1324"/>
      <c r="DC80" s="1324"/>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7v97II8X9o/lcaLDN3vbGLwF4AtCwJwWeORltZF5eDb7uUcb9+30pus/i1WoUUA/j6VkHpQRWc+MzsNubw8ZyQ==" saltValue="pnv1r40+9ELJvHRFgbShv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vRrMVVtC4jkp2JWyR+Ok6rVpQeVPe7UEqaMq9CIjKkTQ3fvp3aM85C9XkyYuJE4L8BKNDXsdXPW8meYoGEbUg==" saltValue="6DhNek1YZcQjUlyOvlzR+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6"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610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iYVMdsvTkQzuboj+2ftol9xWEX0Dvac3QdUMWHeX5+m/wC5DIyun/j49DAlYXhI7tTOd10eHYHNQMUHZvgUTg==" saltValue="guBBxPvLLLWDMOQw5lKaw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53</v>
      </c>
      <c r="E2" s="154"/>
      <c r="F2" s="155" t="s">
        <v>551</v>
      </c>
      <c r="G2" s="156"/>
      <c r="H2" s="157"/>
    </row>
    <row r="3" spans="1:8">
      <c r="A3" s="153" t="s">
        <v>544</v>
      </c>
      <c r="B3" s="158"/>
      <c r="C3" s="159"/>
      <c r="D3" s="160">
        <v>63979</v>
      </c>
      <c r="E3" s="161"/>
      <c r="F3" s="162">
        <v>85205</v>
      </c>
      <c r="G3" s="163"/>
      <c r="H3" s="164"/>
    </row>
    <row r="4" spans="1:8">
      <c r="A4" s="165"/>
      <c r="B4" s="166"/>
      <c r="C4" s="167"/>
      <c r="D4" s="168">
        <v>34474</v>
      </c>
      <c r="E4" s="169"/>
      <c r="F4" s="170">
        <v>38847</v>
      </c>
      <c r="G4" s="171"/>
      <c r="H4" s="172"/>
    </row>
    <row r="5" spans="1:8">
      <c r="A5" s="153" t="s">
        <v>546</v>
      </c>
      <c r="B5" s="158"/>
      <c r="C5" s="159"/>
      <c r="D5" s="160">
        <v>63952</v>
      </c>
      <c r="E5" s="161"/>
      <c r="F5" s="162">
        <v>69469</v>
      </c>
      <c r="G5" s="163"/>
      <c r="H5" s="164"/>
    </row>
    <row r="6" spans="1:8">
      <c r="A6" s="165"/>
      <c r="B6" s="166"/>
      <c r="C6" s="167"/>
      <c r="D6" s="168">
        <v>38146</v>
      </c>
      <c r="E6" s="169"/>
      <c r="F6" s="170">
        <v>38215</v>
      </c>
      <c r="G6" s="171"/>
      <c r="H6" s="172"/>
    </row>
    <row r="7" spans="1:8">
      <c r="A7" s="153" t="s">
        <v>547</v>
      </c>
      <c r="B7" s="158"/>
      <c r="C7" s="159"/>
      <c r="D7" s="160">
        <v>151050</v>
      </c>
      <c r="E7" s="161"/>
      <c r="F7" s="162">
        <v>67293</v>
      </c>
      <c r="G7" s="163"/>
      <c r="H7" s="164"/>
    </row>
    <row r="8" spans="1:8">
      <c r="A8" s="165"/>
      <c r="B8" s="166"/>
      <c r="C8" s="167"/>
      <c r="D8" s="168">
        <v>111043</v>
      </c>
      <c r="E8" s="169"/>
      <c r="F8" s="170">
        <v>35076</v>
      </c>
      <c r="G8" s="171"/>
      <c r="H8" s="172"/>
    </row>
    <row r="9" spans="1:8">
      <c r="A9" s="153" t="s">
        <v>548</v>
      </c>
      <c r="B9" s="158"/>
      <c r="C9" s="159"/>
      <c r="D9" s="160">
        <v>126407</v>
      </c>
      <c r="E9" s="161"/>
      <c r="F9" s="162">
        <v>67343</v>
      </c>
      <c r="G9" s="163"/>
      <c r="H9" s="164"/>
    </row>
    <row r="10" spans="1:8">
      <c r="A10" s="165"/>
      <c r="B10" s="166"/>
      <c r="C10" s="167"/>
      <c r="D10" s="168">
        <v>70952</v>
      </c>
      <c r="E10" s="169"/>
      <c r="F10" s="170">
        <v>32865</v>
      </c>
      <c r="G10" s="171"/>
      <c r="H10" s="172"/>
    </row>
    <row r="11" spans="1:8">
      <c r="A11" s="153" t="s">
        <v>549</v>
      </c>
      <c r="B11" s="158"/>
      <c r="C11" s="159"/>
      <c r="D11" s="160">
        <v>55603</v>
      </c>
      <c r="E11" s="161"/>
      <c r="F11" s="162">
        <v>73475</v>
      </c>
      <c r="G11" s="163"/>
      <c r="H11" s="164"/>
    </row>
    <row r="12" spans="1:8">
      <c r="A12" s="165"/>
      <c r="B12" s="166"/>
      <c r="C12" s="173"/>
      <c r="D12" s="168">
        <v>32823</v>
      </c>
      <c r="E12" s="169"/>
      <c r="F12" s="170">
        <v>43072</v>
      </c>
      <c r="G12" s="171"/>
      <c r="H12" s="172"/>
    </row>
    <row r="13" spans="1:8">
      <c r="A13" s="153"/>
      <c r="B13" s="158"/>
      <c r="C13" s="174"/>
      <c r="D13" s="175">
        <v>92198</v>
      </c>
      <c r="E13" s="176"/>
      <c r="F13" s="177">
        <v>72557</v>
      </c>
      <c r="G13" s="178"/>
      <c r="H13" s="164"/>
    </row>
    <row r="14" spans="1:8">
      <c r="A14" s="165"/>
      <c r="B14" s="166"/>
      <c r="C14" s="167"/>
      <c r="D14" s="168">
        <v>57488</v>
      </c>
      <c r="E14" s="169"/>
      <c r="F14" s="170">
        <v>37615</v>
      </c>
      <c r="G14" s="171"/>
      <c r="H14" s="172"/>
    </row>
    <row r="17" spans="1:11">
      <c r="A17" s="149" t="s">
        <v>54</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55</v>
      </c>
      <c r="B19" s="179">
        <f>ROUND(VALUE(SUBSTITUTE(実質収支比率等に係る経年分析!F$48,"▲","-")),2)</f>
        <v>7.28</v>
      </c>
      <c r="C19" s="179">
        <f>ROUND(VALUE(SUBSTITUTE(実質収支比率等に係る経年分析!G$48,"▲","-")),2)</f>
        <v>5.88</v>
      </c>
      <c r="D19" s="179">
        <f>ROUND(VALUE(SUBSTITUTE(実質収支比率等に係る経年分析!H$48,"▲","-")),2)</f>
        <v>5.89</v>
      </c>
      <c r="E19" s="179">
        <f>ROUND(VALUE(SUBSTITUTE(実質収支比率等に係る経年分析!I$48,"▲","-")),2)</f>
        <v>4.4800000000000004</v>
      </c>
      <c r="F19" s="179">
        <f>ROUND(VALUE(SUBSTITUTE(実質収支比率等に係る経年分析!J$48,"▲","-")),2)</f>
        <v>5.2</v>
      </c>
    </row>
    <row r="20" spans="1:11">
      <c r="A20" s="179" t="s">
        <v>56</v>
      </c>
      <c r="B20" s="179">
        <f>ROUND(VALUE(SUBSTITUTE(実質収支比率等に係る経年分析!F$47,"▲","-")),2)</f>
        <v>15.56</v>
      </c>
      <c r="C20" s="179">
        <f>ROUND(VALUE(SUBSTITUTE(実質収支比率等に係る経年分析!G$47,"▲","-")),2)</f>
        <v>20.14</v>
      </c>
      <c r="D20" s="179">
        <f>ROUND(VALUE(SUBSTITUTE(実質収支比率等に係る経年分析!H$47,"▲","-")),2)</f>
        <v>18.16</v>
      </c>
      <c r="E20" s="179">
        <f>ROUND(VALUE(SUBSTITUTE(実質収支比率等に係る経年分析!I$47,"▲","-")),2)</f>
        <v>16.97</v>
      </c>
      <c r="F20" s="179">
        <f>ROUND(VALUE(SUBSTITUTE(実質収支比率等に係る経年分析!J$47,"▲","-")),2)</f>
        <v>13.16</v>
      </c>
    </row>
    <row r="21" spans="1:11">
      <c r="A21" s="179" t="s">
        <v>57</v>
      </c>
      <c r="B21" s="179">
        <f>IF(ISNUMBER(VALUE(SUBSTITUTE(実質収支比率等に係る経年分析!F$49,"▲","-"))),ROUND(VALUE(SUBSTITUTE(実質収支比率等に係る経年分析!F$49,"▲","-")),2),NA())</f>
        <v>1.05</v>
      </c>
      <c r="C21" s="179">
        <f>IF(ISNUMBER(VALUE(SUBSTITUTE(実質収支比率等に係る経年分析!G$49,"▲","-"))),ROUND(VALUE(SUBSTITUTE(実質収支比率等に係る経年分析!G$49,"▲","-")),2),NA())</f>
        <v>3.36</v>
      </c>
      <c r="D21" s="179">
        <f>IF(ISNUMBER(VALUE(SUBSTITUTE(実質収支比率等に係る経年分析!H$49,"▲","-"))),ROUND(VALUE(SUBSTITUTE(実質収支比率等に係る経年分析!H$49,"▲","-")),2),NA())</f>
        <v>-1.59</v>
      </c>
      <c r="E21" s="179">
        <f>IF(ISNUMBER(VALUE(SUBSTITUTE(実質収支比率等に係る経年分析!I$49,"▲","-"))),ROUND(VALUE(SUBSTITUTE(実質収支比率等に係る経年分析!I$49,"▲","-")),2),NA())</f>
        <v>-2.37</v>
      </c>
      <c r="F21" s="179">
        <f>IF(ISNUMBER(VALUE(SUBSTITUTE(実質収支比率等に係る経年分析!J$49,"▲","-"))),ROUND(VALUE(SUBSTITUTE(実質収支比率等に係る経年分析!J$49,"▲","-")),2),NA())</f>
        <v>-3.03</v>
      </c>
    </row>
    <row r="24" spans="1:11">
      <c r="A24" s="149" t="s">
        <v>58</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59</v>
      </c>
      <c r="C26" s="180" t="s">
        <v>60</v>
      </c>
      <c r="D26" s="180" t="s">
        <v>59</v>
      </c>
      <c r="E26" s="180" t="s">
        <v>60</v>
      </c>
      <c r="F26" s="180" t="s">
        <v>59</v>
      </c>
      <c r="G26" s="180" t="s">
        <v>60</v>
      </c>
      <c r="H26" s="180" t="s">
        <v>59</v>
      </c>
      <c r="I26" s="180" t="s">
        <v>60</v>
      </c>
      <c r="J26" s="180" t="s">
        <v>59</v>
      </c>
      <c r="K26" s="180" t="s">
        <v>60</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str">
        <f>IF(連結実質赤字比率に係る赤字・黒字の構成分析!C$40="",NA(),連結実質赤字比率に係る赤字・黒字の構成分析!C$40)</f>
        <v>介護保険サービス事業特別会計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地方卸売市場事業特別会計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0.05</v>
      </c>
    </row>
    <row r="32" spans="1:11">
      <c r="A32" s="180" t="str">
        <f>IF(連結実質赤字比率に係る赤字・黒字の構成分析!C$38="",NA(),連結実質赤字比率に係る赤字・黒字の構成分析!C$38)</f>
        <v>後期高齢者医療事業特別会計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7.0000000000000007E-2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0.05</v>
      </c>
    </row>
    <row r="33" spans="1:16">
      <c r="A33" s="180" t="str">
        <f>IF(連結実質赤字比率に係る赤字・黒字の構成分析!C$37="",NA(),連結実質赤字比率に係る赤字・黒字の構成分析!C$37)</f>
        <v>公共下水道事業特別会計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7.0000000000000007E-2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7.0000000000000007E-2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0.08</v>
      </c>
    </row>
    <row r="34" spans="1:16">
      <c r="A34" s="180" t="str">
        <f>IF(連結実質赤字比率に係る赤字・黒字の構成分析!C$36="",NA(),連結実質赤字比率に係る赤字・黒字の構成分析!C$36)</f>
        <v>国民健康保険事業特別会計</v>
      </c>
      <c r="B34" s="180">
        <f>IF(ROUND(VALUE(SUBSTITUTE(連結実質赤字比率に係る赤字・黒字の構成分析!F$36,"▲", "-")), 2) &lt; 0, ABS(ROUND(VALUE(SUBSTITUTE(連結実質赤字比率に係る赤字・黒字の構成分析!F$36,"▲", "-")), 2)), NA())</f>
        <v>2.98</v>
      </c>
      <c r="C34" s="180" t="e">
        <f>IF(ROUND(VALUE(SUBSTITUTE(連結実質赤字比率に係る赤字・黒字の構成分析!F$36,"▲", "-")), 2) &gt;= 0, ABS(ROUND(VALUE(SUBSTITUTE(連結実質赤字比率に係る赤字・黒字の構成分析!F$36,"▲", "-")), 2)), NA())</f>
        <v>#N/A</v>
      </c>
      <c r="D34" s="180">
        <f>IF(ROUND(VALUE(SUBSTITUTE(連結実質赤字比率に係る赤字・黒字の構成分析!G$36,"▲", "-")), 2) &lt; 0, ABS(ROUND(VALUE(SUBSTITUTE(連結実質赤字比率に係る赤字・黒字の構成分析!G$36,"▲", "-")), 2)), NA())</f>
        <v>1.55</v>
      </c>
      <c r="E34" s="180" t="e">
        <f>IF(ROUND(VALUE(SUBSTITUTE(連結実質赤字比率に係る赤字・黒字の構成分析!G$36,"▲", "-")), 2) &gt;= 0, ABS(ROUND(VALUE(SUBSTITUTE(連結実質赤字比率に係る赤字・黒字の構成分析!G$36,"▲", "-")), 2)), NA())</f>
        <v>#N/A</v>
      </c>
      <c r="F34" s="180">
        <f>IF(ROUND(VALUE(SUBSTITUTE(連結実質赤字比率に係る赤字・黒字の構成分析!H$36,"▲", "-")), 2) &lt; 0, ABS(ROUND(VALUE(SUBSTITUTE(連結実質赤字比率に係る赤字・黒字の構成分析!H$36,"▲", "-")), 2)), NA())</f>
        <v>0.18</v>
      </c>
      <c r="G34" s="180" t="e">
        <f>IF(ROUND(VALUE(SUBSTITUTE(連結実質赤字比率に係る赤字・黒字の構成分析!H$36,"▲", "-")), 2) &gt;= 0, ABS(ROUND(VALUE(SUBSTITUTE(連結実質赤字比率に係る赤字・黒字の構成分析!H$36,"▲", "-")), 2)), NA())</f>
        <v>#N/A</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0.46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0.16</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7.39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5.99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4.58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5.3</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6.06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5.99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6.17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6.48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6.39</v>
      </c>
    </row>
    <row r="39" spans="1:16">
      <c r="A39" s="149" t="s">
        <v>61</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62</v>
      </c>
      <c r="C41" s="181"/>
      <c r="D41" s="181" t="s">
        <v>63</v>
      </c>
      <c r="E41" s="181" t="s">
        <v>62</v>
      </c>
      <c r="F41" s="181"/>
      <c r="G41" s="181" t="s">
        <v>63</v>
      </c>
      <c r="H41" s="181" t="s">
        <v>62</v>
      </c>
      <c r="I41" s="181"/>
      <c r="J41" s="181" t="s">
        <v>63</v>
      </c>
      <c r="K41" s="181" t="s">
        <v>62</v>
      </c>
      <c r="L41" s="181"/>
      <c r="M41" s="181" t="s">
        <v>63</v>
      </c>
      <c r="N41" s="181" t="s">
        <v>62</v>
      </c>
      <c r="O41" s="181"/>
      <c r="P41" s="181" t="s">
        <v>63</v>
      </c>
    </row>
    <row r="42" spans="1:16">
      <c r="A42" s="181" t="s">
        <v>64</v>
      </c>
      <c r="B42" s="181"/>
      <c r="C42" s="181"/>
      <c r="D42" s="181">
        <f>'実質公債費比率（分子）の構造'!K$52</f>
        <v>767</v>
      </c>
      <c r="E42" s="181"/>
      <c r="F42" s="181"/>
      <c r="G42" s="181">
        <f>'実質公債費比率（分子）の構造'!L$52</f>
        <v>718</v>
      </c>
      <c r="H42" s="181"/>
      <c r="I42" s="181"/>
      <c r="J42" s="181">
        <f>'実質公債費比率（分子）の構造'!M$52</f>
        <v>712</v>
      </c>
      <c r="K42" s="181"/>
      <c r="L42" s="181"/>
      <c r="M42" s="181">
        <f>'実質公債費比率（分子）の構造'!N$52</f>
        <v>693</v>
      </c>
      <c r="N42" s="181"/>
      <c r="O42" s="181"/>
      <c r="P42" s="181">
        <f>'実質公債費比率（分子）の構造'!O$52</f>
        <v>674</v>
      </c>
    </row>
    <row r="43" spans="1:16">
      <c r="A43" s="181" t="s">
        <v>65</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c r="A44" s="181" t="s">
        <v>66</v>
      </c>
      <c r="B44" s="181">
        <f>'実質公債費比率（分子）の構造'!K$50</f>
        <v>40</v>
      </c>
      <c r="C44" s="181"/>
      <c r="D44" s="181"/>
      <c r="E44" s="181">
        <f>'実質公債費比率（分子）の構造'!L$50</f>
        <v>40</v>
      </c>
      <c r="F44" s="181"/>
      <c r="G44" s="181"/>
      <c r="H44" s="181">
        <f>'実質公債費比率（分子）の構造'!M$50</f>
        <v>33</v>
      </c>
      <c r="I44" s="181"/>
      <c r="J44" s="181"/>
      <c r="K44" s="181">
        <f>'実質公債費比率（分子）の構造'!N$50</f>
        <v>28</v>
      </c>
      <c r="L44" s="181"/>
      <c r="M44" s="181"/>
      <c r="N44" s="181">
        <f>'実質公債費比率（分子）の構造'!O$50</f>
        <v>18</v>
      </c>
      <c r="O44" s="181"/>
      <c r="P44" s="181"/>
    </row>
    <row r="45" spans="1:16">
      <c r="A45" s="181" t="s">
        <v>67</v>
      </c>
      <c r="B45" s="181">
        <f>'実質公債費比率（分子）の構造'!K$49</f>
        <v>7</v>
      </c>
      <c r="C45" s="181"/>
      <c r="D45" s="181"/>
      <c r="E45" s="181">
        <f>'実質公債費比率（分子）の構造'!L$49</f>
        <v>15</v>
      </c>
      <c r="F45" s="181"/>
      <c r="G45" s="181"/>
      <c r="H45" s="181">
        <f>'実質公債費比率（分子）の構造'!M$49</f>
        <v>17</v>
      </c>
      <c r="I45" s="181"/>
      <c r="J45" s="181"/>
      <c r="K45" s="181">
        <f>'実質公債費比率（分子）の構造'!N$49</f>
        <v>21</v>
      </c>
      <c r="L45" s="181"/>
      <c r="M45" s="181"/>
      <c r="N45" s="181">
        <f>'実質公債費比率（分子）の構造'!O$49</f>
        <v>21</v>
      </c>
      <c r="O45" s="181"/>
      <c r="P45" s="181"/>
    </row>
    <row r="46" spans="1:16">
      <c r="A46" s="181" t="s">
        <v>68</v>
      </c>
      <c r="B46" s="181">
        <f>'実質公債費比率（分子）の構造'!K$48</f>
        <v>280</v>
      </c>
      <c r="C46" s="181"/>
      <c r="D46" s="181"/>
      <c r="E46" s="181">
        <f>'実質公債費比率（分子）の構造'!L$48</f>
        <v>283</v>
      </c>
      <c r="F46" s="181"/>
      <c r="G46" s="181"/>
      <c r="H46" s="181">
        <f>'実質公債費比率（分子）の構造'!M$48</f>
        <v>229</v>
      </c>
      <c r="I46" s="181"/>
      <c r="J46" s="181"/>
      <c r="K46" s="181">
        <f>'実質公債費比率（分子）の構造'!N$48</f>
        <v>269</v>
      </c>
      <c r="L46" s="181"/>
      <c r="M46" s="181"/>
      <c r="N46" s="181">
        <f>'実質公債費比率（分子）の構造'!O$48</f>
        <v>267</v>
      </c>
      <c r="O46" s="181"/>
      <c r="P46" s="181"/>
    </row>
    <row r="47" spans="1:16">
      <c r="A47" s="181" t="s">
        <v>69</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70</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71</v>
      </c>
      <c r="B49" s="181">
        <f>'実質公債費比率（分子）の構造'!K$45</f>
        <v>739</v>
      </c>
      <c r="C49" s="181"/>
      <c r="D49" s="181"/>
      <c r="E49" s="181">
        <f>'実質公債費比率（分子）の構造'!L$45</f>
        <v>674</v>
      </c>
      <c r="F49" s="181"/>
      <c r="G49" s="181"/>
      <c r="H49" s="181">
        <f>'実質公債費比率（分子）の構造'!M$45</f>
        <v>745</v>
      </c>
      <c r="I49" s="181"/>
      <c r="J49" s="181"/>
      <c r="K49" s="181">
        <f>'実質公債費比率（分子）の構造'!N$45</f>
        <v>716</v>
      </c>
      <c r="L49" s="181"/>
      <c r="M49" s="181"/>
      <c r="N49" s="181">
        <f>'実質公債費比率（分子）の構造'!O$45</f>
        <v>691</v>
      </c>
      <c r="O49" s="181"/>
      <c r="P49" s="181"/>
    </row>
    <row r="50" spans="1:16">
      <c r="A50" s="181" t="s">
        <v>72</v>
      </c>
      <c r="B50" s="181" t="e">
        <f>NA()</f>
        <v>#N/A</v>
      </c>
      <c r="C50" s="181">
        <f>IF(ISNUMBER('実質公債費比率（分子）の構造'!K$53),'実質公債費比率（分子）の構造'!K$53,NA())</f>
        <v>299</v>
      </c>
      <c r="D50" s="181" t="e">
        <f>NA()</f>
        <v>#N/A</v>
      </c>
      <c r="E50" s="181" t="e">
        <f>NA()</f>
        <v>#N/A</v>
      </c>
      <c r="F50" s="181">
        <f>IF(ISNUMBER('実質公債費比率（分子）の構造'!L$53),'実質公債費比率（分子）の構造'!L$53,NA())</f>
        <v>294</v>
      </c>
      <c r="G50" s="181" t="e">
        <f>NA()</f>
        <v>#N/A</v>
      </c>
      <c r="H50" s="181" t="e">
        <f>NA()</f>
        <v>#N/A</v>
      </c>
      <c r="I50" s="181">
        <f>IF(ISNUMBER('実質公債費比率（分子）の構造'!M$53),'実質公債費比率（分子）の構造'!M$53,NA())</f>
        <v>312</v>
      </c>
      <c r="J50" s="181" t="e">
        <f>NA()</f>
        <v>#N/A</v>
      </c>
      <c r="K50" s="181" t="e">
        <f>NA()</f>
        <v>#N/A</v>
      </c>
      <c r="L50" s="181">
        <f>IF(ISNUMBER('実質公債費比率（分子）の構造'!N$53),'実質公債費比率（分子）の構造'!N$53,NA())</f>
        <v>341</v>
      </c>
      <c r="M50" s="181" t="e">
        <f>NA()</f>
        <v>#N/A</v>
      </c>
      <c r="N50" s="181" t="e">
        <f>NA()</f>
        <v>#N/A</v>
      </c>
      <c r="O50" s="181">
        <f>IF(ISNUMBER('実質公債費比率（分子）の構造'!O$53),'実質公債費比率（分子）の構造'!O$53,NA())</f>
        <v>323</v>
      </c>
      <c r="P50" s="181" t="e">
        <f>NA()</f>
        <v>#N/A</v>
      </c>
    </row>
    <row r="53" spans="1:16">
      <c r="A53" s="149" t="s">
        <v>73</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74</v>
      </c>
      <c r="C55" s="180"/>
      <c r="D55" s="180" t="s">
        <v>75</v>
      </c>
      <c r="E55" s="180" t="s">
        <v>74</v>
      </c>
      <c r="F55" s="180"/>
      <c r="G55" s="180" t="s">
        <v>75</v>
      </c>
      <c r="H55" s="180" t="s">
        <v>74</v>
      </c>
      <c r="I55" s="180"/>
      <c r="J55" s="180" t="s">
        <v>75</v>
      </c>
      <c r="K55" s="180" t="s">
        <v>74</v>
      </c>
      <c r="L55" s="180"/>
      <c r="M55" s="180" t="s">
        <v>75</v>
      </c>
      <c r="N55" s="180" t="s">
        <v>74</v>
      </c>
      <c r="O55" s="180"/>
      <c r="P55" s="180" t="s">
        <v>75</v>
      </c>
    </row>
    <row r="56" spans="1:16">
      <c r="A56" s="180" t="s">
        <v>43</v>
      </c>
      <c r="B56" s="180"/>
      <c r="C56" s="180"/>
      <c r="D56" s="180">
        <f>'将来負担比率（分子）の構造'!I$52</f>
        <v>6768</v>
      </c>
      <c r="E56" s="180"/>
      <c r="F56" s="180"/>
      <c r="G56" s="180">
        <f>'将来負担比率（分子）の構造'!J$52</f>
        <v>6657</v>
      </c>
      <c r="H56" s="180"/>
      <c r="I56" s="180"/>
      <c r="J56" s="180">
        <f>'将来負担比率（分子）の構造'!K$52</f>
        <v>6458</v>
      </c>
      <c r="K56" s="180"/>
      <c r="L56" s="180"/>
      <c r="M56" s="180">
        <f>'将来負担比率（分子）の構造'!L$52</f>
        <v>6574</v>
      </c>
      <c r="N56" s="180"/>
      <c r="O56" s="180"/>
      <c r="P56" s="180">
        <f>'将来負担比率（分子）の構造'!M$52</f>
        <v>6387</v>
      </c>
    </row>
    <row r="57" spans="1:16">
      <c r="A57" s="180" t="s">
        <v>42</v>
      </c>
      <c r="B57" s="180"/>
      <c r="C57" s="180"/>
      <c r="D57" s="180">
        <f>'将来負担比率（分子）の構造'!I$51</f>
        <v>1764</v>
      </c>
      <c r="E57" s="180"/>
      <c r="F57" s="180"/>
      <c r="G57" s="180">
        <f>'将来負担比率（分子）の構造'!J$51</f>
        <v>1658</v>
      </c>
      <c r="H57" s="180"/>
      <c r="I57" s="180"/>
      <c r="J57" s="180">
        <f>'将来負担比率（分子）の構造'!K$51</f>
        <v>1491</v>
      </c>
      <c r="K57" s="180"/>
      <c r="L57" s="180"/>
      <c r="M57" s="180">
        <f>'将来負担比率（分子）の構造'!L$51</f>
        <v>1397</v>
      </c>
      <c r="N57" s="180"/>
      <c r="O57" s="180"/>
      <c r="P57" s="180">
        <f>'将来負担比率（分子）の構造'!M$51</f>
        <v>1397</v>
      </c>
    </row>
    <row r="58" spans="1:16">
      <c r="A58" s="180" t="s">
        <v>41</v>
      </c>
      <c r="B58" s="180"/>
      <c r="C58" s="180"/>
      <c r="D58" s="180">
        <f>'将来負担比率（分子）の構造'!I$50</f>
        <v>1600</v>
      </c>
      <c r="E58" s="180"/>
      <c r="F58" s="180"/>
      <c r="G58" s="180">
        <f>'将来負担比率（分子）の構造'!J$50</f>
        <v>1884</v>
      </c>
      <c r="H58" s="180"/>
      <c r="I58" s="180"/>
      <c r="J58" s="180">
        <f>'将来負担比率（分子）の構造'!K$50</f>
        <v>1651</v>
      </c>
      <c r="K58" s="180"/>
      <c r="L58" s="180"/>
      <c r="M58" s="180">
        <f>'将来負担比率（分子）の構造'!L$50</f>
        <v>1663</v>
      </c>
      <c r="N58" s="180"/>
      <c r="O58" s="180"/>
      <c r="P58" s="180">
        <f>'将来負担比率（分子）の構造'!M$50</f>
        <v>1503</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1560</v>
      </c>
      <c r="C62" s="180"/>
      <c r="D62" s="180"/>
      <c r="E62" s="180">
        <f>'将来負担比率（分子）の構造'!J$45</f>
        <v>1495</v>
      </c>
      <c r="F62" s="180"/>
      <c r="G62" s="180"/>
      <c r="H62" s="180">
        <f>'将来負担比率（分子）の構造'!K$45</f>
        <v>1470</v>
      </c>
      <c r="I62" s="180"/>
      <c r="J62" s="180"/>
      <c r="K62" s="180">
        <f>'将来負担比率（分子）の構造'!L$45</f>
        <v>1427</v>
      </c>
      <c r="L62" s="180"/>
      <c r="M62" s="180"/>
      <c r="N62" s="180">
        <f>'将来負担比率（分子）の構造'!M$45</f>
        <v>1385</v>
      </c>
      <c r="O62" s="180"/>
      <c r="P62" s="180"/>
    </row>
    <row r="63" spans="1:16">
      <c r="A63" s="180" t="s">
        <v>34</v>
      </c>
      <c r="B63" s="180">
        <f>'将来負担比率（分子）の構造'!I$44</f>
        <v>148</v>
      </c>
      <c r="C63" s="180"/>
      <c r="D63" s="180"/>
      <c r="E63" s="180">
        <f>'将来負担比率（分子）の構造'!J$44</f>
        <v>144</v>
      </c>
      <c r="F63" s="180"/>
      <c r="G63" s="180"/>
      <c r="H63" s="180">
        <f>'将来負担比率（分子）の構造'!K$44</f>
        <v>128</v>
      </c>
      <c r="I63" s="180"/>
      <c r="J63" s="180"/>
      <c r="K63" s="180">
        <f>'将来負担比率（分子）の構造'!L$44</f>
        <v>107</v>
      </c>
      <c r="L63" s="180"/>
      <c r="M63" s="180"/>
      <c r="N63" s="180">
        <f>'将来負担比率（分子）の構造'!M$44</f>
        <v>116</v>
      </c>
      <c r="O63" s="180"/>
      <c r="P63" s="180"/>
    </row>
    <row r="64" spans="1:16">
      <c r="A64" s="180" t="s">
        <v>33</v>
      </c>
      <c r="B64" s="180">
        <f>'将来負担比率（分子）の構造'!I$43</f>
        <v>3492</v>
      </c>
      <c r="C64" s="180"/>
      <c r="D64" s="180"/>
      <c r="E64" s="180">
        <f>'将来負担比率（分子）の構造'!J$43</f>
        <v>3364</v>
      </c>
      <c r="F64" s="180"/>
      <c r="G64" s="180"/>
      <c r="H64" s="180">
        <f>'将来負担比率（分子）の構造'!K$43</f>
        <v>2951</v>
      </c>
      <c r="I64" s="180"/>
      <c r="J64" s="180"/>
      <c r="K64" s="180">
        <f>'将来負担比率（分子）の構造'!L$43</f>
        <v>2756</v>
      </c>
      <c r="L64" s="180"/>
      <c r="M64" s="180"/>
      <c r="N64" s="180">
        <f>'将来負担比率（分子）の構造'!M$43</f>
        <v>2528</v>
      </c>
      <c r="O64" s="180"/>
      <c r="P64" s="180"/>
    </row>
    <row r="65" spans="1:16">
      <c r="A65" s="180" t="s">
        <v>32</v>
      </c>
      <c r="B65" s="180">
        <f>'将来負担比率（分子）の構造'!I$42</f>
        <v>163</v>
      </c>
      <c r="C65" s="180"/>
      <c r="D65" s="180"/>
      <c r="E65" s="180">
        <f>'将来負担比率（分子）の構造'!J$42</f>
        <v>124</v>
      </c>
      <c r="F65" s="180"/>
      <c r="G65" s="180"/>
      <c r="H65" s="180">
        <f>'将来負担比率（分子）の構造'!K$42</f>
        <v>90</v>
      </c>
      <c r="I65" s="180"/>
      <c r="J65" s="180"/>
      <c r="K65" s="180">
        <f>'将来負担比率（分子）の構造'!L$42</f>
        <v>59</v>
      </c>
      <c r="L65" s="180"/>
      <c r="M65" s="180"/>
      <c r="N65" s="180">
        <f>'将来負担比率（分子）の構造'!M$42</f>
        <v>37</v>
      </c>
      <c r="O65" s="180"/>
      <c r="P65" s="180"/>
    </row>
    <row r="66" spans="1:16">
      <c r="A66" s="180" t="s">
        <v>31</v>
      </c>
      <c r="B66" s="180">
        <f>'将来負担比率（分子）の構造'!I$41</f>
        <v>7242</v>
      </c>
      <c r="C66" s="180"/>
      <c r="D66" s="180"/>
      <c r="E66" s="180">
        <f>'将来負担比率（分子）の構造'!J$41</f>
        <v>7237</v>
      </c>
      <c r="F66" s="180"/>
      <c r="G66" s="180"/>
      <c r="H66" s="180">
        <f>'将来負担比率（分子）の構造'!K$41</f>
        <v>8030</v>
      </c>
      <c r="I66" s="180"/>
      <c r="J66" s="180"/>
      <c r="K66" s="180">
        <f>'将来負担比率（分子）の構造'!L$41</f>
        <v>8708</v>
      </c>
      <c r="L66" s="180"/>
      <c r="M66" s="180"/>
      <c r="N66" s="180">
        <f>'将来負担比率（分子）の構造'!M$41</f>
        <v>8600</v>
      </c>
      <c r="O66" s="180"/>
      <c r="P66" s="180"/>
    </row>
    <row r="67" spans="1:16">
      <c r="A67" s="180" t="s">
        <v>76</v>
      </c>
      <c r="B67" s="180" t="e">
        <f>NA()</f>
        <v>#N/A</v>
      </c>
      <c r="C67" s="180">
        <f>IF(ISNUMBER('将来負担比率（分子）の構造'!I$53), IF('将来負担比率（分子）の構造'!I$53 &lt; 0, 0, '将来負担比率（分子）の構造'!I$53), NA())</f>
        <v>2473</v>
      </c>
      <c r="D67" s="180" t="e">
        <f>NA()</f>
        <v>#N/A</v>
      </c>
      <c r="E67" s="180" t="e">
        <f>NA()</f>
        <v>#N/A</v>
      </c>
      <c r="F67" s="180">
        <f>IF(ISNUMBER('将来負担比率（分子）の構造'!J$53), IF('将来負担比率（分子）の構造'!J$53 &lt; 0, 0, '将来負担比率（分子）の構造'!J$53), NA())</f>
        <v>2165</v>
      </c>
      <c r="G67" s="180" t="e">
        <f>NA()</f>
        <v>#N/A</v>
      </c>
      <c r="H67" s="180" t="e">
        <f>NA()</f>
        <v>#N/A</v>
      </c>
      <c r="I67" s="180">
        <f>IF(ISNUMBER('将来負担比率（分子）の構造'!K$53), IF('将来負担比率（分子）の構造'!K$53 &lt; 0, 0, '将来負担比率（分子）の構造'!K$53), NA())</f>
        <v>3069</v>
      </c>
      <c r="J67" s="180" t="e">
        <f>NA()</f>
        <v>#N/A</v>
      </c>
      <c r="K67" s="180" t="e">
        <f>NA()</f>
        <v>#N/A</v>
      </c>
      <c r="L67" s="180">
        <f>IF(ISNUMBER('将来負担比率（分子）の構造'!L$53), IF('将来負担比率（分子）の構造'!L$53 &lt; 0, 0, '将来負担比率（分子）の構造'!L$53), NA())</f>
        <v>3424</v>
      </c>
      <c r="M67" s="180" t="e">
        <f>NA()</f>
        <v>#N/A</v>
      </c>
      <c r="N67" s="180" t="e">
        <f>NA()</f>
        <v>#N/A</v>
      </c>
      <c r="O67" s="180">
        <f>IF(ISNUMBER('将来負担比率（分子）の構造'!M$53), IF('将来負担比率（分子）の構造'!M$53 &lt; 0, 0, '将来負担比率（分子）の構造'!M$53), NA())</f>
        <v>3379</v>
      </c>
      <c r="P67" s="180" t="e">
        <f>NA()</f>
        <v>#N/A</v>
      </c>
    </row>
    <row r="70" spans="1:16">
      <c r="A70" s="182" t="s">
        <v>77</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78</v>
      </c>
      <c r="B72" s="184">
        <f>基金残高に係る経年分析!F55</f>
        <v>886</v>
      </c>
      <c r="C72" s="184">
        <f>基金残高に係る経年分析!G55</f>
        <v>836</v>
      </c>
      <c r="D72" s="184">
        <f>基金残高に係る経年分析!H55</f>
        <v>650</v>
      </c>
    </row>
    <row r="73" spans="1:16">
      <c r="A73" s="183" t="s">
        <v>79</v>
      </c>
      <c r="B73" s="184">
        <f>基金残高に係る経年分析!F56</f>
        <v>3</v>
      </c>
      <c r="C73" s="184">
        <f>基金残高に係る経年分析!G56</f>
        <v>3</v>
      </c>
      <c r="D73" s="184">
        <f>基金残高に係る経年分析!H56</f>
        <v>3</v>
      </c>
    </row>
    <row r="74" spans="1:16">
      <c r="A74" s="183" t="s">
        <v>80</v>
      </c>
      <c r="B74" s="184">
        <f>基金残高に係る経年分析!F57</f>
        <v>642</v>
      </c>
      <c r="C74" s="184">
        <f>基金残高に係る経年分析!G57</f>
        <v>693</v>
      </c>
      <c r="D74" s="184">
        <f>基金残高に係る経年分析!H57</f>
        <v>710</v>
      </c>
    </row>
  </sheetData>
  <sheetProtection algorithmName="SHA-512" hashValue="JSpC/5vtEDzoiI3UhSZupDUsSMrJmbuGfDzHdlRmok2353oStVV7F552wlG+WyKp0Ntz13CQA08iXMk/VNOw/w==" saltValue="D6M/4SRQUiWGhSfdHbn0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木村 哲也</cp:lastModifiedBy>
  <cp:lastPrinted>2020-03-22T05:50:37Z</cp:lastPrinted>
  <dcterms:created xsi:type="dcterms:W3CDTF">2020-02-10T01:58:38Z</dcterms:created>
  <dcterms:modified xsi:type="dcterms:W3CDTF">2020-10-22T00:53:47Z</dcterms:modified>
  <cp:category/>
</cp:coreProperties>
</file>