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k1uFiZMH2mPwKAhK327+ZuAnQH23OD63Zb5T8nXC7eSQ55XmfBMZvdUzggOOHi92MjJRwn6qsHJK4t+pTCb0A==" workbookSaltValue="f0HJDeQaieHaUsrLVILYf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<sst xmlns="http://schemas.openxmlformats.org/spreadsheetml/2006/main" xmlns:r="http://schemas.openxmlformats.org/officeDocument/2006/relationships" count="116" uniqueCount="116">
  <si>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</si>
  <si>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</si>
  <si>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</si>
  <si>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</si>
  <si>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</si>
  <si>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</si>
  <si>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</si>
  <si>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</si>
  <si>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</si>
  <si>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</si>
  <si>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</si>
  <si>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</si>
  <si>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</si>
  <si>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</si>
  <si>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</si>
  <si>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</si>
  <si>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</si>
  <si>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</si>
  <si>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</si>
  <si>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</si>
  <si>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</si>
  <si>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</si>
  <si>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</si>
  <si>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</si>
  <si>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</si>
  <si>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</si>
  <si>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</si>
  <si>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</si>
  <si>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</si>
  <si>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</si>
  <si>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</si>
  <si>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</si>
  <si>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</si>
  <si>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</si>
  <si>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</si>
  <si>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</si>
  <si>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</si>
  <si>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</si>
  <si>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</si>
  <si>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</si>
  <si>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</si>
  <si>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</si>
  <si>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</si>
  <si>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</si>
  <si>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</si>
  <si>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</si>
  <si>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</si>
  <si>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</si>
  <si>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</si>
  <si>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</si>
  <si>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</si>
  <si>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</si>
  <si>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</si>
  <si>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</si>
  <si>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</si>
  <si>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</si>
  <si>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</si>
  <si>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</si>
  <si>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</si>
  <si>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</si>
  <si>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</si>
  <si>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</si>
  <si>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</si>
  <si>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</si>
  <si>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</si>
  <si>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</si>
  <si>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</si>
  <si>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</si>
  <si>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</si>
  <si>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</si>
  <si>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</si>
  <si>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</si>
  <si>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</si>
  <si>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</si>
  <si>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</si>
  <si>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</si>
  <si>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</si>
  <si>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</si>
  <si>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</si>
  <si>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</si>
  <si>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</si>
  <si>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</si>
  <si>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</si>
  <si>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</si>
  <si>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</si>
  <si>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</si>
  <si>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</si>
  <si>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</si>
  <si>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</si>
  <si>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</si>
  <si>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</si>
  <si>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</si>
  <si>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</si>
  <si>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</si>
  <si>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</si>
  <si>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</si>
  <si>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</si>
  <si>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倶知安町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</si>
  <si>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</si>
  <si>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</si>
  <si>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</si>
  <si>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</si>
  <si>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</si>
  <si>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</si>
  <si>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</si>
  <si>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</si>
  <si>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</si>
  <si>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</si>
  <si>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</si>
  <si>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</si>
  <si>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</si>
  <si>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</si>
  <si>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</si>
  <si>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③管渠改善率
供用開始より30年未満のため管渠更新は行っていない。管渠管内の調査結果により、修繕が必要な箇所は順次補修を進めて適切な維持管理に努めている。
</t>
  </si>
  <si>
    <t>①収益的収支比率
総費用及び地方債償還金は増えているが、新型コロナウイルス感染症の影響で料金収入が減少したことにより、収支比率は大きく低下した。
④企業債残高対事業規模比率
特環地区は更新時期に至っておらず、企業債の借入は落ち着いているため、類似団体平均値よりは低い値となっている。
⑤経費回収率
100％に近い数字を維持してきたが、本年度は料金収入が減少したため、比率は大きく低下した。引き続き経費の削減に努める。
⑥汚水処理原価
汚水処理費はわずかに減少したが、利用者の減により、有収水量が大きく減少しているため汚水処理原価が上昇した。
⑦施設利用率
将来的な観光人口増加を見込んでいるため利用率は余裕があったが、本年度は新型コロナウイルス感染症の影響で観光客が激減したことにより、前年度より利用率が低下した。
⑧水洗化率
人口変動が大きいが、コンドミニアム・別荘等の新築物件が多いため、類似団体平均値よりは高い割合となっている。</t>
    <rPh sb="9" eb="10">
      <t>ソウ</t>
    </rPh>
    <rPh sb="10" eb="12">
      <t>ヒヨウ</t>
    </rPh>
    <rPh sb="12" eb="13">
      <t>オヨ</t>
    </rPh>
    <rPh sb="14" eb="17">
      <t>チホウサイ</t>
    </rPh>
    <rPh sb="17" eb="19">
      <t>ショウカン</t>
    </rPh>
    <rPh sb="19" eb="20">
      <t>キン</t>
    </rPh>
    <rPh sb="21" eb="22">
      <t>フ</t>
    </rPh>
    <rPh sb="44" eb="46">
      <t>リョウキン</t>
    </rPh>
    <rPh sb="46" eb="48">
      <t>シュウニュウ</t>
    </rPh>
    <rPh sb="49" eb="51">
      <t>ゲンショウ</t>
    </rPh>
    <rPh sb="59" eb="61">
      <t>シュウシ</t>
    </rPh>
    <rPh sb="61" eb="63">
      <t>ヒリツ</t>
    </rPh>
    <rPh sb="64" eb="65">
      <t>オオ</t>
    </rPh>
    <rPh sb="67" eb="69">
      <t>テイカ</t>
    </rPh>
    <rPh sb="167" eb="169">
      <t>ホンネン</t>
    </rPh>
    <rPh sb="169" eb="170">
      <t>ド</t>
    </rPh>
    <rPh sb="176" eb="178">
      <t>ゲンショウ</t>
    </rPh>
    <rPh sb="183" eb="185">
      <t>ヒリツ</t>
    </rPh>
    <rPh sb="186" eb="187">
      <t>オオ</t>
    </rPh>
    <rPh sb="189" eb="191">
      <t>テイカ</t>
    </rPh>
    <rPh sb="227" eb="229">
      <t>ゲンショウ</t>
    </rPh>
    <rPh sb="247" eb="248">
      <t>オオ</t>
    </rPh>
    <rPh sb="250" eb="252">
      <t>ゲンショウ</t>
    </rPh>
    <rPh sb="262" eb="264">
      <t>ゲンカ</t>
    </rPh>
    <rPh sb="265" eb="267">
      <t>ジョウショウ</t>
    </rPh>
    <rPh sb="278" eb="281">
      <t>ショウライテキ</t>
    </rPh>
    <rPh sb="282" eb="284">
      <t>カンコウ</t>
    </rPh>
    <rPh sb="284" eb="286">
      <t>ジンコウ</t>
    </rPh>
    <rPh sb="286" eb="288">
      <t>ゾウカ</t>
    </rPh>
    <rPh sb="289" eb="291">
      <t>ミコ</t>
    </rPh>
    <rPh sb="297" eb="299">
      <t>リヨウ</t>
    </rPh>
    <rPh sb="299" eb="300">
      <t>リツ</t>
    </rPh>
    <rPh sb="301" eb="303">
      <t>ヨユウ</t>
    </rPh>
    <rPh sb="309" eb="311">
      <t>ホンネン</t>
    </rPh>
    <rPh sb="311" eb="312">
      <t>ド</t>
    </rPh>
    <rPh sb="313" eb="315">
      <t>シンガタ</t>
    </rPh>
    <rPh sb="322" eb="325">
      <t>カンセンショウ</t>
    </rPh>
    <rPh sb="326" eb="328">
      <t>エイキョウ</t>
    </rPh>
    <rPh sb="329" eb="332">
      <t>カンコウキャク</t>
    </rPh>
    <rPh sb="333" eb="335">
      <t>ゲキゲン</t>
    </rPh>
    <rPh sb="343" eb="346">
      <t>ゼンネンド</t>
    </rPh>
    <rPh sb="348" eb="351">
      <t>リヨウリツ</t>
    </rPh>
    <rPh sb="352" eb="354">
      <t>テイカ</t>
    </rPh>
    <phoneticPr fontId="1"/>
  </si>
  <si>
    <t>新型コロナウイルス感染症により、観光客及び外国人居住者が減少したことにより、料金収入に大きく影響を及ぼした。
今後は、一般会計からの繰入を抑え、料金収入で賄っていけるように経費節減や定期的な使用料の見直しを行うなど、経営努力を続ける。</t>
    <rPh sb="0" eb="2">
      <t>シンガタ</t>
    </rPh>
    <rPh sb="9" eb="12">
      <t>カンセンショウ</t>
    </rPh>
    <rPh sb="16" eb="18">
      <t>カンコウ</t>
    </rPh>
    <rPh sb="18" eb="19">
      <t>キャク</t>
    </rPh>
    <rPh sb="19" eb="20">
      <t>オヨ</t>
    </rPh>
    <rPh sb="21" eb="24">
      <t>ガイコクジン</t>
    </rPh>
    <rPh sb="24" eb="26">
      <t>キョジュウ</t>
    </rPh>
    <rPh sb="26" eb="27">
      <t>シャ</t>
    </rPh>
    <rPh sb="28" eb="30">
      <t>ゲンショウ</t>
    </rPh>
    <rPh sb="38" eb="40">
      <t>リョウキン</t>
    </rPh>
    <rPh sb="40" eb="42">
      <t>シュウニュウ</t>
    </rPh>
    <rPh sb="43" eb="44">
      <t>オオ</t>
    </rPh>
    <rPh sb="46" eb="48">
      <t>エイキョウ</t>
    </rPh>
    <rPh sb="49" eb="50">
      <t>オヨ</t>
    </rPh>
    <rPh sb="55" eb="57">
      <t>コンゴ</t>
    </rPh>
    <rPh sb="59" eb="61">
      <t>イッパン</t>
    </rPh>
    <rPh sb="61" eb="63">
      <t>カイケイ</t>
    </rPh>
    <rPh sb="72" eb="74">
      <t>リョウキン</t>
    </rPh>
    <rPh sb="74" eb="76">
      <t>シュウニュウ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</si>
</sst>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0.5</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13.43</c:v>
                </c:pt>
                <c:pt idx="1">
                  <c:v>14.08</c:v>
                </c:pt>
                <c:pt idx="2">
                  <c:v>15.44</c:v>
                </c:pt>
                <c:pt idx="3">
                  <c:v>15.75</c:v>
                </c:pt>
                <c:pt idx="4">
                  <c:v>8.65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94.34</c:v>
                </c:pt>
                <c:pt idx="1">
                  <c:v>90.52</c:v>
                </c:pt>
                <c:pt idx="2">
                  <c:v>95.66</c:v>
                </c:pt>
                <c:pt idx="3">
                  <c:v>96.18</c:v>
                </c:pt>
                <c:pt idx="4">
                  <c:v>91.48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49.22</c:v>
                </c:pt>
                <c:pt idx="1">
                  <c:v>99.95</c:v>
                </c:pt>
                <c:pt idx="2">
                  <c:v>98.21</c:v>
                </c:pt>
                <c:pt idx="3">
                  <c:v>99.95</c:v>
                </c:pt>
                <c:pt idx="4">
                  <c:v>88.62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694.7</c:v>
                </c:pt>
                <c:pt idx="1">
                  <c:v>622.76</c:v>
                </c:pt>
                <c:pt idx="2">
                  <c:v>486.22</c:v>
                </c:pt>
                <c:pt idx="3">
                  <c:v>319.51</c:v>
                </c:pt>
                <c:pt idx="4">
                  <c:v>473.74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100</c:v>
                </c:pt>
                <c:pt idx="2">
                  <c:v>100</c:v>
                </c:pt>
                <c:pt idx="3">
                  <c:v>99.97</c:v>
                </c:pt>
                <c:pt idx="4">
                  <c:v>82.26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167.38</c:v>
                </c:pt>
                <c:pt idx="1">
                  <c:v>150.72999999999999</c:v>
                </c:pt>
                <c:pt idx="2">
                  <c:v>142.19</c:v>
                </c:pt>
                <c:pt idx="3">
                  <c:v>132.6</c:v>
                </c:pt>
                <c:pt idx="4">
                  <c:v>173.55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倶知安町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15</v>
      </c>
      <c r="X7" s="5"/>
      <c r="Y7" s="5"/>
      <c r="Z7" s="5"/>
      <c r="AA7" s="5"/>
      <c r="AB7" s="5"/>
      <c r="AC7" s="5"/>
      <c r="AD7" s="5" t="s">
        <v>7</v>
      </c>
      <c r="AE7" s="5"/>
      <c r="AF7" s="5"/>
      <c r="AG7" s="5"/>
      <c r="AH7" s="5"/>
      <c r="AI7" s="5"/>
      <c r="AJ7" s="5"/>
      <c r="AK7" s="3"/>
      <c r="AL7" s="5" t="s">
        <v>17</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15123</v>
      </c>
      <c r="AM8" s="22"/>
      <c r="AN8" s="22"/>
      <c r="AO8" s="22"/>
      <c r="AP8" s="22"/>
      <c r="AQ8" s="22"/>
      <c r="AR8" s="22"/>
      <c r="AS8" s="22"/>
      <c r="AT8" s="7">
        <f>データ!T6</f>
        <v>261.33999999999997</v>
      </c>
      <c r="AU8" s="7"/>
      <c r="AV8" s="7"/>
      <c r="AW8" s="7"/>
      <c r="AX8" s="7"/>
      <c r="AY8" s="7"/>
      <c r="AZ8" s="7"/>
      <c r="BA8" s="7"/>
      <c r="BB8" s="7">
        <f>データ!U6</f>
        <v>57.87</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9" t="s">
        <v>36</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3.56</v>
      </c>
      <c r="Q10" s="7"/>
      <c r="R10" s="7"/>
      <c r="S10" s="7"/>
      <c r="T10" s="7"/>
      <c r="U10" s="7"/>
      <c r="V10" s="7"/>
      <c r="W10" s="7">
        <f>データ!Q6</f>
        <v>105.12</v>
      </c>
      <c r="X10" s="7"/>
      <c r="Y10" s="7"/>
      <c r="Z10" s="7"/>
      <c r="AA10" s="7"/>
      <c r="AB10" s="7"/>
      <c r="AC10" s="7"/>
      <c r="AD10" s="22">
        <f>データ!R6</f>
        <v>3400</v>
      </c>
      <c r="AE10" s="22"/>
      <c r="AF10" s="22"/>
      <c r="AG10" s="22"/>
      <c r="AH10" s="22"/>
      <c r="AI10" s="22"/>
      <c r="AJ10" s="22"/>
      <c r="AK10" s="2"/>
      <c r="AL10" s="22">
        <f>データ!V6</f>
        <v>528</v>
      </c>
      <c r="AM10" s="22"/>
      <c r="AN10" s="22"/>
      <c r="AO10" s="22"/>
      <c r="AP10" s="22"/>
      <c r="AQ10" s="22"/>
      <c r="AR10" s="22"/>
      <c r="AS10" s="22"/>
      <c r="AT10" s="7">
        <f>データ!W6</f>
        <v>0.7</v>
      </c>
      <c r="AU10" s="7"/>
      <c r="AV10" s="7"/>
      <c r="AW10" s="7"/>
      <c r="AX10" s="7"/>
      <c r="AY10" s="7"/>
      <c r="AZ10" s="7"/>
      <c r="BA10" s="7"/>
      <c r="BB10" s="7">
        <f>データ!X6</f>
        <v>754.29</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34</v>
      </c>
      <c r="M85" s="12" t="s">
        <v>38</v>
      </c>
      <c r="N85" s="12" t="s">
        <v>52</v>
      </c>
      <c r="O85" s="12" t="s">
        <v>53</v>
      </c>
    </row>
    <row r="86" spans="1:78" hidden="1">
      <c r="B86" s="12"/>
      <c r="C86" s="12"/>
      <c r="D86" s="12"/>
      <c r="E86" s="12" t="str">
        <f>データ!AI6</f>
        <v/>
      </c>
      <c r="F86" s="12" t="s">
        <v>42</v>
      </c>
      <c r="G86" s="12" t="s">
        <v>42</v>
      </c>
      <c r="H86" s="12" t="str">
        <f>データ!BP6</f>
        <v>【1,260.21】</v>
      </c>
      <c r="I86" s="12" t="str">
        <f>データ!CA6</f>
        <v>【75.29】</v>
      </c>
      <c r="J86" s="12" t="str">
        <f>データ!CL6</f>
        <v>【215.41】</v>
      </c>
      <c r="K86" s="12" t="str">
        <f>データ!CW6</f>
        <v>【42.90】</v>
      </c>
      <c r="L86" s="12" t="str">
        <f>データ!DH6</f>
        <v>【84.75】</v>
      </c>
      <c r="M86" s="12" t="s">
        <v>42</v>
      </c>
      <c r="N86" s="12" t="s">
        <v>42</v>
      </c>
      <c r="O86" s="12" t="str">
        <f>データ!EO6</f>
        <v>【0.30】</v>
      </c>
    </row>
  </sheetData>
  <sheetProtection algorithmName="SHA-512" hashValue="3dbcDUP87FTVQjtHzBOQynCWqGGoUag0UGsDDSM8CjUV9+QbNa+1ZhY6V8dmfnk7bHFB3UvlkU0hj4lN9Xgehw==" saltValue="gRD/4m0uUf8cVJv/dbwCU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35</v>
      </c>
      <c r="C3" s="62" t="s">
        <v>59</v>
      </c>
      <c r="D3" s="62" t="s">
        <v>60</v>
      </c>
      <c r="E3" s="62" t="s">
        <v>6</v>
      </c>
      <c r="F3" s="62" t="s">
        <v>5</v>
      </c>
      <c r="G3" s="62" t="s">
        <v>25</v>
      </c>
      <c r="H3" s="69" t="s">
        <v>56</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27</v>
      </c>
      <c r="Z4" s="81"/>
      <c r="AA4" s="81"/>
      <c r="AB4" s="81"/>
      <c r="AC4" s="81"/>
      <c r="AD4" s="81"/>
      <c r="AE4" s="81"/>
      <c r="AF4" s="81"/>
      <c r="AG4" s="81"/>
      <c r="AH4" s="81"/>
      <c r="AI4" s="81"/>
      <c r="AJ4" s="81" t="s">
        <v>47</v>
      </c>
      <c r="AK4" s="81"/>
      <c r="AL4" s="81"/>
      <c r="AM4" s="81"/>
      <c r="AN4" s="81"/>
      <c r="AO4" s="81"/>
      <c r="AP4" s="81"/>
      <c r="AQ4" s="81"/>
      <c r="AR4" s="81"/>
      <c r="AS4" s="81"/>
      <c r="AT4" s="81"/>
      <c r="AU4" s="81" t="s">
        <v>30</v>
      </c>
      <c r="AV4" s="81"/>
      <c r="AW4" s="81"/>
      <c r="AX4" s="81"/>
      <c r="AY4" s="81"/>
      <c r="AZ4" s="81"/>
      <c r="BA4" s="81"/>
      <c r="BB4" s="81"/>
      <c r="BC4" s="81"/>
      <c r="BD4" s="81"/>
      <c r="BE4" s="81"/>
      <c r="BF4" s="81" t="s">
        <v>62</v>
      </c>
      <c r="BG4" s="81"/>
      <c r="BH4" s="81"/>
      <c r="BI4" s="81"/>
      <c r="BJ4" s="81"/>
      <c r="BK4" s="81"/>
      <c r="BL4" s="81"/>
      <c r="BM4" s="81"/>
      <c r="BN4" s="81"/>
      <c r="BO4" s="81"/>
      <c r="BP4" s="81"/>
      <c r="BQ4" s="81" t="s">
        <v>16</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65</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45</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2020</v>
      </c>
      <c r="C6" s="65">
        <f t="shared" si="1"/>
        <v>14001</v>
      </c>
      <c r="D6" s="65">
        <f t="shared" si="1"/>
        <v>47</v>
      </c>
      <c r="E6" s="65">
        <f t="shared" si="1"/>
        <v>17</v>
      </c>
      <c r="F6" s="65">
        <f t="shared" si="1"/>
        <v>4</v>
      </c>
      <c r="G6" s="65">
        <f t="shared" si="1"/>
        <v>0</v>
      </c>
      <c r="H6" s="65" t="str">
        <f t="shared" si="1"/>
        <v>北海道　倶知安町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3.56</v>
      </c>
      <c r="Q6" s="74">
        <f t="shared" si="1"/>
        <v>105.12</v>
      </c>
      <c r="R6" s="74">
        <f t="shared" si="1"/>
        <v>3400</v>
      </c>
      <c r="S6" s="74">
        <f t="shared" si="1"/>
        <v>15123</v>
      </c>
      <c r="T6" s="74">
        <f t="shared" si="1"/>
        <v>261.33999999999997</v>
      </c>
      <c r="U6" s="74">
        <f t="shared" si="1"/>
        <v>57.87</v>
      </c>
      <c r="V6" s="74">
        <f t="shared" si="1"/>
        <v>528</v>
      </c>
      <c r="W6" s="74">
        <f t="shared" si="1"/>
        <v>0.7</v>
      </c>
      <c r="X6" s="74">
        <f t="shared" si="1"/>
        <v>754.29</v>
      </c>
      <c r="Y6" s="82">
        <f t="shared" ref="Y6:AH6" si="2">IF(Y7="",NA(),Y7)</f>
        <v>49.22</v>
      </c>
      <c r="Z6" s="82">
        <f t="shared" si="2"/>
        <v>99.95</v>
      </c>
      <c r="AA6" s="82">
        <f t="shared" si="2"/>
        <v>98.21</v>
      </c>
      <c r="AB6" s="82">
        <f t="shared" si="2"/>
        <v>99.95</v>
      </c>
      <c r="AC6" s="82">
        <f t="shared" si="2"/>
        <v>88.62</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694.7</v>
      </c>
      <c r="BG6" s="82">
        <f t="shared" si="5"/>
        <v>622.76</v>
      </c>
      <c r="BH6" s="82">
        <f t="shared" si="5"/>
        <v>486.22</v>
      </c>
      <c r="BI6" s="82">
        <f t="shared" si="5"/>
        <v>319.51</v>
      </c>
      <c r="BJ6" s="82">
        <f t="shared" si="5"/>
        <v>473.74</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100</v>
      </c>
      <c r="BR6" s="82">
        <f t="shared" si="6"/>
        <v>100</v>
      </c>
      <c r="BS6" s="82">
        <f t="shared" si="6"/>
        <v>100</v>
      </c>
      <c r="BT6" s="82">
        <f t="shared" si="6"/>
        <v>99.97</v>
      </c>
      <c r="BU6" s="82">
        <f t="shared" si="6"/>
        <v>82.26</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167.38</v>
      </c>
      <c r="CC6" s="82">
        <f t="shared" si="7"/>
        <v>150.72999999999999</v>
      </c>
      <c r="CD6" s="82">
        <f t="shared" si="7"/>
        <v>142.19</v>
      </c>
      <c r="CE6" s="82">
        <f t="shared" si="7"/>
        <v>132.6</v>
      </c>
      <c r="CF6" s="82">
        <f t="shared" si="7"/>
        <v>173.55</v>
      </c>
      <c r="CG6" s="82">
        <f t="shared" si="7"/>
        <v>234.96</v>
      </c>
      <c r="CH6" s="82">
        <f t="shared" si="7"/>
        <v>221.81</v>
      </c>
      <c r="CI6" s="82">
        <f t="shared" si="7"/>
        <v>230.02</v>
      </c>
      <c r="CJ6" s="82">
        <f t="shared" si="7"/>
        <v>228.47</v>
      </c>
      <c r="CK6" s="82">
        <f t="shared" si="7"/>
        <v>224.88</v>
      </c>
      <c r="CL6" s="74" t="str">
        <f>IF(CL7="","",IF(CL7="-","【-】","【"&amp;SUBSTITUTE(TEXT(CL7,"#,##0.00"),"-","△")&amp;"】"))</f>
        <v>【215.41】</v>
      </c>
      <c r="CM6" s="82">
        <f t="shared" ref="CM6:CV6" si="8">IF(CM7="",NA(),CM7)</f>
        <v>13.43</v>
      </c>
      <c r="CN6" s="82">
        <f t="shared" si="8"/>
        <v>14.08</v>
      </c>
      <c r="CO6" s="82">
        <f t="shared" si="8"/>
        <v>15.44</v>
      </c>
      <c r="CP6" s="82">
        <f t="shared" si="8"/>
        <v>15.75</v>
      </c>
      <c r="CQ6" s="82">
        <f t="shared" si="8"/>
        <v>8.65</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94.34</v>
      </c>
      <c r="CY6" s="82">
        <f t="shared" si="9"/>
        <v>90.52</v>
      </c>
      <c r="CZ6" s="82">
        <f t="shared" si="9"/>
        <v>95.66</v>
      </c>
      <c r="DA6" s="82">
        <f t="shared" si="9"/>
        <v>96.18</v>
      </c>
      <c r="DB6" s="82">
        <f t="shared" si="9"/>
        <v>91.48</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82">
        <f t="shared" si="12"/>
        <v>0.5</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14001</v>
      </c>
      <c r="D7" s="66">
        <v>47</v>
      </c>
      <c r="E7" s="66">
        <v>17</v>
      </c>
      <c r="F7" s="66">
        <v>4</v>
      </c>
      <c r="G7" s="66">
        <v>0</v>
      </c>
      <c r="H7" s="66" t="s">
        <v>97</v>
      </c>
      <c r="I7" s="66" t="s">
        <v>98</v>
      </c>
      <c r="J7" s="66" t="s">
        <v>99</v>
      </c>
      <c r="K7" s="66" t="s">
        <v>13</v>
      </c>
      <c r="L7" s="66" t="s">
        <v>100</v>
      </c>
      <c r="M7" s="66" t="s">
        <v>101</v>
      </c>
      <c r="N7" s="75" t="s">
        <v>42</v>
      </c>
      <c r="O7" s="75" t="s">
        <v>102</v>
      </c>
      <c r="P7" s="75">
        <v>3.56</v>
      </c>
      <c r="Q7" s="75">
        <v>105.12</v>
      </c>
      <c r="R7" s="75">
        <v>3400</v>
      </c>
      <c r="S7" s="75">
        <v>15123</v>
      </c>
      <c r="T7" s="75">
        <v>261.33999999999997</v>
      </c>
      <c r="U7" s="75">
        <v>57.87</v>
      </c>
      <c r="V7" s="75">
        <v>528</v>
      </c>
      <c r="W7" s="75">
        <v>0.7</v>
      </c>
      <c r="X7" s="75">
        <v>754.29</v>
      </c>
      <c r="Y7" s="75">
        <v>49.22</v>
      </c>
      <c r="Z7" s="75">
        <v>99.95</v>
      </c>
      <c r="AA7" s="75">
        <v>98.21</v>
      </c>
      <c r="AB7" s="75">
        <v>99.95</v>
      </c>
      <c r="AC7" s="75">
        <v>88.62</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694.7</v>
      </c>
      <c r="BG7" s="75">
        <v>622.76</v>
      </c>
      <c r="BH7" s="75">
        <v>486.22</v>
      </c>
      <c r="BI7" s="75">
        <v>319.51</v>
      </c>
      <c r="BJ7" s="75">
        <v>473.74</v>
      </c>
      <c r="BK7" s="75">
        <v>1298.9100000000001</v>
      </c>
      <c r="BL7" s="75">
        <v>1243.71</v>
      </c>
      <c r="BM7" s="75">
        <v>1194.1500000000001</v>
      </c>
      <c r="BN7" s="75">
        <v>1206.79</v>
      </c>
      <c r="BO7" s="75">
        <v>1258.43</v>
      </c>
      <c r="BP7" s="75">
        <v>1260.21</v>
      </c>
      <c r="BQ7" s="75">
        <v>100</v>
      </c>
      <c r="BR7" s="75">
        <v>100</v>
      </c>
      <c r="BS7" s="75">
        <v>100</v>
      </c>
      <c r="BT7" s="75">
        <v>99.97</v>
      </c>
      <c r="BU7" s="75">
        <v>82.26</v>
      </c>
      <c r="BV7" s="75">
        <v>69.87</v>
      </c>
      <c r="BW7" s="75">
        <v>74.3</v>
      </c>
      <c r="BX7" s="75">
        <v>72.260000000000005</v>
      </c>
      <c r="BY7" s="75">
        <v>71.84</v>
      </c>
      <c r="BZ7" s="75">
        <v>73.36</v>
      </c>
      <c r="CA7" s="75">
        <v>75.290000000000006</v>
      </c>
      <c r="CB7" s="75">
        <v>167.38</v>
      </c>
      <c r="CC7" s="75">
        <v>150.72999999999999</v>
      </c>
      <c r="CD7" s="75">
        <v>142.19</v>
      </c>
      <c r="CE7" s="75">
        <v>132.6</v>
      </c>
      <c r="CF7" s="75">
        <v>173.55</v>
      </c>
      <c r="CG7" s="75">
        <v>234.96</v>
      </c>
      <c r="CH7" s="75">
        <v>221.81</v>
      </c>
      <c r="CI7" s="75">
        <v>230.02</v>
      </c>
      <c r="CJ7" s="75">
        <v>228.47</v>
      </c>
      <c r="CK7" s="75">
        <v>224.88</v>
      </c>
      <c r="CL7" s="75">
        <v>215.41</v>
      </c>
      <c r="CM7" s="75">
        <v>13.43</v>
      </c>
      <c r="CN7" s="75">
        <v>14.08</v>
      </c>
      <c r="CO7" s="75">
        <v>15.44</v>
      </c>
      <c r="CP7" s="75">
        <v>15.75</v>
      </c>
      <c r="CQ7" s="75">
        <v>8.65</v>
      </c>
      <c r="CR7" s="75">
        <v>42.9</v>
      </c>
      <c r="CS7" s="75">
        <v>43.36</v>
      </c>
      <c r="CT7" s="75">
        <v>42.56</v>
      </c>
      <c r="CU7" s="75">
        <v>42.47</v>
      </c>
      <c r="CV7" s="75">
        <v>42.4</v>
      </c>
      <c r="CW7" s="75">
        <v>42.9</v>
      </c>
      <c r="CX7" s="75">
        <v>94.34</v>
      </c>
      <c r="CY7" s="75">
        <v>90.52</v>
      </c>
      <c r="CZ7" s="75">
        <v>95.66</v>
      </c>
      <c r="DA7" s="75">
        <v>96.18</v>
      </c>
      <c r="DB7" s="75">
        <v>91.48</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0.5</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35</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108</v>
      </c>
    </row>
    <row r="12" spans="1:145">
      <c r="B12">
        <v>1</v>
      </c>
      <c r="C12">
        <v>1</v>
      </c>
      <c r="D12">
        <v>1</v>
      </c>
      <c r="E12">
        <v>1</v>
      </c>
      <c r="F12">
        <v>2</v>
      </c>
      <c r="G12" t="s">
        <v>109</v>
      </c>
    </row>
    <row r="13" spans="1:145">
      <c r="B13" t="s">
        <v>110</v>
      </c>
      <c r="C13" t="s">
        <v>110</v>
      </c>
      <c r="D13" t="s">
        <v>110</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2021-12-03T07:47:55Z</dcterms:created>
  <dcterms:modified xsi:type="dcterms:W3CDTF">2022-01-20T05:56:45Z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2022-01-20T05:56:45Z</vt:filetime>
  </property>
</Properties>
</file>